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HP掲載\R6財政状況資料集（昨年度未更新分）\"/>
    </mc:Choice>
  </mc:AlternateContent>
  <xr:revisionPtr revIDLastSave="0" documentId="13_ncr:1_{C53790C4-8945-435E-B237-DEF3443090F7}"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4" i="10" l="1"/>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36" i="10"/>
  <c r="CO35" i="10"/>
  <c r="BE35" i="10"/>
  <c r="AM35" i="10"/>
  <c r="C35" i="10"/>
  <c r="BE34" i="10"/>
  <c r="U34" i="10"/>
  <c r="C34" i="10"/>
  <c r="U35" i="10" l="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BW34" i="10"/>
  <c r="BW35" i="10" s="1"/>
  <c r="BW36" i="10" s="1"/>
  <c r="BW37" i="10" s="1"/>
  <c r="BW38" i="10" s="1"/>
  <c r="BW39" i="10" s="1"/>
  <c r="BW40" i="10" s="1"/>
  <c r="BW41" i="10" s="1"/>
  <c r="CO34" i="10" l="1"/>
</calcChain>
</file>

<file path=xl/sharedStrings.xml><?xml version="1.0" encoding="utf-8"?>
<sst xmlns="http://schemas.openxmlformats.org/spreadsheetml/2006/main" count="1137" uniqueCount="593">
  <si>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</si>
  <si>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</si>
  <si>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</si>
  <si>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</si>
  <si>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</si>
  <si>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</si>
  <si>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</si>
  <si>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</si>
  <si>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</si>
  <si>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</si>
  <si>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</si>
  <si>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</si>
  <si>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</si>
  <si>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</si>
  <si>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</si>
  <si>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</si>
  <si>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</si>
  <si>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</si>
  <si>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</si>
  <si>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</si>
  <si>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</si>
  <si>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</si>
  <si>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</si>
  <si>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</si>
  <si>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</si>
  <si>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</si>
  <si>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</si>
  <si>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</si>
  <si>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</si>
  <si>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</si>
  <si>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</si>
  <si>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</si>
  <si>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</si>
  <si>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</si>
  <si>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</si>
  <si>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</si>
  <si>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</si>
  <si>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</si>
  <si>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</si>
  <si>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</si>
  <si>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</si>
  <si>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</si>
  <si>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</si>
  <si>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</si>
  <si>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</si>
  <si>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</si>
  <si>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</si>
  <si>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</si>
  <si>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</si>
  <si>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</si>
  <si>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</si>
  <si>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</si>
  <si>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</si>
  <si>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</si>
  <si>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</si>
  <si>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</si>
  <si>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</si>
  <si>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</si>
  <si>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</si>
  <si>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</si>
  <si>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</si>
  <si>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</si>
  <si>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</si>
  <si>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</si>
  <si>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</si>
  <si>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</si>
  <si>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</si>
  <si>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</si>
  <si>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</si>
  <si>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</si>
  <si>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</si>
  <si>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</si>
  <si>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</si>
  <si>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</si>
  <si>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</si>
  <si>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</si>
  <si>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</si>
  <si>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</si>
  <si>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</si>
  <si>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</si>
  <si>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</si>
  <si>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</si>
  <si>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</si>
  <si>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</si>
  <si>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</si>
  <si>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</si>
  <si>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Ⅳ－３</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</si>
  <si>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</si>
  <si>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</si>
  <si>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</si>
  <si>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</si>
  <si>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</si>
  <si>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</si>
  <si>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</si>
  <si>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</si>
  <si>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</si>
  <si>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</si>
  <si>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</si>
  <si>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</si>
  <si>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西東京市</t>
    <phoneticPr fontId="5"/>
  </si>
  <si>
    <t>地方交付税種地</t>
    <rPh sb="0" eb="2">
      <t>チホウ</t>
    </rPh>
    <rPh sb="2" eb="5">
      <t>コウフゼイ</t>
    </rPh>
    <rPh sb="5" eb="6">
      <t>シュ</t>
    </rPh>
    <rPh sb="6" eb="7">
      <t>チ</t>
    </rPh>
    <phoneticPr fontId="5"/>
  </si>
  <si>
    <t>2-10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</si>
  <si>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</si>
  <si>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</si>
  <si>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</si>
  <si>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</si>
  <si>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</si>
  <si>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</si>
  <si>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</si>
  <si>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</si>
  <si>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</si>
  <si>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</si>
  <si>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</si>
  <si>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</si>
  <si>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</si>
  <si>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</si>
  <si>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</si>
  <si>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</si>
  <si>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</si>
  <si>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</si>
  <si>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</si>
  <si>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</si>
  <si>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</si>
  <si>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</si>
  <si>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</si>
  <si>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</si>
  <si>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</si>
  <si>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</si>
  <si>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</si>
  <si>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</si>
  <si>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</si>
  <si>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</si>
  <si>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</si>
  <si>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</si>
  <si>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</si>
  <si>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</si>
  <si>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</si>
  <si>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</si>
  <si>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</si>
  <si>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</si>
  <si>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</si>
  <si>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</si>
  <si>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</si>
  <si>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</si>
  <si>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</si>
  <si>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</si>
  <si>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</si>
  <si>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</si>
  <si>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</si>
  <si>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0.0</t>
    <phoneticPr fontId="5"/>
  </si>
  <si>
    <t>基準財政需要額</t>
    <phoneticPr fontId="25"/>
  </si>
  <si>
    <t>うち日本人(％)</t>
    <phoneticPr fontId="5"/>
  </si>
  <si>
    <t>-0.1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</si>
  <si>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</si>
  <si>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</si>
  <si>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</si>
  <si>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</si>
  <si>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</si>
  <si>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</si>
  <si>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</si>
  <si>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</si>
  <si>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</si>
  <si>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</si>
  <si>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</si>
  <si>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</si>
  <si>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</si>
  <si>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</si>
  <si>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</si>
  <si>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</si>
  <si>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</si>
  <si>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</si>
  <si>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</si>
  <si>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</si>
  <si>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</si>
  <si>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</si>
  <si>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</si>
  <si>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</si>
  <si>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</si>
  <si>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</si>
  <si>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</si>
  <si>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</si>
  <si>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</si>
  <si>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</si>
  <si>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</si>
  <si>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</si>
  <si>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</si>
  <si>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</si>
  <si>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</si>
  <si>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</si>
  <si>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</si>
  <si>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</si>
  <si>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</si>
  <si>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</si>
  <si>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</si>
  <si>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</si>
  <si>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</si>
  <si>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</si>
  <si>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</si>
  <si>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</si>
  <si>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</si>
  <si>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</si>
  <si>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</si>
  <si>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</si>
  <si>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</si>
  <si>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</si>
  <si>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</si>
  <si>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</si>
  <si>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</si>
  <si>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</si>
  <si>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</si>
  <si>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</si>
  <si>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</si>
  <si>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東京都西東京市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</si>
  <si>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</si>
  <si>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</si>
  <si>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</si>
  <si>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</si>
  <si>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</si>
  <si>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</si>
  <si>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</si>
  <si>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</si>
  <si>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</si>
  <si>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</si>
  <si>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</si>
  <si>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</si>
  <si>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</si>
  <si>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</si>
  <si>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</si>
  <si>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</si>
  <si>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</si>
  <si>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</si>
  <si>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</si>
  <si>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</si>
  <si>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</si>
  <si>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</si>
  <si>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</si>
  <si>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</si>
  <si>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</si>
  <si>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</si>
  <si>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</si>
  <si>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</si>
  <si>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</si>
  <si>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</si>
  <si>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</si>
  <si>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</si>
  <si>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</si>
  <si>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</si>
  <si>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</si>
  <si>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</si>
  <si>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</si>
  <si>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</si>
  <si>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</si>
  <si>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</si>
  <si>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</si>
  <si>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</si>
  <si>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</si>
  <si>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</si>
  <si>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</si>
  <si>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</si>
  <si>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</si>
  <si>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</si>
  <si>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</si>
  <si>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</si>
  <si>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</si>
  <si>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</si>
  <si>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</si>
  <si>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</si>
  <si>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</si>
  <si>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</si>
  <si>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</si>
  <si>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</si>
  <si>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</si>
  <si>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</si>
  <si>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</si>
  <si>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</si>
  <si>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</si>
  <si>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</si>
  <si>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</si>
  <si>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</si>
  <si>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</si>
  <si>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</si>
  <si>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</si>
  <si>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</si>
  <si>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</si>
  <si>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</si>
  <si>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</si>
  <si>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</si>
  <si>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</si>
  <si>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</si>
  <si>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</si>
  <si>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</si>
  <si>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</si>
  <si>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</si>
  <si>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</si>
  <si>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</si>
  <si>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</si>
  <si>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</si>
  <si>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</si>
  <si>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</si>
  <si>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</si>
  <si>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</si>
  <si>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</si>
  <si>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</si>
  <si>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</si>
  <si>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</si>
  <si>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</si>
  <si>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</si>
  <si>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</si>
  <si>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</si>
  <si>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</si>
  <si>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</si>
  <si>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</si>
  <si>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</si>
  <si>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</si>
  <si>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</si>
  <si>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</si>
  <si>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</si>
  <si>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</si>
  <si>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</si>
  <si>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</si>
  <si>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</si>
  <si>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</si>
  <si>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</si>
  <si>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</si>
  <si>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</si>
  <si>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</si>
  <si>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</si>
  <si>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</si>
  <si>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</si>
  <si>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</si>
  <si>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</si>
  <si>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</si>
  <si>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</si>
  <si>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</si>
  <si>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介護サービス</t>
    <phoneticPr fontId="5"/>
  </si>
  <si>
    <t>加入世帯数(世帯)</t>
  </si>
  <si>
    <t>　繰出金</t>
    <phoneticPr fontId="5"/>
  </si>
  <si>
    <t>　うち減収補塡債(特例分)</t>
    <rPh sb="4" eb="5">
      <t>シュウ</t>
    </rPh>
    <rPh sb="9" eb="10">
      <t>トク</t>
    </rPh>
    <rPh sb="10" eb="11">
      <t>レイ</t>
    </rPh>
    <rPh sb="11" eb="12">
      <t>ブン</t>
    </rPh>
    <phoneticPr fontId="16"/>
  </si>
  <si>
    <t>下水道</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</si>
  <si>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</si>
  <si>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</si>
  <si>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</si>
  <si>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</si>
  <si>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</si>
  <si>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</si>
  <si>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</si>
  <si>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</si>
  <si>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</si>
  <si>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</si>
  <si>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</si>
  <si>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</si>
  <si>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</si>
  <si>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</si>
  <si>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</si>
  <si>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</si>
  <si>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</si>
  <si>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</si>
  <si>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</si>
  <si>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</si>
  <si>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</si>
  <si>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</si>
  <si>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</si>
  <si>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</si>
  <si>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</si>
  <si>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</si>
  <si>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東京都西東京市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</si>
  <si>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</si>
  <si>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</si>
  <si>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</si>
  <si>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</si>
  <si>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</si>
  <si>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</si>
  <si>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</si>
  <si>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</si>
  <si>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</si>
  <si>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</si>
  <si>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</si>
  <si>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</si>
  <si>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</si>
  <si>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</si>
  <si>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</si>
  <si>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</si>
  <si>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</si>
  <si>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</si>
  <si>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</si>
  <si>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</si>
  <si>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</si>
  <si>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</si>
  <si>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</si>
  <si>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</si>
  <si>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</si>
  <si>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</si>
  <si>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</si>
  <si>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</si>
  <si>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</si>
  <si>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</si>
  <si>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</si>
  <si>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</si>
  <si>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</si>
  <si>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</si>
  <si>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駐車場事業特別会計</t>
    <phoneticPr fontId="5"/>
  </si>
  <si>
    <t>介護保険特別会計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</si>
  <si>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</si>
  <si>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</si>
  <si>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</si>
  <si>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</si>
  <si>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</si>
  <si>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</si>
  <si>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</si>
  <si>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</si>
  <si>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純損益
（形式収支）</t>
    <phoneticPr fontId="5"/>
  </si>
  <si>
    <t>資金剰余額
/不足額
（実質収支）</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</si>
  <si>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</si>
  <si>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</si>
  <si>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</si>
  <si>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</si>
  <si>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</si>
  <si>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</si>
  <si>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</si>
  <si>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</si>
  <si>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</si>
  <si>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</si>
  <si>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</si>
  <si>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</si>
  <si>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</si>
  <si>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</si>
  <si>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</si>
  <si>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</si>
  <si>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</si>
  <si>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</si>
  <si>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</si>
  <si>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</si>
  <si>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</si>
  <si>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</si>
  <si>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</si>
  <si>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</si>
  <si>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</si>
  <si>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</si>
  <si>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</si>
  <si>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</si>
  <si>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</si>
  <si>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</si>
  <si>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</si>
  <si>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</si>
  <si>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</si>
  <si>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</si>
  <si>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</si>
  <si>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</si>
  <si>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</si>
  <si>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</si>
  <si>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</si>
  <si>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</si>
  <si>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</si>
  <si>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</si>
  <si>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</si>
  <si>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</si>
  <si>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</si>
  <si>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</si>
  <si>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</si>
  <si>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</si>
  <si>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</si>
  <si>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</si>
  <si>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</si>
  <si>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後期高齢者医療特別会計</t>
    <phoneticPr fontId="5"/>
  </si>
  <si>
    <t>(Ｆ)</t>
    <phoneticPr fontId="5"/>
  </si>
  <si>
    <t>国民健康保険特別会計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</si>
  <si>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</si>
  <si>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</si>
  <si>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</si>
  <si>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</si>
  <si>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</si>
  <si>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</si>
  <si>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</si>
  <si>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</si>
  <si>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</si>
  <si>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</si>
  <si>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</si>
  <si>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</si>
  <si>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</si>
  <si>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</si>
  <si>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</si>
  <si>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</si>
  <si>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</si>
  <si>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</si>
  <si>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</si>
  <si>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</si>
  <si>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</si>
  <si>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</si>
  <si>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</si>
  <si>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</si>
  <si>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</si>
  <si>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</si>
  <si>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</si>
  <si>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</si>
  <si>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</si>
  <si>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</si>
  <si>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</si>
  <si>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</si>
  <si>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</si>
  <si>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</si>
  <si>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</si>
  <si>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</si>
  <si>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</si>
  <si>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</si>
  <si>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</si>
  <si>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</si>
  <si>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</si>
  <si>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</si>
  <si>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</si>
  <si>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</si>
  <si>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</si>
  <si>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</si>
  <si>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</si>
  <si>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</si>
  <si>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</si>
  <si>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</si>
  <si>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</si>
  <si>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</si>
  <si>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</si>
  <si>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</si>
  <si>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</si>
  <si>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</si>
  <si>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</si>
  <si>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</si>
  <si>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</si>
  <si>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</si>
  <si>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</si>
  <si>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</si>
  <si>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</si>
  <si>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</si>
  <si>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</si>
  <si>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</si>
  <si>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</si>
  <si>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</si>
  <si>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</si>
  <si>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</si>
  <si>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</si>
  <si>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</si>
  <si>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</si>
  <si>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</si>
  <si>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</si>
  <si>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</si>
  <si>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</si>
  <si>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</si>
  <si>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</si>
  <si>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</si>
  <si>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</si>
  <si>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</si>
  <si>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</si>
  <si>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0.68</t>
  </si>
  <si>
    <t>▲ 0.43</t>
  </si>
  <si>
    <t>一般会計</t>
  </si>
  <si>
    <t>下水道事業会計</t>
  </si>
  <si>
    <t>介護保険特別会計</t>
  </si>
  <si>
    <t>国民健康保険特別会計</t>
  </si>
  <si>
    <t>後期高齢者医療特別会計</t>
  </si>
  <si>
    <t>駐車場事業特別会計</t>
  </si>
  <si>
    <t>その他会計（赤字）</t>
  </si>
  <si>
    <t>その他会計（黒字）</t>
  </si>
  <si>
    <t>（百万円）</t>
    <phoneticPr fontId="5"/>
  </si>
  <si>
    <t>H30</t>
    <phoneticPr fontId="5"/>
  </si>
  <si>
    <t>R01</t>
    <phoneticPr fontId="5"/>
  </si>
  <si>
    <t>R02</t>
    <phoneticPr fontId="5"/>
  </si>
  <si>
    <t>R03</t>
    <phoneticPr fontId="5"/>
  </si>
  <si>
    <t>R04</t>
    <phoneticPr fontId="5"/>
  </si>
  <si>
    <t>－</t>
  </si>
  <si>
    <t>－</t>
    <phoneticPr fontId="2"/>
  </si>
  <si>
    <t>柳泉園組合</t>
  </si>
  <si>
    <t>東京たま広域資源循環組合</t>
  </si>
  <si>
    <t>東京市町村総合事務組合（一般会計）</t>
  </si>
  <si>
    <t>東京市町村総合事務組合（東京都市町村民交通災害共済事業特別会計）</t>
  </si>
  <si>
    <t>多摩六都科学館組合</t>
  </si>
  <si>
    <t>昭和病院企業団</t>
  </si>
  <si>
    <t>東京都後期高齢者医療広域連合（一般会計）</t>
  </si>
  <si>
    <t>東京都後期高齢者医療広域連合（後期高齢者医療特別会計）</t>
  </si>
  <si>
    <t>〇</t>
    <phoneticPr fontId="2"/>
  </si>
  <si>
    <t>西東京市土地開発公社</t>
    <phoneticPr fontId="2"/>
  </si>
  <si>
    <t>都市計画事業基金</t>
    <rPh sb="0" eb="6">
      <t>トシケイカクジギョウ</t>
    </rPh>
    <rPh sb="6" eb="8">
      <t>キキン</t>
    </rPh>
    <phoneticPr fontId="5"/>
  </si>
  <si>
    <t>まちづくり整備基金</t>
    <rPh sb="5" eb="7">
      <t>セイビ</t>
    </rPh>
    <rPh sb="7" eb="9">
      <t>キキン</t>
    </rPh>
    <phoneticPr fontId="38"/>
  </si>
  <si>
    <t>みどり基金</t>
    <rPh sb="3" eb="5">
      <t>キキン</t>
    </rPh>
    <phoneticPr fontId="38"/>
  </si>
  <si>
    <t>地域福祉基金</t>
    <rPh sb="0" eb="2">
      <t>チイキ</t>
    </rPh>
    <rPh sb="2" eb="4">
      <t>フクシ</t>
    </rPh>
    <rPh sb="4" eb="6">
      <t>キキン</t>
    </rPh>
    <phoneticPr fontId="38"/>
  </si>
  <si>
    <t>庁舎整備基金</t>
    <rPh sb="0" eb="2">
      <t>チョウシャ</t>
    </rPh>
    <rPh sb="2" eb="6">
      <t>セイビキキン</t>
    </rPh>
    <phoneticPr fontId="38"/>
  </si>
  <si>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</si>
  <si>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</si>
  <si>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r>
      <t>　令和</t>
    </r>
    <r>
      <rPr>
        <sz val="11"/>
        <color rgb="FFFF0000"/>
        <rFont val="ＭＳ Ｐゴシック"/>
        <family val="3"/>
        <charset val="128"/>
      </rPr>
      <t>４</t>
    </r>
    <r>
      <rPr>
        <sz val="11"/>
        <color indexed="8"/>
        <rFont val="ＭＳ Ｐゴシック"/>
        <family val="3"/>
        <charset val="128"/>
      </rPr>
      <t>年度は、</t>
    </r>
    <r>
      <rPr>
        <sz val="11"/>
        <color rgb="FF0070C0"/>
        <rFont val="ＭＳ Ｐゴシック"/>
        <family val="3"/>
        <charset val="128"/>
      </rPr>
      <t>地方債の償還が進んだ</t>
    </r>
    <r>
      <rPr>
        <sz val="11"/>
        <color indexed="8"/>
        <rFont val="ＭＳ Ｐゴシック"/>
        <family val="3"/>
        <charset val="128"/>
      </rPr>
      <t xml:space="preserve">ことで、将来負担比率はゼロ以下となったものの、有形固定資産減価償却率は増加した。
</t>
    </r>
    <r>
      <rPr>
        <sz val="11"/>
        <color rgb="FF0070C0"/>
        <rFont val="ＭＳ Ｐゴシック"/>
        <family val="3"/>
        <charset val="128"/>
      </rPr>
      <t xml:space="preserve">　類似団体との比較については、有形固定資産減価償却率について、13.3ポイントの差となった。
</t>
    </r>
    <r>
      <rPr>
        <sz val="11"/>
        <color indexed="8"/>
        <rFont val="ＭＳ Ｐゴシック"/>
        <family val="3"/>
        <charset val="128"/>
      </rPr>
      <t>　今後、公共施設等の老朽化が進行し、維持管理や更新に要する経費が増加することが見込まれるため、地方債の発行を厳格に管理するとともに、財務書類や固定資産台帳、施設別行政コスト計算書等を活用することで、将来見通しを踏まえた持続可能で自立的な自治体経営の確立を目指す。</t>
    </r>
    <rPh sb="31" eb="33">
      <t>イカ</t>
    </rPh>
    <rPh sb="74" eb="80">
      <t>ユウケイコテイシサン</t>
    </rPh>
    <rPh sb="80" eb="84">
      <t>ゲンカショウキャク</t>
    </rPh>
    <rPh sb="84" eb="85">
      <t>リツ</t>
    </rPh>
    <rPh sb="99" eb="100">
      <t>サ</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</si>
  <si>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</si>
  <si>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</si>
  <si>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</si>
  <si>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</si>
  <si>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</si>
  <si>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</si>
  <si>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r>
      <t>　令和</t>
    </r>
    <r>
      <rPr>
        <sz val="11"/>
        <color rgb="FFFF0000"/>
        <rFont val="ＭＳ Ｐゴシック"/>
        <family val="3"/>
        <charset val="128"/>
      </rPr>
      <t>４</t>
    </r>
    <r>
      <rPr>
        <sz val="11"/>
        <color indexed="8"/>
        <rFont val="ＭＳ Ｐゴシック"/>
        <family val="3"/>
        <charset val="128"/>
      </rPr>
      <t>年度は、将来負担比率はゼロ以下となったが、実質公債費比率は増加した。実質公債費比率は、元利償還金の額が</t>
    </r>
    <r>
      <rPr>
        <sz val="11"/>
        <color rgb="FFFF0000"/>
        <rFont val="ＭＳ Ｐゴシック"/>
        <family val="3"/>
        <charset val="128"/>
      </rPr>
      <t>増加</t>
    </r>
    <r>
      <rPr>
        <sz val="11"/>
        <color indexed="8"/>
        <rFont val="ＭＳ Ｐゴシック"/>
        <family val="3"/>
        <charset val="128"/>
      </rPr>
      <t>し、</t>
    </r>
    <r>
      <rPr>
        <sz val="11"/>
        <color rgb="FF0070C0"/>
        <rFont val="ＭＳ Ｐゴシック"/>
        <family val="3"/>
        <charset val="128"/>
      </rPr>
      <t>元利償還金から差し引く特定財源についても減少したこと等により</t>
    </r>
    <r>
      <rPr>
        <sz val="11"/>
        <color indexed="8"/>
        <rFont val="ＭＳ Ｐゴシック"/>
        <family val="3"/>
        <charset val="128"/>
      </rPr>
      <t>、単年度の実質公債費比率は、前年度から上昇し、</t>
    </r>
    <r>
      <rPr>
        <sz val="11"/>
        <color rgb="FF0070C0"/>
        <rFont val="ＭＳ Ｐゴシック"/>
        <family val="3"/>
        <charset val="128"/>
      </rPr>
      <t>３か年平均も比率が上昇した。</t>
    </r>
    <r>
      <rPr>
        <sz val="11"/>
        <color indexed="8"/>
        <rFont val="ＭＳ Ｐゴシック"/>
        <family val="3"/>
        <charset val="128"/>
      </rPr>
      <t xml:space="preserve">
　実質公債費比率は、類似団体よりも低い水準にある一方で、臨時財政対策債費等の影響により、公債費全体に対する交付税算入額が多くなり、実質公債費が低く抑えられていたが、交付税算入額の減少により比率が上昇傾向にある。</t>
    </r>
    <rPh sb="17" eb="19">
      <t>イカ</t>
    </rPh>
    <rPh sb="55" eb="57">
      <t>ゾウカ</t>
    </rPh>
    <rPh sb="151" eb="153">
      <t>イッポウ</t>
    </rPh>
    <rPh sb="200" eb="201">
      <t>オサ</t>
    </rPh>
    <rPh sb="221" eb="223">
      <t>ヒリツ</t>
    </rPh>
    <rPh sb="224" eb="228">
      <t>ジョウショウケイコウ</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</si>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</sst>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3">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Yu Gothic"/>
      <family val="2"/>
      <charset val="128"/>
    </font>
    <font>
      <sz val="11"/>
      <color theme="1"/>
      <name val="ＭＳ Ｐゴシック"/>
      <family val="3"/>
      <charset val="128"/>
    </font>
    <font>
      <sz val="11"/>
      <color rgb="FFFF0000"/>
      <name val="ＭＳ Ｐゴシック"/>
      <family val="3"/>
      <charset val="128"/>
    </font>
    <font>
      <sz val="11"/>
      <color rgb="FF0070C0"/>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9"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42"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0000000-0005-0000-0000-00000D000000}"/>
    <cellStyle name="標準_【レイアウト】（県）資料３（Ｐ２）　歳出比較分析表" xfId="16" xr:uid="{00000000-0005-0000-0000-00000E000000}"/>
    <cellStyle name="標準_【レイアウト】（市）資料３（Ｐ２）　歳出比較分析表" xfId="17" xr:uid="{00000000-0005-0000-0000-00000F000000}"/>
    <cellStyle name="標準_APAHO251300" xfId="18" xr:uid="{00000000-0005-0000-0000-000010000000}"/>
    <cellStyle name="標準_APAHO252300" xfId="19"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2"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33173</c:v>
                </c:pt>
                <c:pt idx="1">
                  <c:v>37644</c:v>
                </c:pt>
                <c:pt idx="2">
                  <c:v>39221</c:v>
                </c:pt>
                <c:pt idx="3">
                  <c:v>38566</c:v>
                </c:pt>
                <c:pt idx="4">
                  <c:v>35156</c:v>
                </c:pt>
              </c:numCache>
            </c:numRef>
          </c:val>
          <c:smooth val="0"/>
          <c:extLst>
            <c:ext xmlns:c16="http://schemas.microsoft.com/office/drawing/2014/chart" uri="{C3380CC4-5D6E-409C-BE32-E72D297353CC}">
              <c16:uniqueId val="{00000000-90EB-4A91-9F28-0D72AA377F3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37546</c:v>
                </c:pt>
                <c:pt idx="1">
                  <c:v>18434</c:v>
                </c:pt>
                <c:pt idx="2">
                  <c:v>32384</c:v>
                </c:pt>
                <c:pt idx="3">
                  <c:v>19295</c:v>
                </c:pt>
                <c:pt idx="4">
                  <c:v>24571</c:v>
                </c:pt>
              </c:numCache>
            </c:numRef>
          </c:val>
          <c:smooth val="0"/>
          <c:extLst>
            <c:ext xmlns:c16="http://schemas.microsoft.com/office/drawing/2014/chart" uri="{C3380CC4-5D6E-409C-BE32-E72D297353CC}">
              <c16:uniqueId val="{00000001-90EB-4A91-9F28-0D72AA377F3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3.26</c:v>
                </c:pt>
                <c:pt idx="1">
                  <c:v>3.65</c:v>
                </c:pt>
                <c:pt idx="2">
                  <c:v>4.68</c:v>
                </c:pt>
                <c:pt idx="3">
                  <c:v>9.07</c:v>
                </c:pt>
                <c:pt idx="4">
                  <c:v>7.6</c:v>
                </c:pt>
              </c:numCache>
            </c:numRef>
          </c:val>
          <c:extLst>
            <c:ext xmlns:c16="http://schemas.microsoft.com/office/drawing/2014/chart" uri="{C3380CC4-5D6E-409C-BE32-E72D297353CC}">
              <c16:uniqueId val="{00000000-8E56-40BC-AF0C-D7E2C972A51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7.71</c:v>
                </c:pt>
                <c:pt idx="1">
                  <c:v>7.82</c:v>
                </c:pt>
                <c:pt idx="2">
                  <c:v>8.4700000000000006</c:v>
                </c:pt>
                <c:pt idx="3">
                  <c:v>9.31</c:v>
                </c:pt>
                <c:pt idx="4">
                  <c:v>10.8</c:v>
                </c:pt>
              </c:numCache>
            </c:numRef>
          </c:val>
          <c:extLst>
            <c:ext xmlns:c16="http://schemas.microsoft.com/office/drawing/2014/chart" uri="{C3380CC4-5D6E-409C-BE32-E72D297353CC}">
              <c16:uniqueId val="{00000001-8E56-40BC-AF0C-D7E2C972A51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-0.68</c:v>
                </c:pt>
                <c:pt idx="1">
                  <c:v>0.41</c:v>
                </c:pt>
                <c:pt idx="2">
                  <c:v>2</c:v>
                </c:pt>
                <c:pt idx="3">
                  <c:v>5.92</c:v>
                </c:pt>
                <c:pt idx="4">
                  <c:v>-0.43</c:v>
                </c:pt>
              </c:numCache>
            </c:numRef>
          </c:val>
          <c:smooth val="0"/>
          <c:extLst>
            <c:ext xmlns:c16="http://schemas.microsoft.com/office/drawing/2014/chart" uri="{C3380CC4-5D6E-409C-BE32-E72D297353CC}">
              <c16:uniqueId val="{00000002-8E56-40BC-AF0C-D7E2C972A51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0.31</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638E-4A25-B3F6-67AB06A47F7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638E-4A25-B3F6-67AB06A47F74}"/>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638E-4A25-B3F6-67AB06A47F74}"/>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638E-4A25-B3F6-67AB06A47F74}"/>
            </c:ext>
          </c:extLst>
        </c:ser>
        <c:ser>
          <c:idx val="4"/>
          <c:order val="4"/>
          <c:tx>
            <c:strRef>
              <c:f>データシート!$A$31</c:f>
              <c:strCache>
                <c:ptCount val="1"/>
                <c:pt idx="0">
                  <c:v>駐車場事業特別会計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0.03</c:v>
                </c:pt>
                <c:pt idx="2">
                  <c:v>#N/A</c:v>
                </c:pt>
                <c:pt idx="3">
                  <c:v>0.02</c:v>
                </c:pt>
                <c:pt idx="4">
                  <c:v>#N/A</c:v>
                </c:pt>
                <c:pt idx="5">
                  <c:v>0.04</c:v>
                </c:pt>
                <c:pt idx="6">
                  <c:v>#N/A</c:v>
                </c:pt>
                <c:pt idx="7">
                  <c:v>0.02</c:v>
                </c:pt>
                <c:pt idx="8">
                  <c:v>#N/A</c:v>
                </c:pt>
                <c:pt idx="9">
                  <c:v>0.01</c:v>
                </c:pt>
              </c:numCache>
            </c:numRef>
          </c:val>
          <c:extLst>
            <c:ext xmlns:c16="http://schemas.microsoft.com/office/drawing/2014/chart" uri="{C3380CC4-5D6E-409C-BE32-E72D297353CC}">
              <c16:uniqueId val="{00000004-638E-4A25-B3F6-67AB06A47F74}"/>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0.09</c:v>
                </c:pt>
                <c:pt idx="2">
                  <c:v>#N/A</c:v>
                </c:pt>
                <c:pt idx="3">
                  <c:v>0.08</c:v>
                </c:pt>
                <c:pt idx="4">
                  <c:v>#N/A</c:v>
                </c:pt>
                <c:pt idx="5">
                  <c:v>0.05</c:v>
                </c:pt>
                <c:pt idx="6">
                  <c:v>#N/A</c:v>
                </c:pt>
                <c:pt idx="7">
                  <c:v>0.06</c:v>
                </c:pt>
                <c:pt idx="8">
                  <c:v>#N/A</c:v>
                </c:pt>
                <c:pt idx="9">
                  <c:v>0.09</c:v>
                </c:pt>
              </c:numCache>
            </c:numRef>
          </c:val>
          <c:extLst>
            <c:ext xmlns:c16="http://schemas.microsoft.com/office/drawing/2014/chart" uri="{C3380CC4-5D6E-409C-BE32-E72D297353CC}">
              <c16:uniqueId val="{00000005-638E-4A25-B3F6-67AB06A47F74}"/>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0.73</c:v>
                </c:pt>
                <c:pt idx="2">
                  <c:v>#N/A</c:v>
                </c:pt>
                <c:pt idx="3">
                  <c:v>0.93</c:v>
                </c:pt>
                <c:pt idx="4">
                  <c:v>#N/A</c:v>
                </c:pt>
                <c:pt idx="5">
                  <c:v>0.69</c:v>
                </c:pt>
                <c:pt idx="6">
                  <c:v>#N/A</c:v>
                </c:pt>
                <c:pt idx="7">
                  <c:v>0.89</c:v>
                </c:pt>
                <c:pt idx="8">
                  <c:v>#N/A</c:v>
                </c:pt>
                <c:pt idx="9">
                  <c:v>0.64</c:v>
                </c:pt>
              </c:numCache>
            </c:numRef>
          </c:val>
          <c:extLst>
            <c:ext xmlns:c16="http://schemas.microsoft.com/office/drawing/2014/chart" uri="{C3380CC4-5D6E-409C-BE32-E72D297353CC}">
              <c16:uniqueId val="{00000006-638E-4A25-B3F6-67AB06A47F74}"/>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0.74</c:v>
                </c:pt>
                <c:pt idx="2">
                  <c:v>#N/A</c:v>
                </c:pt>
                <c:pt idx="3">
                  <c:v>1.1200000000000001</c:v>
                </c:pt>
                <c:pt idx="4">
                  <c:v>#N/A</c:v>
                </c:pt>
                <c:pt idx="5">
                  <c:v>1.61</c:v>
                </c:pt>
                <c:pt idx="6">
                  <c:v>#N/A</c:v>
                </c:pt>
                <c:pt idx="7">
                  <c:v>1.65</c:v>
                </c:pt>
                <c:pt idx="8">
                  <c:v>#N/A</c:v>
                </c:pt>
                <c:pt idx="9">
                  <c:v>1.26</c:v>
                </c:pt>
              </c:numCache>
            </c:numRef>
          </c:val>
          <c:extLst>
            <c:ext xmlns:c16="http://schemas.microsoft.com/office/drawing/2014/chart" uri="{C3380CC4-5D6E-409C-BE32-E72D297353CC}">
              <c16:uniqueId val="{00000007-638E-4A25-B3F6-67AB06A47F74}"/>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0</c:v>
                </c:pt>
                <c:pt idx="1">
                  <c:v>0</c:v>
                </c:pt>
                <c:pt idx="2">
                  <c:v>#N/A</c:v>
                </c:pt>
                <c:pt idx="3">
                  <c:v>0.68</c:v>
                </c:pt>
                <c:pt idx="4">
                  <c:v>#N/A</c:v>
                </c:pt>
                <c:pt idx="5">
                  <c:v>1.21</c:v>
                </c:pt>
                <c:pt idx="6">
                  <c:v>#N/A</c:v>
                </c:pt>
                <c:pt idx="7">
                  <c:v>1.5</c:v>
                </c:pt>
                <c:pt idx="8">
                  <c:v>#N/A</c:v>
                </c:pt>
                <c:pt idx="9">
                  <c:v>1.97</c:v>
                </c:pt>
              </c:numCache>
            </c:numRef>
          </c:val>
          <c:extLst>
            <c:ext xmlns:c16="http://schemas.microsoft.com/office/drawing/2014/chart" uri="{C3380CC4-5D6E-409C-BE32-E72D297353CC}">
              <c16:uniqueId val="{00000008-638E-4A25-B3F6-67AB06A47F74}"/>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3.26</c:v>
                </c:pt>
                <c:pt idx="2">
                  <c:v>#N/A</c:v>
                </c:pt>
                <c:pt idx="3">
                  <c:v>3.64</c:v>
                </c:pt>
                <c:pt idx="4">
                  <c:v>#N/A</c:v>
                </c:pt>
                <c:pt idx="5">
                  <c:v>4.68</c:v>
                </c:pt>
                <c:pt idx="6">
                  <c:v>#N/A</c:v>
                </c:pt>
                <c:pt idx="7">
                  <c:v>9.07</c:v>
                </c:pt>
                <c:pt idx="8">
                  <c:v>#N/A</c:v>
                </c:pt>
                <c:pt idx="9">
                  <c:v>7.59</c:v>
                </c:pt>
              </c:numCache>
            </c:numRef>
          </c:val>
          <c:extLst>
            <c:ext xmlns:c16="http://schemas.microsoft.com/office/drawing/2014/chart" uri="{C3380CC4-5D6E-409C-BE32-E72D297353CC}">
              <c16:uniqueId val="{00000009-638E-4A25-B3F6-67AB06A47F74}"/>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5569</c:v>
                </c:pt>
                <c:pt idx="5">
                  <c:v>4898</c:v>
                </c:pt>
                <c:pt idx="8">
                  <c:v>4433</c:v>
                </c:pt>
                <c:pt idx="11">
                  <c:v>3880</c:v>
                </c:pt>
                <c:pt idx="14">
                  <c:v>3802</c:v>
                </c:pt>
              </c:numCache>
            </c:numRef>
          </c:val>
          <c:extLst>
            <c:ext xmlns:c16="http://schemas.microsoft.com/office/drawing/2014/chart" uri="{C3380CC4-5D6E-409C-BE32-E72D297353CC}">
              <c16:uniqueId val="{00000000-FE7F-47A0-8DA5-DD8BBC8A9B2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E7F-47A0-8DA5-DD8BBC8A9B2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FE7F-47A0-8DA5-DD8BBC8A9B2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109</c:v>
                </c:pt>
                <c:pt idx="3">
                  <c:v>107</c:v>
                </c:pt>
                <c:pt idx="6">
                  <c:v>74</c:v>
                </c:pt>
                <c:pt idx="9">
                  <c:v>40</c:v>
                </c:pt>
                <c:pt idx="12">
                  <c:v>27</c:v>
                </c:pt>
              </c:numCache>
            </c:numRef>
          </c:val>
          <c:extLst>
            <c:ext xmlns:c16="http://schemas.microsoft.com/office/drawing/2014/chart" uri="{C3380CC4-5D6E-409C-BE32-E72D297353CC}">
              <c16:uniqueId val="{00000003-FE7F-47A0-8DA5-DD8BBC8A9B2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163</c:v>
                </c:pt>
                <c:pt idx="3">
                  <c:v>57</c:v>
                </c:pt>
                <c:pt idx="6">
                  <c:v>95</c:v>
                </c:pt>
                <c:pt idx="9">
                  <c:v>60</c:v>
                </c:pt>
                <c:pt idx="12">
                  <c:v>64</c:v>
                </c:pt>
              </c:numCache>
            </c:numRef>
          </c:val>
          <c:extLst>
            <c:ext xmlns:c16="http://schemas.microsoft.com/office/drawing/2014/chart" uri="{C3380CC4-5D6E-409C-BE32-E72D297353CC}">
              <c16:uniqueId val="{00000004-FE7F-47A0-8DA5-DD8BBC8A9B2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E7F-47A0-8DA5-DD8BBC8A9B2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E7F-47A0-8DA5-DD8BBC8A9B2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5934</c:v>
                </c:pt>
                <c:pt idx="3">
                  <c:v>5571</c:v>
                </c:pt>
                <c:pt idx="6">
                  <c:v>5068</c:v>
                </c:pt>
                <c:pt idx="9">
                  <c:v>4744</c:v>
                </c:pt>
                <c:pt idx="12">
                  <c:v>4764</c:v>
                </c:pt>
              </c:numCache>
            </c:numRef>
          </c:val>
          <c:extLst>
            <c:ext xmlns:c16="http://schemas.microsoft.com/office/drawing/2014/chart" uri="{C3380CC4-5D6E-409C-BE32-E72D297353CC}">
              <c16:uniqueId val="{00000007-FE7F-47A0-8DA5-DD8BBC8A9B23}"/>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637</c:v>
                </c:pt>
                <c:pt idx="2">
                  <c:v>#N/A</c:v>
                </c:pt>
                <c:pt idx="3">
                  <c:v>#N/A</c:v>
                </c:pt>
                <c:pt idx="4">
                  <c:v>837</c:v>
                </c:pt>
                <c:pt idx="5">
                  <c:v>#N/A</c:v>
                </c:pt>
                <c:pt idx="6">
                  <c:v>#N/A</c:v>
                </c:pt>
                <c:pt idx="7">
                  <c:v>804</c:v>
                </c:pt>
                <c:pt idx="8">
                  <c:v>#N/A</c:v>
                </c:pt>
                <c:pt idx="9">
                  <c:v>#N/A</c:v>
                </c:pt>
                <c:pt idx="10">
                  <c:v>964</c:v>
                </c:pt>
                <c:pt idx="11">
                  <c:v>#N/A</c:v>
                </c:pt>
                <c:pt idx="12">
                  <c:v>#N/A</c:v>
                </c:pt>
                <c:pt idx="13">
                  <c:v>1053</c:v>
                </c:pt>
                <c:pt idx="14">
                  <c:v>#N/A</c:v>
                </c:pt>
              </c:numCache>
            </c:numRef>
          </c:val>
          <c:smooth val="0"/>
          <c:extLst>
            <c:ext xmlns:c16="http://schemas.microsoft.com/office/drawing/2014/chart" uri="{C3380CC4-5D6E-409C-BE32-E72D297353CC}">
              <c16:uniqueId val="{00000008-FE7F-47A0-8DA5-DD8BBC8A9B23}"/>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39763</c:v>
                </c:pt>
                <c:pt idx="5">
                  <c:v>38637</c:v>
                </c:pt>
                <c:pt idx="8">
                  <c:v>38052</c:v>
                </c:pt>
                <c:pt idx="11">
                  <c:v>37667</c:v>
                </c:pt>
                <c:pt idx="14">
                  <c:v>35516</c:v>
                </c:pt>
              </c:numCache>
            </c:numRef>
          </c:val>
          <c:extLst>
            <c:ext xmlns:c16="http://schemas.microsoft.com/office/drawing/2014/chart" uri="{C3380CC4-5D6E-409C-BE32-E72D297353CC}">
              <c16:uniqueId val="{00000000-FDA7-4E86-9D02-F98FCA9E6E3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8584</c:v>
                </c:pt>
                <c:pt idx="5">
                  <c:v>7437</c:v>
                </c:pt>
                <c:pt idx="8">
                  <c:v>6574</c:v>
                </c:pt>
                <c:pt idx="11">
                  <c:v>5844</c:v>
                </c:pt>
                <c:pt idx="14">
                  <c:v>5690</c:v>
                </c:pt>
              </c:numCache>
            </c:numRef>
          </c:val>
          <c:extLst>
            <c:ext xmlns:c16="http://schemas.microsoft.com/office/drawing/2014/chart" uri="{C3380CC4-5D6E-409C-BE32-E72D297353CC}">
              <c16:uniqueId val="{00000001-FDA7-4E86-9D02-F98FCA9E6E3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8438</c:v>
                </c:pt>
                <c:pt idx="5">
                  <c:v>9625</c:v>
                </c:pt>
                <c:pt idx="8">
                  <c:v>11416</c:v>
                </c:pt>
                <c:pt idx="11">
                  <c:v>13777</c:v>
                </c:pt>
                <c:pt idx="14">
                  <c:v>16390</c:v>
                </c:pt>
              </c:numCache>
            </c:numRef>
          </c:val>
          <c:extLst>
            <c:ext xmlns:c16="http://schemas.microsoft.com/office/drawing/2014/chart" uri="{C3380CC4-5D6E-409C-BE32-E72D297353CC}">
              <c16:uniqueId val="{00000002-FDA7-4E86-9D02-F98FCA9E6E3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DA7-4E86-9D02-F98FCA9E6E3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DA7-4E86-9D02-F98FCA9E6E3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DA7-4E86-9D02-F98FCA9E6E3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6949</c:v>
                </c:pt>
                <c:pt idx="3">
                  <c:v>6733</c:v>
                </c:pt>
                <c:pt idx="6">
                  <c:v>6644</c:v>
                </c:pt>
                <c:pt idx="9">
                  <c:v>6672</c:v>
                </c:pt>
                <c:pt idx="12">
                  <c:v>6591</c:v>
                </c:pt>
              </c:numCache>
            </c:numRef>
          </c:val>
          <c:extLst>
            <c:ext xmlns:c16="http://schemas.microsoft.com/office/drawing/2014/chart" uri="{C3380CC4-5D6E-409C-BE32-E72D297353CC}">
              <c16:uniqueId val="{00000006-FDA7-4E86-9D02-F98FCA9E6E3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557</c:v>
                </c:pt>
                <c:pt idx="3">
                  <c:v>414</c:v>
                </c:pt>
                <c:pt idx="6">
                  <c:v>318</c:v>
                </c:pt>
                <c:pt idx="9">
                  <c:v>259</c:v>
                </c:pt>
                <c:pt idx="12">
                  <c:v>225</c:v>
                </c:pt>
              </c:numCache>
            </c:numRef>
          </c:val>
          <c:extLst>
            <c:ext xmlns:c16="http://schemas.microsoft.com/office/drawing/2014/chart" uri="{C3380CC4-5D6E-409C-BE32-E72D297353CC}">
              <c16:uniqueId val="{00000007-FDA7-4E86-9D02-F98FCA9E6E3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1593</c:v>
                </c:pt>
                <c:pt idx="3">
                  <c:v>1070</c:v>
                </c:pt>
                <c:pt idx="6">
                  <c:v>881</c:v>
                </c:pt>
                <c:pt idx="9">
                  <c:v>653</c:v>
                </c:pt>
                <c:pt idx="12">
                  <c:v>727</c:v>
                </c:pt>
              </c:numCache>
            </c:numRef>
          </c:val>
          <c:extLst>
            <c:ext xmlns:c16="http://schemas.microsoft.com/office/drawing/2014/chart" uri="{C3380CC4-5D6E-409C-BE32-E72D297353CC}">
              <c16:uniqueId val="{00000008-FDA7-4E86-9D02-F98FCA9E6E3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0</c:v>
                </c:pt>
                <c:pt idx="3">
                  <c:v>245</c:v>
                </c:pt>
                <c:pt idx="6">
                  <c:v>0</c:v>
                </c:pt>
                <c:pt idx="9">
                  <c:v>0</c:v>
                </c:pt>
                <c:pt idx="12">
                  <c:v>0</c:v>
                </c:pt>
              </c:numCache>
            </c:numRef>
          </c:val>
          <c:extLst>
            <c:ext xmlns:c16="http://schemas.microsoft.com/office/drawing/2014/chart" uri="{C3380CC4-5D6E-409C-BE32-E72D297353CC}">
              <c16:uniqueId val="{00000009-FDA7-4E86-9D02-F98FCA9E6E3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56437</c:v>
                </c:pt>
                <c:pt idx="3">
                  <c:v>54806</c:v>
                </c:pt>
                <c:pt idx="6">
                  <c:v>55268</c:v>
                </c:pt>
                <c:pt idx="9">
                  <c:v>53052</c:v>
                </c:pt>
                <c:pt idx="12">
                  <c:v>49505</c:v>
                </c:pt>
              </c:numCache>
            </c:numRef>
          </c:val>
          <c:extLst>
            <c:ext xmlns:c16="http://schemas.microsoft.com/office/drawing/2014/chart" uri="{C3380CC4-5D6E-409C-BE32-E72D297353CC}">
              <c16:uniqueId val="{0000000A-FDA7-4E86-9D02-F98FCA9E6E3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8749</c:v>
                </c:pt>
                <c:pt idx="2">
                  <c:v>#N/A</c:v>
                </c:pt>
                <c:pt idx="3">
                  <c:v>#N/A</c:v>
                </c:pt>
                <c:pt idx="4">
                  <c:v>7571</c:v>
                </c:pt>
                <c:pt idx="5">
                  <c:v>#N/A</c:v>
                </c:pt>
                <c:pt idx="6">
                  <c:v>#N/A</c:v>
                </c:pt>
                <c:pt idx="7">
                  <c:v>7069</c:v>
                </c:pt>
                <c:pt idx="8">
                  <c:v>#N/A</c:v>
                </c:pt>
                <c:pt idx="9">
                  <c:v>#N/A</c:v>
                </c:pt>
                <c:pt idx="10">
                  <c:v>3347</c:v>
                </c:pt>
                <c:pt idx="11">
                  <c:v>#N/A</c:v>
                </c:pt>
                <c:pt idx="12">
                  <c:v>#N/A</c:v>
                </c:pt>
                <c:pt idx="13">
                  <c:v>0</c:v>
                </c:pt>
                <c:pt idx="14">
                  <c:v>#N/A</c:v>
                </c:pt>
              </c:numCache>
            </c:numRef>
          </c:val>
          <c:smooth val="0"/>
          <c:extLst>
            <c:ext xmlns:c16="http://schemas.microsoft.com/office/drawing/2014/chart" uri="{C3380CC4-5D6E-409C-BE32-E72D297353CC}">
              <c16:uniqueId val="{0000000B-FDA7-4E86-9D02-F98FCA9E6E3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3372</c:v>
                </c:pt>
                <c:pt idx="1">
                  <c:v>3913</c:v>
                </c:pt>
                <c:pt idx="2">
                  <c:v>4432</c:v>
                </c:pt>
              </c:numCache>
            </c:numRef>
          </c:val>
          <c:extLst>
            <c:ext xmlns:c16="http://schemas.microsoft.com/office/drawing/2014/chart" uri="{C3380CC4-5D6E-409C-BE32-E72D297353CC}">
              <c16:uniqueId val="{00000000-CC81-4C52-9439-B22467FC2FD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CC81-4C52-9439-B22467FC2FD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6401</c:v>
                </c:pt>
                <c:pt idx="1">
                  <c:v>8152</c:v>
                </c:pt>
                <c:pt idx="2">
                  <c:v>10274</c:v>
                </c:pt>
              </c:numCache>
            </c:numRef>
          </c:val>
          <c:extLst>
            <c:ext xmlns:c16="http://schemas.microsoft.com/office/drawing/2014/chart" uri="{C3380CC4-5D6E-409C-BE32-E72D297353CC}">
              <c16:uniqueId val="{00000002-CC81-4C52-9439-B22467FC2FD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{E16AE6B1-12C2-441C-8D72-8BB984A4BFD5}</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5F91-40F9-99B6-07DA3DD494C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{5D093C4E-1E3A-4FC5-8AD2-AFA4A0CEEC1B}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F91-40F9-99B6-07DA3DD494C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{80879132-6871-4EA0-932A-6DAD44A50CCB}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F91-40F9-99B6-07DA3DD494C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{52BB3AD9-0582-4307-97ED-39561C875BB4}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F91-40F9-99B6-07DA3DD494C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{00F25DC3-A748-4F6F-8D07-9C6996EC8069}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F91-40F9-99B6-07DA3DD494C8}"/>
                </c:ext>
              </c:extLst>
            </c:dLbl>
            <c:dLbl>
              <c:idx val="8"/>
              <c:tx>
                <c:strRef>
                  <c:f>公会計指標分析・財政指標組合せ分析表!$BX$50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{653F9A56-FF53-4910-B7E1-2F22318087CB}</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5F91-40F9-99B6-07DA3DD494C8}"/>
                </c:ext>
              </c:extLst>
            </c:dLbl>
            <c:dLbl>
              <c:idx val="16"/>
              <c:tx>
                <c:strRef>
                  <c:f>公会計指標分析・財政指標組合せ分析表!$CF$50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{A02E81D1-4BCC-4666-8F2C-6374EA9C492E}</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5F91-40F9-99B6-07DA3DD494C8}"/>
                </c:ext>
              </c:extLst>
            </c:dLbl>
            <c:dLbl>
              <c:idx val="24"/>
              <c:tx>
                <c:strRef>
                  <c:f>公会計指標分析・財政指標組合せ分析表!$CN$50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{ACE1C4AD-FD50-430F-821F-5BEC41AB23A3}</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5F91-40F9-99B6-07DA3DD494C8}"/>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{93B8E298-56AF-44C3-849C-332D36F4A2C4}</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5F91-40F9-99B6-07DA3DD494C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50.6</c:v>
                </c:pt>
                <c:pt idx="8">
                  <c:v>52.9</c:v>
                </c:pt>
                <c:pt idx="16">
                  <c:v>52.3</c:v>
                </c:pt>
                <c:pt idx="24">
                  <c:v>53.2</c:v>
                </c:pt>
                <c:pt idx="32">
                  <c:v>54.9</c:v>
                </c:pt>
              </c:numCache>
            </c:numRef>
          </c:xVal>
          <c:yVal>
            <c:numRef>
              <c:f>公会計指標分析・財政指標組合せ分析表!$BP$51:$DC$51</c:f>
              <c:numCache>
                <c:formatCode>#,##0.0;"▲ "#,##0.0</c:formatCode>
                <c:ptCount val="40"/>
                <c:pt idx="0">
                  <c:v>25.2</c:v>
                </c:pt>
                <c:pt idx="8">
                  <c:v>21.7</c:v>
                </c:pt>
                <c:pt idx="16">
                  <c:v>19.5</c:v>
                </c:pt>
                <c:pt idx="24">
                  <c:v>8.6</c:v>
                </c:pt>
              </c:numCache>
            </c:numRef>
          </c:yVal>
          <c:smooth val="0"/>
          <c:extLst>
            <c:ext xmlns:c16="http://schemas.microsoft.com/office/drawing/2014/chart" uri="{C3380CC4-5D6E-409C-BE32-E72D297353CC}">
              <c16:uniqueId val="{00000009-5F91-40F9-99B6-07DA3DD494C8}"/>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manualLayout>
                  <c:x val="-2.9864976120949523E-2"/>
                  <c:y val="-6.4739042105865174E-2"/>
                </c:manualLayout>
              </c:layout>
              <c:tx>
                <c:strRef>
                  <c:f>公会計指標分析・財政指標組合せ分析表!$BP$50</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{D6364028-CE1A-4B09-93D9-3C21141E5E4B}</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5F91-40F9-99B6-07DA3DD494C8}"/>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{13F8CF40-F6E1-4A5E-B5A0-7CF86E9EB967}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F91-40F9-99B6-07DA3DD494C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{94207A31-C52A-4D99-9E0E-7BFBED352E87}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F91-40F9-99B6-07DA3DD494C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{A9F45717-1D22-4343-A989-C7FF7667C142}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F91-40F9-99B6-07DA3DD494C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{FFC84141-DAC8-4318-A2D6-E5BDBA6EE57D}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F91-40F9-99B6-07DA3DD494C8}"/>
                </c:ext>
              </c:extLst>
            </c:dLbl>
            <c:dLbl>
              <c:idx val="8"/>
              <c:layout>
                <c:manualLayout>
                  <c:x val="-3.4295974998856942E-2"/>
                  <c:y val="-6.4739042105865174E-2"/>
                </c:manualLayout>
              </c:layout>
              <c:tx>
                <c:strRef>
                  <c:f>公会計指標分析・財政指標組合せ分析表!$BX$50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{0F2D61DE-3CD0-4340-B164-F3E4C95B4738}</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5F91-40F9-99B6-07DA3DD494C8}"/>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{FFAD00DE-3E40-4D6D-ACFA-6F1A5FCDD492}</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5F91-40F9-99B6-07DA3DD494C8}"/>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{AC2C6CFA-77B7-492A-8E0D-6131F102AB27}</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5F91-40F9-99B6-07DA3DD494C8}"/>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{432920BF-09CA-4CCD-A8F6-152323A718FE}</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5F91-40F9-99B6-07DA3DD494C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59.4</c:v>
                </c:pt>
                <c:pt idx="8">
                  <c:v>60.2</c:v>
                </c:pt>
                <c:pt idx="16">
                  <c:v>61</c:v>
                </c:pt>
                <c:pt idx="24">
                  <c:v>62.1</c:v>
                </c:pt>
                <c:pt idx="32">
                  <c:v>68.2</c:v>
                </c:pt>
              </c:numCache>
            </c:numRef>
          </c:xVal>
          <c:yVal>
            <c:numRef>
              <c:f>公会計指標分析・財政指標組合せ分析表!$BP$55:$DC$55</c:f>
              <c:numCache>
                <c:formatCode>#,##0.0;"▲ "#,##0.0</c:formatCode>
                <c:ptCount val="40"/>
                <c:pt idx="0">
                  <c:v>12.1</c:v>
                </c:pt>
                <c:pt idx="8">
                  <c:v>11.2</c:v>
                </c:pt>
                <c:pt idx="16">
                  <c:v>7.1</c:v>
                </c:pt>
                <c:pt idx="24">
                  <c:v>5</c:v>
                </c:pt>
                <c:pt idx="32">
                  <c:v>0.1</c:v>
                </c:pt>
              </c:numCache>
            </c:numRef>
          </c:yVal>
          <c:smooth val="0"/>
          <c:extLst>
            <c:ext xmlns:c16="http://schemas.microsoft.com/office/drawing/2014/chart" uri="{C3380CC4-5D6E-409C-BE32-E72D297353CC}">
              <c16:uniqueId val="{00000013-5F91-40F9-99B6-07DA3DD494C8}"/>
            </c:ext>
          </c:extLst>
        </c:ser>
        <c:dLbls>
          <c:showLegendKey val="0"/>
          <c:showVal val="1"/>
          <c:showCatName val="0"/>
          <c:showSerName val="0"/>
          <c:showPercent val="0"/>
          <c:showBubbleSize val="0"/>
        </c:dLbls>
        <c:axId val="46179840"/>
        <c:axId val="46181760"/>
      </c:scatterChart>
      <c:valAx>
        <c:axId val="46179840"/>
        <c:scaling>
          <c:orientation val="maxMin"/>
          <c:max val="70"/>
          <c:min val="4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{D227154C-94A2-4BC5-A598-154511EFCC18}</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2835-407C-84F3-45C21A72A2E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{5EE5DFCD-607F-4BF3-89B8-F4FC74479F99}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835-407C-84F3-45C21A72A2E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{F085F60B-4ADA-4E3D-988B-DE05A26AA403}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835-407C-84F3-45C21A72A2E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{AD8E5E6B-1B45-4CA9-B3A9-09C08C9A16E3}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835-407C-84F3-45C21A72A2E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{18A918DB-EA43-4A68-A8C7-4BA0E1DED392}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835-407C-84F3-45C21A72A2E5}"/>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{FFD77BF6-BB4C-4F20-8C0C-B18ABCDFDA03}</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2835-407C-84F3-45C21A72A2E5}"/>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{FEA11B3E-080D-4997-B169-5BF9BC24709C}</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2835-407C-84F3-45C21A72A2E5}"/>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{41621CD9-D39D-41F5-B8FC-0D6CED7332E1}</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2835-407C-84F3-45C21A72A2E5}"/>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{5D923C2D-88DC-4885-8740-72594B46816E}</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2835-407C-84F3-45C21A72A2E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0.8</c:v>
                </c:pt>
                <c:pt idx="8">
                  <c:v>1.7</c:v>
                </c:pt>
                <c:pt idx="16">
                  <c:v>2.1</c:v>
                </c:pt>
                <c:pt idx="24">
                  <c:v>2.2999999999999998</c:v>
                </c:pt>
                <c:pt idx="32">
                  <c:v>2.4</c:v>
                </c:pt>
              </c:numCache>
            </c:numRef>
          </c:xVal>
          <c:yVal>
            <c:numRef>
              <c:f>公会計指標分析・財政指標組合せ分析表!$BP$73:$DC$73</c:f>
              <c:numCache>
                <c:formatCode>#,##0.0;"▲ "#,##0.0</c:formatCode>
                <c:ptCount val="40"/>
                <c:pt idx="0">
                  <c:v>25.2</c:v>
                </c:pt>
                <c:pt idx="8">
                  <c:v>21.7</c:v>
                </c:pt>
                <c:pt idx="16">
                  <c:v>19.5</c:v>
                </c:pt>
                <c:pt idx="24">
                  <c:v>8.6</c:v>
                </c:pt>
              </c:numCache>
            </c:numRef>
          </c:yVal>
          <c:smooth val="0"/>
          <c:extLst>
            <c:ext xmlns:c16="http://schemas.microsoft.com/office/drawing/2014/chart" uri="{C3380CC4-5D6E-409C-BE32-E72D297353CC}">
              <c16:uniqueId val="{00000009-2835-407C-84F3-45C21A72A2E5}"/>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0"/>
                  <c:y val="1.0155441408254088E-2"/>
                </c:manualLayout>
              </c:layout>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{A460A239-857D-4A6D-982C-10F2AAB41C8A}</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2835-407C-84F3-45C21A72A2E5}"/>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{3238B52D-4F85-42B5-B893-73C177689AC9}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835-407C-84F3-45C21A72A2E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{65286A84-58FA-4C3D-8190-52E41237F97B}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835-407C-84F3-45C21A72A2E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{9B484437-2A10-4A74-8C0B-AC0C2DFB5B02}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835-407C-84F3-45C21A72A2E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{EBC7D22C-B285-4D7C-B474-0ADB22E9E7BD}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835-407C-84F3-45C21A72A2E5}"/>
                </c:ext>
              </c:extLst>
            </c:dLbl>
            <c:dLbl>
              <c:idx val="8"/>
              <c:layout>
                <c:manualLayout>
                  <c:x val="0"/>
                  <c:y val="-1.0155441408254088E-2"/>
                </c:manualLayout>
              </c:layout>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{DD3C1541-DCF3-4D6E-AAE5-2AEE6A8E537C}</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2835-407C-84F3-45C21A72A2E5}"/>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{B2BB9ED2-5C21-4598-B08B-6B3EC6A97858}</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2835-407C-84F3-45C21A72A2E5}"/>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{CBE8AB70-3539-4057-8C64-EC4FC0B6E0F7}</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2835-407C-84F3-45C21A72A2E5}"/>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{0E61BDC5-C1D1-48F5-A28F-77C2594DF78D}</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2835-407C-84F3-45C21A72A2E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3.5</c:v>
                </c:pt>
                <c:pt idx="8">
                  <c:v>3.5</c:v>
                </c:pt>
                <c:pt idx="16">
                  <c:v>3.4</c:v>
                </c:pt>
                <c:pt idx="24">
                  <c:v>3.6</c:v>
                </c:pt>
                <c:pt idx="32">
                  <c:v>3.6</c:v>
                </c:pt>
              </c:numCache>
            </c:numRef>
          </c:xVal>
          <c:yVal>
            <c:numRef>
              <c:f>公会計指標分析・財政指標組合せ分析表!$BP$77:$DC$77</c:f>
              <c:numCache>
                <c:formatCode>#,##0.0;"▲ "#,##0.0</c:formatCode>
                <c:ptCount val="40"/>
                <c:pt idx="0">
                  <c:v>12.1</c:v>
                </c:pt>
                <c:pt idx="8">
                  <c:v>11.2</c:v>
                </c:pt>
                <c:pt idx="16">
                  <c:v>7.1</c:v>
                </c:pt>
                <c:pt idx="24">
                  <c:v>5</c:v>
                </c:pt>
                <c:pt idx="32">
                  <c:v>0.1</c:v>
                </c:pt>
              </c:numCache>
            </c:numRef>
          </c:yVal>
          <c:smooth val="0"/>
          <c:extLst>
            <c:ext xmlns:c16="http://schemas.microsoft.com/office/drawing/2014/chart" uri="{C3380CC4-5D6E-409C-BE32-E72D297353CC}">
              <c16:uniqueId val="{00000013-2835-407C-84F3-45C21A72A2E5}"/>
            </c:ext>
          </c:extLst>
        </c:ser>
        <c:dLbls>
          <c:showLegendKey val="0"/>
          <c:showVal val="1"/>
          <c:showCatName val="0"/>
          <c:showSerName val="0"/>
          <c:showPercent val="0"/>
          <c:showBubbleSize val="0"/>
        </c:dLbls>
        <c:axId val="84219776"/>
        <c:axId val="84234240"/>
      </c:scatterChart>
      <c:valAx>
        <c:axId val="84219776"/>
        <c:scaling>
          <c:orientation val="maxMin"/>
          <c:max val="4"/>
          <c:min val="0"/>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東京都西東京市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元利償還等</a:t>
          </a:r>
          <a:r>
            <a:rPr kumimoji="1" lang="en-US" altLang="ja-JP" sz="1400">
              <a:latin typeface="ＭＳ ゴシック" pitchFamily="49" charset="-128"/>
              <a:ea typeface="ＭＳ ゴシック" pitchFamily="49" charset="-128"/>
            </a:rPr>
            <a:t>(A)｣</a:t>
          </a:r>
          <a:r>
            <a:rPr kumimoji="1" lang="ja-JP" altLang="en-US" sz="1400">
              <a:latin typeface="ＭＳ ゴシック" pitchFamily="49" charset="-128"/>
              <a:ea typeface="ＭＳ ゴシック" pitchFamily="49" charset="-128"/>
            </a:rPr>
            <a:t>のうち、</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元利償還金</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は、合併特例債の皆減や臨時財政対策債の減があったものの、中原小建替工事（二年目）や減収補てん債に係る元金償還が始まったこと等の要因により、微増した。</a:t>
          </a:r>
        </a:p>
        <a:p>
          <a:r>
            <a:rPr kumimoji="1" lang="ja-JP" altLang="en-US" sz="1400">
              <a:latin typeface="ＭＳ ゴシック" pitchFamily="49" charset="-128"/>
              <a:ea typeface="ＭＳ ゴシック" pitchFamily="49" charset="-128"/>
            </a:rPr>
            <a:t>　一方で、そこから差し引く</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算入公債費等</a:t>
          </a:r>
          <a:r>
            <a:rPr kumimoji="1" lang="en-US" altLang="ja-JP" sz="1400">
              <a:latin typeface="ＭＳ ゴシック" pitchFamily="49" charset="-128"/>
              <a:ea typeface="ＭＳ ゴシック" pitchFamily="49" charset="-128"/>
            </a:rPr>
            <a:t>(B)｣</a:t>
          </a:r>
          <a:r>
            <a:rPr kumimoji="1" lang="ja-JP" altLang="en-US" sz="1400">
              <a:latin typeface="ＭＳ ゴシック" pitchFamily="49" charset="-128"/>
              <a:ea typeface="ＭＳ ゴシック" pitchFamily="49" charset="-128"/>
            </a:rPr>
            <a:t>については、都市計画事業関係の地方債の償還が進んだことによる減や、基準財政需要額に算入される地方債の償還が進んだこと等により減少した。</a:t>
          </a:r>
        </a:p>
        <a:p>
          <a:r>
            <a:rPr kumimoji="1" lang="ja-JP" altLang="en-US" sz="1400">
              <a:latin typeface="ＭＳ ゴシック" pitchFamily="49" charset="-128"/>
              <a:ea typeface="ＭＳ ゴシック" pitchFamily="49" charset="-128"/>
            </a:rPr>
            <a:t>　</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元利償還等</a:t>
          </a:r>
          <a:r>
            <a:rPr kumimoji="1" lang="en-US" altLang="ja-JP" sz="1400">
              <a:latin typeface="ＭＳ ゴシック" pitchFamily="49" charset="-128"/>
              <a:ea typeface="ＭＳ ゴシック" pitchFamily="49" charset="-128"/>
            </a:rPr>
            <a:t>(A)｣</a:t>
          </a:r>
          <a:r>
            <a:rPr kumimoji="1" lang="ja-JP" altLang="en-US" sz="1400">
              <a:latin typeface="ＭＳ ゴシック" pitchFamily="49" charset="-128"/>
              <a:ea typeface="ＭＳ ゴシック" pitchFamily="49" charset="-128"/>
            </a:rPr>
            <a:t>が増加し、</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算入公債費等</a:t>
          </a:r>
          <a:r>
            <a:rPr kumimoji="1" lang="en-US" altLang="ja-JP" sz="1400">
              <a:latin typeface="ＭＳ ゴシック" pitchFamily="49" charset="-128"/>
              <a:ea typeface="ＭＳ ゴシック" pitchFamily="49" charset="-128"/>
            </a:rPr>
            <a:t>(B)｣</a:t>
          </a:r>
          <a:r>
            <a:rPr kumimoji="1" lang="ja-JP" altLang="en-US" sz="1400">
              <a:latin typeface="ＭＳ ゴシック" pitchFamily="49" charset="-128"/>
              <a:ea typeface="ＭＳ ゴシック" pitchFamily="49" charset="-128"/>
            </a:rPr>
            <a:t>が減少したため、前年度比</a:t>
          </a:r>
          <a:r>
            <a:rPr kumimoji="1" lang="en-US" altLang="ja-JP" sz="1400">
              <a:latin typeface="ＭＳ ゴシック" pitchFamily="49" charset="-128"/>
              <a:ea typeface="ＭＳ ゴシック" pitchFamily="49" charset="-128"/>
            </a:rPr>
            <a:t>8,900</a:t>
          </a:r>
          <a:r>
            <a:rPr kumimoji="1" lang="ja-JP" altLang="en-US" sz="1400">
              <a:latin typeface="ＭＳ ゴシック" pitchFamily="49" charset="-128"/>
              <a:ea typeface="ＭＳ ゴシック" pitchFamily="49" charset="-128"/>
            </a:rPr>
            <a:t>万円の増加となった。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今後も後年度負担を十分考慮した地方債の借入に努めることにより、元利償還金の抑制を図る。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満期一括償還地方債は利用していない。</a:t>
          </a: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東京都西東京市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将来負担額</a:t>
          </a:r>
          <a:r>
            <a:rPr kumimoji="1" lang="en-US" altLang="ja-JP" sz="1400">
              <a:latin typeface="ＭＳ ゴシック" pitchFamily="49" charset="-128"/>
              <a:ea typeface="ＭＳ ゴシック" pitchFamily="49" charset="-128"/>
            </a:rPr>
            <a:t>(A)｣</a:t>
          </a:r>
          <a:r>
            <a:rPr kumimoji="1" lang="ja-JP" altLang="en-US" sz="1400">
              <a:latin typeface="ＭＳ ゴシック" pitchFamily="49" charset="-128"/>
              <a:ea typeface="ＭＳ ゴシック" pitchFamily="49" charset="-128"/>
            </a:rPr>
            <a:t>は、</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一般会計等に係る地方債の現在高</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が、教育債や臨時財政対策債の影響により減となったほか、「組合負担等見込額」の償還も進んだため、減少となった。</a:t>
          </a:r>
        </a:p>
        <a:p>
          <a:r>
            <a:rPr kumimoji="1" lang="ja-JP" altLang="en-US" sz="1400">
              <a:latin typeface="ＭＳ ゴシック" pitchFamily="49" charset="-128"/>
              <a:ea typeface="ＭＳ ゴシック" pitchFamily="49" charset="-128"/>
            </a:rPr>
            <a:t>　一方、「充当可能財源等</a:t>
          </a:r>
          <a:r>
            <a:rPr kumimoji="1" lang="en-US" altLang="ja-JP" sz="1400">
              <a:latin typeface="ＭＳ ゴシック" pitchFamily="49" charset="-128"/>
              <a:ea typeface="ＭＳ ゴシック" pitchFamily="49" charset="-128"/>
            </a:rPr>
            <a:t>B</a:t>
          </a:r>
          <a:r>
            <a:rPr kumimoji="1" lang="ja-JP" altLang="en-US" sz="1400">
              <a:latin typeface="ＭＳ ゴシック" pitchFamily="49" charset="-128"/>
              <a:ea typeface="ＭＳ ゴシック" pitchFamily="49" charset="-128"/>
            </a:rPr>
            <a:t>」は、「充当可能特定歳入」「基準財政需要額算入見込額」の減少よりも「充当可能基金」が増加したため増となった。</a:t>
          </a:r>
        </a:p>
        <a:p>
          <a:r>
            <a:rPr kumimoji="1" lang="ja-JP" altLang="en-US" sz="1400">
              <a:latin typeface="ＭＳ ゴシック" pitchFamily="49" charset="-128"/>
              <a:ea typeface="ＭＳ ゴシック" pitchFamily="49" charset="-128"/>
            </a:rPr>
            <a:t>　このため、将来負担比率（分子）は、前年度比</a:t>
          </a:r>
          <a:r>
            <a:rPr kumimoji="1" lang="en-US" altLang="ja-JP" sz="1400">
              <a:latin typeface="ＭＳ ゴシック" pitchFamily="49" charset="-128"/>
              <a:ea typeface="ＭＳ ゴシック" pitchFamily="49" charset="-128"/>
            </a:rPr>
            <a:t>38</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9,400</a:t>
          </a:r>
          <a:r>
            <a:rPr kumimoji="1" lang="ja-JP" altLang="en-US" sz="1400">
              <a:latin typeface="ＭＳ ゴシック" pitchFamily="49" charset="-128"/>
              <a:ea typeface="ＭＳ ゴシック" pitchFamily="49" charset="-128"/>
            </a:rPr>
            <a:t>万円・約</a:t>
          </a:r>
          <a:r>
            <a:rPr kumimoji="1" lang="en-US" altLang="ja-JP" sz="1400">
              <a:latin typeface="ＭＳ ゴシック" pitchFamily="49" charset="-128"/>
              <a:ea typeface="ＭＳ ゴシック" pitchFamily="49" charset="-128"/>
            </a:rPr>
            <a:t>116.3</a:t>
          </a:r>
          <a:r>
            <a:rPr kumimoji="1" lang="ja-JP" altLang="en-US" sz="1400">
              <a:latin typeface="ＭＳ ゴシック" pitchFamily="49" charset="-128"/>
              <a:ea typeface="ＭＳ ゴシック" pitchFamily="49" charset="-128"/>
            </a:rPr>
            <a:t>％減少となった。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今後も、後年度負担を十分考慮した地方債の借入に努める。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東京都西東京市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・財政調整基金について、前年度の決算を踏まえた積立額の確保とその後の徹底した予算の執行管理により、健全な財政運営に努めた結果、積立額が取崩額を上回ったことから、残高が増加した。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特定目的基金の主な増減理由として、地球温暖化の防止対策の推進を図るため地球温暖化防止対策基金を新たに設置し、森林環境譲与税を主な原資として積み立てた。庁舎整備基金は基金の運用により生じた収益相当額のみを積み立てたため、基金残高は減少した。一方、都市計画事業基金は、都市計画税の収入が都市計画事業費を上回った分を積み立てたため、基金残高は増加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は、安定した財政運営を行うために、残高に留意しつつ、第３次総合計画に基づく各分野における計画事業の実施や、長引く原油価格・物価高騰等の影響への対応を含め、必要な行政サービスへの活用も図っ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・特定目的基金については、それぞれの基金の設置の趣旨に則して、確実かつ効率的な運用を行いつつ、優先的に取り組む事業への活用を図るなど、適正な管理・運営に努める。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・都市計画事業基金：都市計画に係る事業の推進</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・地域福祉基金：総合的な地域福祉の推進</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・まちづくり整備基金：公用又は公共用に供する施設及びその用地の整備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・みどり基金：緑の保護、育成、緑地の確保等の緑地事業の推進</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・地球温暖化防止対策基金：地球温暖化の防止対策の推進</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・都市計画事業基金：都市計画税の収入が都市計画事業費を上回った分を積み立てたため、基金残高は増加した。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・地域福祉基金：総合的な地域福祉の推進を図るため取り崩した一方で、特別会計繰出金の抑制分などから積立を行ったこと等により基金残高は増加した。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・まちづくり整備基金：学校ＬＡＮ整備工事等へ活用した一方、ふるさと納税による指定寄附金等を積み立てたため、基金残高は増加した。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・みどり基金：人にやさしいまちづくり条例に基づく寄附金を積み立てたため、基金残高は増加した。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・地球温暖化防止対策基金：地球温暖化の防止対策の推進を図るため地球温暖化防止対策基金を新たに設置し、森林環境譲与税を主な原資として積み立てた。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・都市計画事業基金：都市計画事業を推進するため、計画的な活用を図っていく。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・地域福祉基金：総合的な地域福祉の推進を図るべく、引き続き残高の確保に努める。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・まちづくり整備基金：土地の売払収入が大きな財源となることから、公共施設の適正配置を進めることで、基金残高の回復を図りたい。</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・みどり基金：緑の保護、育成、緑地の確保等を図るべく、引き続き残高の確保に努める。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・地球温暖化防止対策基金：今後森林の有する公的機能に関する普及啓発や環境学習等への活用を検討していく。</a:t>
          </a: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・年度間の財源を調整し、財政の効率的執行を図るため、補正予算を含め、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万円の取崩しを予算計上したが、目標を踏まえた財政運営に努め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万円の取崩しを留保した結果、積立額が取崩額を上回ったことにより、令和４年度末残高は、標準財政規模の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％となる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万円となり、７年ぶりに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億円台を確保した。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・財政調整基金は、基金残高として、第４次行財政改革大綱の評価指標の一つとして設定している標準財政規模の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という目標値を達成したが、今後、第３次総合計画に基づく各分野における計画事業の実施や、長引く原油価格・物価高騰等の影響への対応を含めた、必要な行政サービスへの活用を考慮すると、将来にわたり安定した財政運営を行うために、財政調整基金の残高に引き続き留意しつつ、残高の維持・確保に積極的に努めていく必要があ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・該当なし。</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・該当なし。</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AFA29600-C017-4D33-9ABD-03A94A1884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E216AC1E-F809-45A7-8577-8AB8564A1E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99</xdr:col>
      <xdr:colOff>0</xdr:colOff>
      <xdr:row>50</xdr:row>
      <xdr:rowOff>0</xdr:rowOff>
    </xdr:from>
    <xdr:to>
      <xdr:col>107</xdr:col>
      <xdr:colOff>0</xdr:colOff>
      <xdr:row>52</xdr:row>
      <xdr:rowOff>0</xdr:rowOff>
    </xdr:to>
    <xdr:sp macro="" textlink="">
      <xdr:nvSpPr>
        <xdr:cNvPr id="4" name="正方形/長方形 3">
          <a:extLst>
            <a:ext uri="{FF2B5EF4-FFF2-40B4-BE49-F238E27FC236}">
              <a16:creationId xmlns:a16="http://schemas.microsoft.com/office/drawing/2014/main" id="{1F7A5C67-02F6-4AF1-A357-EE3345099669}"/>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5" name="正方形/長方形 4">
          <a:extLst>
            <a:ext uri="{FF2B5EF4-FFF2-40B4-BE49-F238E27FC236}">
              <a16:creationId xmlns:a16="http://schemas.microsoft.com/office/drawing/2014/main" id="{E8F4CF9A-332D-4633-B4CE-0833CA3CF495}"/>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6" name="正方形/長方形 5">
          <a:extLst>
            <a:ext uri="{FF2B5EF4-FFF2-40B4-BE49-F238E27FC236}">
              <a16:creationId xmlns:a16="http://schemas.microsoft.com/office/drawing/2014/main" id="{B96B75E4-863C-4758-9092-5C19FB8FABA7}"/>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7" name="正方形/長方形 6">
          <a:extLst>
            <a:ext uri="{FF2B5EF4-FFF2-40B4-BE49-F238E27FC236}">
              <a16:creationId xmlns:a16="http://schemas.microsoft.com/office/drawing/2014/main" id="{4A6FA23D-7D4F-49F5-94AF-509E4F09A135}"/>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8" name="正方形/長方形 7">
          <a:extLst>
            <a:ext uri="{FF2B5EF4-FFF2-40B4-BE49-F238E27FC236}">
              <a16:creationId xmlns:a16="http://schemas.microsoft.com/office/drawing/2014/main" id="{BF7D6BB3-1802-43F8-9D9A-92B2DB479BD6}"/>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9" name="正方形/長方形 8">
          <a:extLst>
            <a:ext uri="{FF2B5EF4-FFF2-40B4-BE49-F238E27FC236}">
              <a16:creationId xmlns:a16="http://schemas.microsoft.com/office/drawing/2014/main" id="{01794E79-8F45-4FC3-A0BD-72E354A6B22D}"/>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東京都西東京市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0" name="正方形/長方形 9">
          <a:extLst>
            <a:ext uri="{FF2B5EF4-FFF2-40B4-BE49-F238E27FC236}">
              <a16:creationId xmlns:a16="http://schemas.microsoft.com/office/drawing/2014/main" id="{A831B7FC-A5B9-4AFC-BBDF-67B1F35F603E}"/>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1" name="正方形/長方形 10">
          <a:extLst>
            <a:ext uri="{FF2B5EF4-FFF2-40B4-BE49-F238E27FC236}">
              <a16:creationId xmlns:a16="http://schemas.microsoft.com/office/drawing/2014/main" id="{2B652843-44F4-4AED-AC30-DF8C8DFAF5F9}"/>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2" name="正方形/長方形 11">
          <a:extLst>
            <a:ext uri="{FF2B5EF4-FFF2-40B4-BE49-F238E27FC236}">
              <a16:creationId xmlns:a16="http://schemas.microsoft.com/office/drawing/2014/main" id="{04DF0888-F56B-4FF2-A83A-8DAFB9E37C59}"/>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3" name="正方形/長方形 12">
          <a:extLst>
            <a:ext uri="{FF2B5EF4-FFF2-40B4-BE49-F238E27FC236}">
              <a16:creationId xmlns:a16="http://schemas.microsoft.com/office/drawing/2014/main" id="{CC83318F-E975-4C22-ACA4-5B31C94E05D2}"/>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4" name="正方形/長方形 13">
          <a:extLst>
            <a:ext uri="{FF2B5EF4-FFF2-40B4-BE49-F238E27FC236}">
              <a16:creationId xmlns:a16="http://schemas.microsoft.com/office/drawing/2014/main" id="{8C4693DB-6EC6-4930-99D9-E15703D71F51}"/>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5" name="正方形/長方形 14">
          <a:extLst>
            <a:ext uri="{FF2B5EF4-FFF2-40B4-BE49-F238E27FC236}">
              <a16:creationId xmlns:a16="http://schemas.microsoft.com/office/drawing/2014/main" id="{D9F711B3-4EAE-4542-97D1-D4F29305A2F9}"/>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205,876
200,895
15.75
87,049,826
83,529,956
3,115,824
41,022,644
49,504,903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6" name="正方形/長方形 15">
          <a:extLst>
            <a:ext uri="{FF2B5EF4-FFF2-40B4-BE49-F238E27FC236}">
              <a16:creationId xmlns:a16="http://schemas.microsoft.com/office/drawing/2014/main" id="{B60064E0-65F3-4257-96BE-E658F0BAB9A4}"/>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7" name="正方形/長方形 16">
          <a:extLst>
            <a:ext uri="{FF2B5EF4-FFF2-40B4-BE49-F238E27FC236}">
              <a16:creationId xmlns:a16="http://schemas.microsoft.com/office/drawing/2014/main" id="{65685262-9AE6-4B04-AEFD-3EF347122003}"/>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8" name="正方形/長方形 17">
          <a:extLst>
            <a:ext uri="{FF2B5EF4-FFF2-40B4-BE49-F238E27FC236}">
              <a16:creationId xmlns:a16="http://schemas.microsoft.com/office/drawing/2014/main" id="{91579D42-6275-4468-9971-C84F6E1F1D02}"/>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9" name="正方形/長方形 18">
          <a:extLst>
            <a:ext uri="{FF2B5EF4-FFF2-40B4-BE49-F238E27FC236}">
              <a16:creationId xmlns:a16="http://schemas.microsoft.com/office/drawing/2014/main" id="{C4F85E8A-2D07-4648-8798-C13AA4656BCE}"/>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0" name="正方形/長方形 19">
          <a:extLst>
            <a:ext uri="{FF2B5EF4-FFF2-40B4-BE49-F238E27FC236}">
              <a16:creationId xmlns:a16="http://schemas.microsoft.com/office/drawing/2014/main" id="{AFFA1CBE-4B85-42BA-82F4-143C49DC3FE8}"/>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1" name="正方形/長方形 20">
          <a:extLst>
            <a:ext uri="{FF2B5EF4-FFF2-40B4-BE49-F238E27FC236}">
              <a16:creationId xmlns:a16="http://schemas.microsoft.com/office/drawing/2014/main" id="{1C2FB17A-FF65-487E-882C-6C1E67334397}"/>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2" name="角丸四角形 21">
          <a:extLst>
            <a:ext uri="{FF2B5EF4-FFF2-40B4-BE49-F238E27FC236}">
              <a16:creationId xmlns:a16="http://schemas.microsoft.com/office/drawing/2014/main" id="{EB683168-95FA-4158-A2FE-618D60C7842D}"/>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3" name="正方形/長方形 22">
          <a:extLst>
            <a:ext uri="{FF2B5EF4-FFF2-40B4-BE49-F238E27FC236}">
              <a16:creationId xmlns:a16="http://schemas.microsoft.com/office/drawing/2014/main" id="{5CF243D1-7A35-4CAF-A23B-3DA5C6965A09}"/>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4" name="正方形/長方形 23">
          <a:extLst>
            <a:ext uri="{FF2B5EF4-FFF2-40B4-BE49-F238E27FC236}">
              <a16:creationId xmlns:a16="http://schemas.microsoft.com/office/drawing/2014/main" id="{F7850EE1-5479-4E86-A0D5-B8AC97675BEB}"/>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5" name="正方形/長方形 24">
          <a:extLst>
            <a:ext uri="{FF2B5EF4-FFF2-40B4-BE49-F238E27FC236}">
              <a16:creationId xmlns:a16="http://schemas.microsoft.com/office/drawing/2014/main" id="{5198FA0F-C3DD-4345-AF36-D6AED2D7BAA4}"/>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6" name="直線コネクタ 25">
          <a:extLst>
            <a:ext uri="{FF2B5EF4-FFF2-40B4-BE49-F238E27FC236}">
              <a16:creationId xmlns:a16="http://schemas.microsoft.com/office/drawing/2014/main" id="{942218D3-8098-41BC-A43F-4AA2F0B867A9}"/>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7" name="楕円 26">
          <a:extLst>
            <a:ext uri="{FF2B5EF4-FFF2-40B4-BE49-F238E27FC236}">
              <a16:creationId xmlns:a16="http://schemas.microsoft.com/office/drawing/2014/main" id="{2B9C5D51-DB03-4B81-9CFC-376BA7B8C3EF}"/>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8" name="フローチャート: 判断 27">
          <a:extLst>
            <a:ext uri="{FF2B5EF4-FFF2-40B4-BE49-F238E27FC236}">
              <a16:creationId xmlns:a16="http://schemas.microsoft.com/office/drawing/2014/main" id="{F119E031-F727-461C-9CBD-1CB794BF645E}"/>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9" name="直線コネクタ 28">
          <a:extLst>
            <a:ext uri="{FF2B5EF4-FFF2-40B4-BE49-F238E27FC236}">
              <a16:creationId xmlns:a16="http://schemas.microsoft.com/office/drawing/2014/main" id="{A7FEE9FE-60A9-4348-BBF1-F6449016A35C}"/>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0" name="直線コネクタ 29">
          <a:extLst>
            <a:ext uri="{FF2B5EF4-FFF2-40B4-BE49-F238E27FC236}">
              <a16:creationId xmlns:a16="http://schemas.microsoft.com/office/drawing/2014/main" id="{5A76BC59-8982-4EE9-8F65-A843BAFD26FF}"/>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1" name="直線コネクタ 30">
          <a:extLst>
            <a:ext uri="{FF2B5EF4-FFF2-40B4-BE49-F238E27FC236}">
              <a16:creationId xmlns:a16="http://schemas.microsoft.com/office/drawing/2014/main" id="{5FD021CF-0AA1-4687-9AFA-33C7E3EC35AB}"/>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2" name="直線コネクタ 31">
          <a:extLst>
            <a:ext uri="{FF2B5EF4-FFF2-40B4-BE49-F238E27FC236}">
              <a16:creationId xmlns:a16="http://schemas.microsoft.com/office/drawing/2014/main" id="{6FA68754-9E8E-49B9-960E-0873D3487086}"/>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3" name="テキスト ボックス 32">
          <a:extLst>
            <a:ext uri="{FF2B5EF4-FFF2-40B4-BE49-F238E27FC236}">
              <a16:creationId xmlns:a16="http://schemas.microsoft.com/office/drawing/2014/main" id="{26A66A20-B9DF-4ECE-9AC2-556AF8762CEF}"/>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4" name="テキスト ボックス 33">
          <a:extLst>
            <a:ext uri="{FF2B5EF4-FFF2-40B4-BE49-F238E27FC236}">
              <a16:creationId xmlns:a16="http://schemas.microsoft.com/office/drawing/2014/main" id="{39D53B48-FFE7-44FA-A918-E7225CFCA541}"/>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5" name="テキスト ボックス 34">
          <a:extLst>
            <a:ext uri="{FF2B5EF4-FFF2-40B4-BE49-F238E27FC236}">
              <a16:creationId xmlns:a16="http://schemas.microsoft.com/office/drawing/2014/main" id="{39BEF418-F5B2-482F-9927-BE3E5534251E}"/>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179855" cy="259045"/>
    <xdr:sp macro="" textlink="">
      <xdr:nvSpPr>
        <xdr:cNvPr id="36" name="テキスト ボックス 35">
          <a:extLst>
            <a:ext uri="{FF2B5EF4-FFF2-40B4-BE49-F238E27FC236}">
              <a16:creationId xmlns:a16="http://schemas.microsoft.com/office/drawing/2014/main" id="{2790F759-0403-43D6-AAF9-C6C9A947655C}"/>
            </a:ext>
          </a:extLst>
        </xdr:cNvPr>
        <xdr:cNvSpPr txBox="1"/>
      </xdr:nvSpPr>
      <xdr:spPr>
        <a:xfrm>
          <a:off x="419100" y="3492500"/>
          <a:ext cx="1117985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7" name="テキスト ボックス 36">
          <a:extLst>
            <a:ext uri="{FF2B5EF4-FFF2-40B4-BE49-F238E27FC236}">
              <a16:creationId xmlns:a16="http://schemas.microsoft.com/office/drawing/2014/main" id="{4CD02C5C-C930-425A-B74D-383299361A9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8" name="正方形/長方形 37">
          <a:extLst>
            <a:ext uri="{FF2B5EF4-FFF2-40B4-BE49-F238E27FC236}">
              <a16:creationId xmlns:a16="http://schemas.microsoft.com/office/drawing/2014/main" id="{DA6466D2-4DEF-4BC0-80DC-51381688AC79}"/>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9" name="正方形/長方形 38">
          <a:extLst>
            <a:ext uri="{FF2B5EF4-FFF2-40B4-BE49-F238E27FC236}">
              <a16:creationId xmlns:a16="http://schemas.microsoft.com/office/drawing/2014/main" id="{F949F06F-D4D6-4166-8D8F-F7B1EDE376E9}"/>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0" name="正方形/長方形 39">
          <a:extLst>
            <a:ext uri="{FF2B5EF4-FFF2-40B4-BE49-F238E27FC236}">
              <a16:creationId xmlns:a16="http://schemas.microsoft.com/office/drawing/2014/main" id="{68BDDB59-F827-4F79-A598-EECB03737A78}"/>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[ 54.9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1" name="正方形/長方形 40">
          <a:extLst>
            <a:ext uri="{FF2B5EF4-FFF2-40B4-BE49-F238E27FC236}">
              <a16:creationId xmlns:a16="http://schemas.microsoft.com/office/drawing/2014/main" id="{EABF24EC-967E-431C-B339-1614F1D5BB76}"/>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2" name="正方形/長方形 41">
          <a:extLst>
            <a:ext uri="{FF2B5EF4-FFF2-40B4-BE49-F238E27FC236}">
              <a16:creationId xmlns:a16="http://schemas.microsoft.com/office/drawing/2014/main" id="{72C0BD3B-876B-4FA4-BA66-57EF4CD455FE}"/>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3" name="正方形/長方形 42">
          <a:extLst>
            <a:ext uri="{FF2B5EF4-FFF2-40B4-BE49-F238E27FC236}">
              <a16:creationId xmlns:a16="http://schemas.microsoft.com/office/drawing/2014/main" id="{F5C799A6-4C69-44D3-9A46-6C2E78B0296F}"/>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4" name="正方形/長方形 43">
          <a:extLst>
            <a:ext uri="{FF2B5EF4-FFF2-40B4-BE49-F238E27FC236}">
              <a16:creationId xmlns:a16="http://schemas.microsoft.com/office/drawing/2014/main" id="{4597824C-1920-43BA-A8EF-8630220AE432}"/>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5" name="正方形/長方形 44">
          <a:extLst>
            <a:ext uri="{FF2B5EF4-FFF2-40B4-BE49-F238E27FC236}">
              <a16:creationId xmlns:a16="http://schemas.microsoft.com/office/drawing/2014/main" id="{96D9EB4E-C21D-41C6-A80E-45EA5ECE7404}"/>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6" name="正方形/長方形 45">
          <a:extLst>
            <a:ext uri="{FF2B5EF4-FFF2-40B4-BE49-F238E27FC236}">
              <a16:creationId xmlns:a16="http://schemas.microsoft.com/office/drawing/2014/main" id="{1BDB08B4-48E4-4860-9595-A3D331DBC71D}"/>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7" name="正方形/長方形 46">
          <a:extLst>
            <a:ext uri="{FF2B5EF4-FFF2-40B4-BE49-F238E27FC236}">
              <a16:creationId xmlns:a16="http://schemas.microsoft.com/office/drawing/2014/main" id="{3C472E2A-7CD5-4C2D-84A3-B0115B809F9B}"/>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8" name="正方形/長方形 47">
          <a:extLst>
            <a:ext uri="{FF2B5EF4-FFF2-40B4-BE49-F238E27FC236}">
              <a16:creationId xmlns:a16="http://schemas.microsoft.com/office/drawing/2014/main" id="{9FCEE641-DE15-41A0-B2C3-41AC50DB3EB9}"/>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9" name="正方形/長方形 48">
          <a:extLst>
            <a:ext uri="{FF2B5EF4-FFF2-40B4-BE49-F238E27FC236}">
              <a16:creationId xmlns:a16="http://schemas.microsoft.com/office/drawing/2014/main" id="{70B3A6DA-9638-4A7C-8216-4C1638477C5E}"/>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0" name="テキスト ボックス 49">
          <a:extLst>
            <a:ext uri="{FF2B5EF4-FFF2-40B4-BE49-F238E27FC236}">
              <a16:creationId xmlns:a16="http://schemas.microsoft.com/office/drawing/2014/main" id="{15F57E33-6E22-44D9-8D5F-6F0F26C8342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050" b="0" i="0" baseline="0">
              <a:solidFill>
                <a:schemeClr val="dk1"/>
              </a:solidFill>
              <a:effectLst/>
              <a:latin typeface="+mn-lt"/>
              <a:ea typeface="+mn-ea"/>
              <a:cs typeface="+mn-cs"/>
            </a:rPr>
            <a:t>　</a:t>
          </a:r>
          <a:r>
            <a:rPr kumimoji="1" lang="ja-JP" altLang="ja-JP" sz="1050" b="0" i="0" baseline="0">
              <a:solidFill>
                <a:schemeClr val="dk1"/>
              </a:solidFill>
              <a:effectLst/>
              <a:latin typeface="+mn-lt"/>
              <a:ea typeface="+mn-ea"/>
              <a:cs typeface="+mn-cs"/>
            </a:rPr>
            <a:t>有形固定資産減価償却率は</a:t>
          </a:r>
          <a:r>
            <a:rPr kumimoji="1" lang="en-US" altLang="ja-JP" sz="1050" b="0" i="0" baseline="0">
              <a:solidFill>
                <a:srgbClr val="FF0000"/>
              </a:solidFill>
              <a:effectLst/>
              <a:latin typeface="+mn-lt"/>
              <a:ea typeface="+mn-ea"/>
              <a:cs typeface="+mn-cs"/>
            </a:rPr>
            <a:t>54.9</a:t>
          </a:r>
          <a:r>
            <a:rPr kumimoji="1" lang="ja-JP" altLang="ja-JP" sz="1050" b="0" i="0" baseline="0">
              <a:solidFill>
                <a:schemeClr val="dk1"/>
              </a:solidFill>
              <a:effectLst/>
              <a:latin typeface="+mn-lt"/>
              <a:ea typeface="+mn-ea"/>
              <a:cs typeface="+mn-cs"/>
            </a:rPr>
            <a:t>％、前年度比</a:t>
          </a:r>
          <a:r>
            <a:rPr kumimoji="1" lang="en-US" altLang="ja-JP" sz="1050" b="0" i="0" baseline="0">
              <a:solidFill>
                <a:srgbClr val="FF0000"/>
              </a:solidFill>
              <a:effectLst/>
              <a:latin typeface="+mn-lt"/>
              <a:ea typeface="+mn-ea"/>
              <a:cs typeface="+mn-cs"/>
            </a:rPr>
            <a:t>1.7</a:t>
          </a:r>
          <a:r>
            <a:rPr kumimoji="1" lang="ja-JP" altLang="ja-JP" sz="1050" b="0" i="0" baseline="0">
              <a:solidFill>
                <a:schemeClr val="dk1"/>
              </a:solidFill>
              <a:effectLst/>
              <a:latin typeface="+mn-lt"/>
              <a:ea typeface="+mn-ea"/>
              <a:cs typeface="+mn-cs"/>
            </a:rPr>
            <a:t>ポイントの増となったものの、類似団体平均を</a:t>
          </a:r>
          <a:r>
            <a:rPr kumimoji="1" lang="en-US" altLang="ja-JP" sz="1050" b="0" i="0" baseline="0">
              <a:solidFill>
                <a:srgbClr val="FF0000"/>
              </a:solidFill>
              <a:effectLst/>
              <a:latin typeface="+mn-lt"/>
              <a:ea typeface="+mn-ea"/>
              <a:cs typeface="+mn-cs"/>
            </a:rPr>
            <a:t>13.3</a:t>
          </a:r>
          <a:r>
            <a:rPr kumimoji="1" lang="ja-JP" altLang="ja-JP" sz="1050" b="0" i="0" baseline="0">
              <a:solidFill>
                <a:schemeClr val="dk1"/>
              </a:solidFill>
              <a:effectLst/>
              <a:latin typeface="+mn-lt"/>
              <a:ea typeface="+mn-ea"/>
              <a:cs typeface="+mn-cs"/>
            </a:rPr>
            <a:t>ポイント下回る結果となった。</a:t>
          </a:r>
          <a:r>
            <a:rPr kumimoji="1" lang="ja-JP" altLang="ja-JP" sz="1050" b="0" i="0" baseline="0">
              <a:solidFill>
                <a:schemeClr val="tx1"/>
              </a:solidFill>
              <a:effectLst/>
              <a:latin typeface="+mn-lt"/>
              <a:ea typeface="+mn-ea"/>
              <a:cs typeface="+mn-cs"/>
            </a:rPr>
            <a:t>これは、新規の有形固定資産増加に繋がる工事等を実施したものの、減価償却累計額の増加額が新規の有形固定資産増加額を上回ったことが主な要因である。</a:t>
          </a:r>
          <a:endParaRPr lang="ja-JP" altLang="ja-JP" sz="1050">
            <a:solidFill>
              <a:schemeClr val="tx1"/>
            </a:solidFill>
            <a:effectLst/>
          </a:endParaRPr>
        </a:p>
        <a:p>
          <a:pPr eaLnBrk="1" fontAlgn="auto" latinLnBrk="0" hangingPunct="1"/>
          <a:r>
            <a:rPr kumimoji="1" lang="ja-JP" altLang="en-US" sz="1050" b="0" i="0" baseline="0">
              <a:solidFill>
                <a:schemeClr val="tx1"/>
              </a:solidFill>
              <a:effectLst/>
              <a:latin typeface="+mn-lt"/>
              <a:ea typeface="+mn-ea"/>
              <a:cs typeface="+mn-cs"/>
            </a:rPr>
            <a:t>　</a:t>
          </a:r>
          <a:r>
            <a:rPr kumimoji="1" lang="ja-JP" altLang="ja-JP" sz="1050" b="0" i="0" baseline="0">
              <a:solidFill>
                <a:schemeClr val="tx1"/>
              </a:solidFill>
              <a:effectLst/>
              <a:latin typeface="+mn-lt"/>
              <a:ea typeface="+mn-ea"/>
              <a:cs typeface="+mn-cs"/>
            </a:rPr>
            <a:t>今後の公共施設等の老朽化への対応を見据え、公共施設等総合管理計画等に基づき、計画的な維持管理や効果的・効率的な施設再編等について検討する</a:t>
          </a:r>
          <a:r>
            <a:rPr kumimoji="1" lang="ja-JP" altLang="ja-JP" sz="1050" b="0" i="0" baseline="0">
              <a:solidFill>
                <a:srgbClr val="0070C0"/>
              </a:solidFill>
              <a:effectLst/>
              <a:latin typeface="+mn-lt"/>
              <a:ea typeface="+mn-ea"/>
              <a:cs typeface="+mn-cs"/>
            </a:rPr>
            <a:t>。</a:t>
          </a:r>
          <a:endParaRPr lang="ja-JP" altLang="ja-JP" sz="1050">
            <a:solidFill>
              <a:srgbClr val="0070C0"/>
            </a:solidFill>
            <a:effectLst/>
          </a:endParaRPr>
        </a:p>
      </xdr:txBody>
    </xdr:sp>
    <xdr:clientData/>
  </xdr:twoCellAnchor>
  <xdr:oneCellAnchor>
    <xdr:from>
      <xdr:col>4</xdr:col>
      <xdr:colOff>174625</xdr:colOff>
      <xdr:row>23</xdr:row>
      <xdr:rowOff>47625</xdr:rowOff>
    </xdr:from>
    <xdr:ext cx="349839" cy="225703"/>
    <xdr:sp macro="" textlink="">
      <xdr:nvSpPr>
        <xdr:cNvPr id="51" name="テキスト ボックス 50">
          <a:extLst>
            <a:ext uri="{FF2B5EF4-FFF2-40B4-BE49-F238E27FC236}">
              <a16:creationId xmlns:a16="http://schemas.microsoft.com/office/drawing/2014/main" id="{8152DE0B-3102-4C8B-B0E2-1D208B9D9BAE}"/>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2" name="直線コネクタ 51">
          <a:extLst>
            <a:ext uri="{FF2B5EF4-FFF2-40B4-BE49-F238E27FC236}">
              <a16:creationId xmlns:a16="http://schemas.microsoft.com/office/drawing/2014/main" id="{31BFDA44-261B-407A-9931-1F0ED3184591}"/>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3" name="テキスト ボックス 52">
          <a:extLst>
            <a:ext uri="{FF2B5EF4-FFF2-40B4-BE49-F238E27FC236}">
              <a16:creationId xmlns:a16="http://schemas.microsoft.com/office/drawing/2014/main" id="{03E457B9-6B88-44D7-8912-1E94C3386F08}"/>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4" name="直線コネクタ 53">
          <a:extLst>
            <a:ext uri="{FF2B5EF4-FFF2-40B4-BE49-F238E27FC236}">
              <a16:creationId xmlns:a16="http://schemas.microsoft.com/office/drawing/2014/main" id="{7F8907E3-D165-4161-A988-FB85236551A3}"/>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5" name="テキスト ボックス 54">
          <a:extLst>
            <a:ext uri="{FF2B5EF4-FFF2-40B4-BE49-F238E27FC236}">
              <a16:creationId xmlns:a16="http://schemas.microsoft.com/office/drawing/2014/main" id="{C6C0275E-9F7D-4D2C-8114-3CD4C7B7810B}"/>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6" name="直線コネクタ 55">
          <a:extLst>
            <a:ext uri="{FF2B5EF4-FFF2-40B4-BE49-F238E27FC236}">
              <a16:creationId xmlns:a16="http://schemas.microsoft.com/office/drawing/2014/main" id="{0CB61159-2BDF-4172-921E-D64106F709FF}"/>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7" name="テキスト ボックス 56">
          <a:extLst>
            <a:ext uri="{FF2B5EF4-FFF2-40B4-BE49-F238E27FC236}">
              <a16:creationId xmlns:a16="http://schemas.microsoft.com/office/drawing/2014/main" id="{4429A71C-9462-4EF3-97EA-B15AAE8FE9D0}"/>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8" name="直線コネクタ 57">
          <a:extLst>
            <a:ext uri="{FF2B5EF4-FFF2-40B4-BE49-F238E27FC236}">
              <a16:creationId xmlns:a16="http://schemas.microsoft.com/office/drawing/2014/main" id="{AAE344E7-CE6F-48B7-9ACD-B07BAE5283F6}"/>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9" name="テキスト ボックス 58">
          <a:extLst>
            <a:ext uri="{FF2B5EF4-FFF2-40B4-BE49-F238E27FC236}">
              <a16:creationId xmlns:a16="http://schemas.microsoft.com/office/drawing/2014/main" id="{5C45E8F8-5E6A-44E3-8297-8130DDC82C06}"/>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0" name="直線コネクタ 59">
          <a:extLst>
            <a:ext uri="{FF2B5EF4-FFF2-40B4-BE49-F238E27FC236}">
              <a16:creationId xmlns:a16="http://schemas.microsoft.com/office/drawing/2014/main" id="{9CAACC99-41CB-460F-A1E7-2CDB2FF41CE6}"/>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1" name="テキスト ボックス 60">
          <a:extLst>
            <a:ext uri="{FF2B5EF4-FFF2-40B4-BE49-F238E27FC236}">
              <a16:creationId xmlns:a16="http://schemas.microsoft.com/office/drawing/2014/main" id="{D9C22874-69E2-4266-9F83-C2427F472A2A}"/>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2" name="直線コネクタ 61">
          <a:extLst>
            <a:ext uri="{FF2B5EF4-FFF2-40B4-BE49-F238E27FC236}">
              <a16:creationId xmlns:a16="http://schemas.microsoft.com/office/drawing/2014/main" id="{65B351AB-EBC2-4F45-A971-899484ED3838}"/>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3" name="テキスト ボックス 62">
          <a:extLst>
            <a:ext uri="{FF2B5EF4-FFF2-40B4-BE49-F238E27FC236}">
              <a16:creationId xmlns:a16="http://schemas.microsoft.com/office/drawing/2014/main" id="{254B2DAC-5863-4CFF-A1B0-A5081754975A}"/>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a:extLst>
            <a:ext uri="{FF2B5EF4-FFF2-40B4-BE49-F238E27FC236}">
              <a16:creationId xmlns:a16="http://schemas.microsoft.com/office/drawing/2014/main" id="{F52B7711-5140-4BD5-8536-3114FD13ACED}"/>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a:extLst>
            <a:ext uri="{FF2B5EF4-FFF2-40B4-BE49-F238E27FC236}">
              <a16:creationId xmlns:a16="http://schemas.microsoft.com/office/drawing/2014/main" id="{6FE3705E-006B-4B7F-A859-9A6BE11CAF5A}"/>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a:extLst>
            <a:ext uri="{FF2B5EF4-FFF2-40B4-BE49-F238E27FC236}">
              <a16:creationId xmlns:a16="http://schemas.microsoft.com/office/drawing/2014/main" id="{41CDA66F-E206-46B9-93AE-EE2390F201CD}"/>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153247</xdr:rowOff>
    </xdr:from>
    <xdr:to>
      <xdr:col>23</xdr:col>
      <xdr:colOff>85090</xdr:colOff>
      <xdr:row>34</xdr:row>
      <xdr:rowOff>75777</xdr:rowOff>
    </xdr:to>
    <xdr:cxnSp macro="">
      <xdr:nvCxnSpPr>
        <xdr:cNvPr id="67" name="直線コネクタ 66">
          <a:extLst>
            <a:ext uri="{FF2B5EF4-FFF2-40B4-BE49-F238E27FC236}">
              <a16:creationId xmlns:a16="http://schemas.microsoft.com/office/drawing/2014/main" id="{1869D1C3-F481-4066-8F88-0C0109866481}"/>
            </a:ext>
          </a:extLst>
        </xdr:cNvPr>
        <xdr:cNvCxnSpPr/>
      </xdr:nvCxnSpPr>
      <xdr:spPr>
        <a:xfrm flipV="1">
          <a:off x="4760595" y="5553922"/>
          <a:ext cx="1270" cy="1122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79604</xdr:rowOff>
    </xdr:from>
    <xdr:ext cx="405111" cy="259045"/>
    <xdr:sp macro="" textlink="">
      <xdr:nvSpPr>
        <xdr:cNvPr id="68" name="有形固定資産減価償却率最小値テキスト">
          <a:extLst>
            <a:ext uri="{FF2B5EF4-FFF2-40B4-BE49-F238E27FC236}">
              <a16:creationId xmlns:a16="http://schemas.microsoft.com/office/drawing/2014/main" id="{AEF73799-1DCD-464D-B025-10D2259D9246}"/>
            </a:ext>
          </a:extLst>
        </xdr:cNvPr>
        <xdr:cNvSpPr txBox="1"/>
      </xdr:nvSpPr>
      <xdr:spPr>
        <a:xfrm>
          <a:off x="4813300" y="66804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75777</xdr:rowOff>
    </xdr:from>
    <xdr:to>
      <xdr:col>23</xdr:col>
      <xdr:colOff>174625</xdr:colOff>
      <xdr:row>34</xdr:row>
      <xdr:rowOff>75777</xdr:rowOff>
    </xdr:to>
    <xdr:cxnSp macro="">
      <xdr:nvCxnSpPr>
        <xdr:cNvPr id="69" name="直線コネクタ 68">
          <a:extLst>
            <a:ext uri="{FF2B5EF4-FFF2-40B4-BE49-F238E27FC236}">
              <a16:creationId xmlns:a16="http://schemas.microsoft.com/office/drawing/2014/main" id="{6F00D1B5-149E-457A-B1B8-5A416909F837}"/>
            </a:ext>
          </a:extLst>
        </xdr:cNvPr>
        <xdr:cNvCxnSpPr/>
      </xdr:nvCxnSpPr>
      <xdr:spPr>
        <a:xfrm>
          <a:off x="4673600" y="667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99924</xdr:rowOff>
    </xdr:from>
    <xdr:ext cx="405111" cy="259045"/>
    <xdr:sp macro="" textlink="">
      <xdr:nvSpPr>
        <xdr:cNvPr id="70" name="有形固定資産減価償却率最大値テキスト">
          <a:extLst>
            <a:ext uri="{FF2B5EF4-FFF2-40B4-BE49-F238E27FC236}">
              <a16:creationId xmlns:a16="http://schemas.microsoft.com/office/drawing/2014/main" id="{CE502E7B-790C-4B98-BE38-35F0D47055DF}"/>
            </a:ext>
          </a:extLst>
        </xdr:cNvPr>
        <xdr:cNvSpPr txBox="1"/>
      </xdr:nvSpPr>
      <xdr:spPr>
        <a:xfrm>
          <a:off x="4813300" y="53291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153247</xdr:rowOff>
    </xdr:from>
    <xdr:to>
      <xdr:col>23</xdr:col>
      <xdr:colOff>174625</xdr:colOff>
      <xdr:row>27</xdr:row>
      <xdr:rowOff>153247</xdr:rowOff>
    </xdr:to>
    <xdr:cxnSp macro="">
      <xdr:nvCxnSpPr>
        <xdr:cNvPr id="71" name="直線コネクタ 70">
          <a:extLst>
            <a:ext uri="{FF2B5EF4-FFF2-40B4-BE49-F238E27FC236}">
              <a16:creationId xmlns:a16="http://schemas.microsoft.com/office/drawing/2014/main" id="{E8901B7F-841C-4EA7-B640-C6CC03D4A611}"/>
            </a:ext>
          </a:extLst>
        </xdr:cNvPr>
        <xdr:cNvCxnSpPr/>
      </xdr:nvCxnSpPr>
      <xdr:spPr>
        <a:xfrm>
          <a:off x="4673600" y="5553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168715</xdr:rowOff>
    </xdr:from>
    <xdr:ext cx="405111" cy="259045"/>
    <xdr:sp macro="" textlink="">
      <xdr:nvSpPr>
        <xdr:cNvPr id="72" name="有形固定資産減価償却率平均値テキスト">
          <a:extLst>
            <a:ext uri="{FF2B5EF4-FFF2-40B4-BE49-F238E27FC236}">
              <a16:creationId xmlns:a16="http://schemas.microsoft.com/office/drawing/2014/main" id="{0C30E11B-E536-461A-835F-72383BE161D7}"/>
            </a:ext>
          </a:extLst>
        </xdr:cNvPr>
        <xdr:cNvSpPr txBox="1"/>
      </xdr:nvSpPr>
      <xdr:spPr>
        <a:xfrm>
          <a:off x="4813300" y="62551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18838</xdr:rowOff>
    </xdr:from>
    <xdr:to>
      <xdr:col>23</xdr:col>
      <xdr:colOff>136525</xdr:colOff>
      <xdr:row>32</xdr:row>
      <xdr:rowOff>120438</xdr:rowOff>
    </xdr:to>
    <xdr:sp macro="" textlink="">
      <xdr:nvSpPr>
        <xdr:cNvPr id="73" name="フローチャート: 判断 72">
          <a:extLst>
            <a:ext uri="{FF2B5EF4-FFF2-40B4-BE49-F238E27FC236}">
              <a16:creationId xmlns:a16="http://schemas.microsoft.com/office/drawing/2014/main" id="{52E767E9-3C9D-4DCC-96C3-1EE8B61909E3}"/>
            </a:ext>
          </a:extLst>
        </xdr:cNvPr>
        <xdr:cNvSpPr/>
      </xdr:nvSpPr>
      <xdr:spPr>
        <a:xfrm>
          <a:off x="4711700" y="6276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142240</xdr:rowOff>
    </xdr:from>
    <xdr:to>
      <xdr:col>19</xdr:col>
      <xdr:colOff>187325</xdr:colOff>
      <xdr:row>31</xdr:row>
      <xdr:rowOff>72390</xdr:rowOff>
    </xdr:to>
    <xdr:sp macro="" textlink="">
      <xdr:nvSpPr>
        <xdr:cNvPr id="74" name="フローチャート: 判断 73">
          <a:extLst>
            <a:ext uri="{FF2B5EF4-FFF2-40B4-BE49-F238E27FC236}">
              <a16:creationId xmlns:a16="http://schemas.microsoft.com/office/drawing/2014/main" id="{B6BAAE52-D431-45CE-923C-D6097F366330}"/>
            </a:ext>
          </a:extLst>
        </xdr:cNvPr>
        <xdr:cNvSpPr/>
      </xdr:nvSpPr>
      <xdr:spPr>
        <a:xfrm>
          <a:off x="4000500" y="6057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102658</xdr:rowOff>
    </xdr:from>
    <xdr:to>
      <xdr:col>15</xdr:col>
      <xdr:colOff>187325</xdr:colOff>
      <xdr:row>31</xdr:row>
      <xdr:rowOff>32808</xdr:rowOff>
    </xdr:to>
    <xdr:sp macro="" textlink="">
      <xdr:nvSpPr>
        <xdr:cNvPr id="75" name="フローチャート: 判断 74">
          <a:extLst>
            <a:ext uri="{FF2B5EF4-FFF2-40B4-BE49-F238E27FC236}">
              <a16:creationId xmlns:a16="http://schemas.microsoft.com/office/drawing/2014/main" id="{6EC9A480-D7B4-4E66-852B-2A768CDA4F5C}"/>
            </a:ext>
          </a:extLst>
        </xdr:cNvPr>
        <xdr:cNvSpPr/>
      </xdr:nvSpPr>
      <xdr:spPr>
        <a:xfrm>
          <a:off x="3238500" y="6017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73872</xdr:rowOff>
    </xdr:from>
    <xdr:to>
      <xdr:col>11</xdr:col>
      <xdr:colOff>187325</xdr:colOff>
      <xdr:row>31</xdr:row>
      <xdr:rowOff>4022</xdr:rowOff>
    </xdr:to>
    <xdr:sp macro="" textlink="">
      <xdr:nvSpPr>
        <xdr:cNvPr id="76" name="フローチャート: 判断 75">
          <a:extLst>
            <a:ext uri="{FF2B5EF4-FFF2-40B4-BE49-F238E27FC236}">
              <a16:creationId xmlns:a16="http://schemas.microsoft.com/office/drawing/2014/main" id="{8E0BBF8A-6FB0-4DF6-9C12-AC5C5A7B25C3}"/>
            </a:ext>
          </a:extLst>
        </xdr:cNvPr>
        <xdr:cNvSpPr/>
      </xdr:nvSpPr>
      <xdr:spPr>
        <a:xfrm>
          <a:off x="2476500" y="5988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45085</xdr:rowOff>
    </xdr:from>
    <xdr:to>
      <xdr:col>7</xdr:col>
      <xdr:colOff>187325</xdr:colOff>
      <xdr:row>30</xdr:row>
      <xdr:rowOff>146685</xdr:rowOff>
    </xdr:to>
    <xdr:sp macro="" textlink="">
      <xdr:nvSpPr>
        <xdr:cNvPr id="77" name="フローチャート: 判断 76">
          <a:extLst>
            <a:ext uri="{FF2B5EF4-FFF2-40B4-BE49-F238E27FC236}">
              <a16:creationId xmlns:a16="http://schemas.microsoft.com/office/drawing/2014/main" id="{DFEA6229-A07F-4EE7-AF43-19B52A43B709}"/>
            </a:ext>
          </a:extLst>
        </xdr:cNvPr>
        <xdr:cNvSpPr/>
      </xdr:nvSpPr>
      <xdr:spPr>
        <a:xfrm>
          <a:off x="1714500" y="596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AF96EC31-DAF2-4B1E-9FC7-E7EEA620996D}"/>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22E3AC15-6E42-482E-903C-229373D4D9F2}"/>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C75F0427-5760-4117-8AC4-F76DBA0F83E3}"/>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FBE56E0A-7E73-4FB1-9C05-D4BB30770D8A}"/>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DEFB3760-8505-41BB-A2CF-FAB6B678B461}"/>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54610</xdr:rowOff>
    </xdr:from>
    <xdr:to>
      <xdr:col>23</xdr:col>
      <xdr:colOff>136525</xdr:colOff>
      <xdr:row>29</xdr:row>
      <xdr:rowOff>156210</xdr:rowOff>
    </xdr:to>
    <xdr:sp macro="" textlink="">
      <xdr:nvSpPr>
        <xdr:cNvPr id="83" name="楕円 82">
          <a:extLst>
            <a:ext uri="{FF2B5EF4-FFF2-40B4-BE49-F238E27FC236}">
              <a16:creationId xmlns:a16="http://schemas.microsoft.com/office/drawing/2014/main" id="{7FFC81D3-4895-4AF2-84D8-A39B34F70EE3}"/>
            </a:ext>
          </a:extLst>
        </xdr:cNvPr>
        <xdr:cNvSpPr/>
      </xdr:nvSpPr>
      <xdr:spPr>
        <a:xfrm>
          <a:off x="4711700" y="579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77487</xdr:rowOff>
    </xdr:from>
    <xdr:ext cx="405111" cy="259045"/>
    <xdr:sp macro="" textlink="">
      <xdr:nvSpPr>
        <xdr:cNvPr id="84" name="有形固定資産減価償却率該当値テキスト">
          <a:extLst>
            <a:ext uri="{FF2B5EF4-FFF2-40B4-BE49-F238E27FC236}">
              <a16:creationId xmlns:a16="http://schemas.microsoft.com/office/drawing/2014/main" id="{43F42329-2D19-4074-AF32-645898966BB3}"/>
            </a:ext>
          </a:extLst>
        </xdr:cNvPr>
        <xdr:cNvSpPr txBox="1"/>
      </xdr:nvSpPr>
      <xdr:spPr>
        <a:xfrm>
          <a:off x="4813300" y="5649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164888</xdr:rowOff>
    </xdr:from>
    <xdr:to>
      <xdr:col>19</xdr:col>
      <xdr:colOff>187325</xdr:colOff>
      <xdr:row>29</xdr:row>
      <xdr:rowOff>95038</xdr:rowOff>
    </xdr:to>
    <xdr:sp macro="" textlink="">
      <xdr:nvSpPr>
        <xdr:cNvPr id="85" name="楕円 84">
          <a:extLst>
            <a:ext uri="{FF2B5EF4-FFF2-40B4-BE49-F238E27FC236}">
              <a16:creationId xmlns:a16="http://schemas.microsoft.com/office/drawing/2014/main" id="{67A957B4-28D7-47F6-A0C8-CA944757C251}"/>
            </a:ext>
          </a:extLst>
        </xdr:cNvPr>
        <xdr:cNvSpPr/>
      </xdr:nvSpPr>
      <xdr:spPr>
        <a:xfrm>
          <a:off x="4000500" y="5737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44238</xdr:rowOff>
    </xdr:from>
    <xdr:to>
      <xdr:col>23</xdr:col>
      <xdr:colOff>85725</xdr:colOff>
      <xdr:row>29</xdr:row>
      <xdr:rowOff>105410</xdr:rowOff>
    </xdr:to>
    <xdr:cxnSp macro="">
      <xdr:nvCxnSpPr>
        <xdr:cNvPr id="86" name="直線コネクタ 85">
          <a:extLst>
            <a:ext uri="{FF2B5EF4-FFF2-40B4-BE49-F238E27FC236}">
              <a16:creationId xmlns:a16="http://schemas.microsoft.com/office/drawing/2014/main" id="{02ED32AD-267D-484E-8F7A-A73846BC52EE}"/>
            </a:ext>
          </a:extLst>
        </xdr:cNvPr>
        <xdr:cNvCxnSpPr/>
      </xdr:nvCxnSpPr>
      <xdr:spPr>
        <a:xfrm>
          <a:off x="4051300" y="5787813"/>
          <a:ext cx="711200" cy="61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132503</xdr:rowOff>
    </xdr:from>
    <xdr:to>
      <xdr:col>15</xdr:col>
      <xdr:colOff>187325</xdr:colOff>
      <xdr:row>29</xdr:row>
      <xdr:rowOff>62653</xdr:rowOff>
    </xdr:to>
    <xdr:sp macro="" textlink="">
      <xdr:nvSpPr>
        <xdr:cNvPr id="87" name="楕円 86">
          <a:extLst>
            <a:ext uri="{FF2B5EF4-FFF2-40B4-BE49-F238E27FC236}">
              <a16:creationId xmlns:a16="http://schemas.microsoft.com/office/drawing/2014/main" id="{312B4AF0-2996-48AE-80FC-8D14AE8B6B30}"/>
            </a:ext>
          </a:extLst>
        </xdr:cNvPr>
        <xdr:cNvSpPr/>
      </xdr:nvSpPr>
      <xdr:spPr>
        <a:xfrm>
          <a:off x="3238500" y="570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11853</xdr:rowOff>
    </xdr:from>
    <xdr:to>
      <xdr:col>19</xdr:col>
      <xdr:colOff>136525</xdr:colOff>
      <xdr:row>29</xdr:row>
      <xdr:rowOff>44238</xdr:rowOff>
    </xdr:to>
    <xdr:cxnSp macro="">
      <xdr:nvCxnSpPr>
        <xdr:cNvPr id="88" name="直線コネクタ 87">
          <a:extLst>
            <a:ext uri="{FF2B5EF4-FFF2-40B4-BE49-F238E27FC236}">
              <a16:creationId xmlns:a16="http://schemas.microsoft.com/office/drawing/2014/main" id="{E18674FE-8D64-4055-AE20-1760F1A67539}"/>
            </a:ext>
          </a:extLst>
        </xdr:cNvPr>
        <xdr:cNvCxnSpPr/>
      </xdr:nvCxnSpPr>
      <xdr:spPr>
        <a:xfrm>
          <a:off x="3289300" y="5755428"/>
          <a:ext cx="762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154093</xdr:rowOff>
    </xdr:from>
    <xdr:to>
      <xdr:col>11</xdr:col>
      <xdr:colOff>187325</xdr:colOff>
      <xdr:row>29</xdr:row>
      <xdr:rowOff>84243</xdr:rowOff>
    </xdr:to>
    <xdr:sp macro="" textlink="">
      <xdr:nvSpPr>
        <xdr:cNvPr id="89" name="楕円 88">
          <a:extLst>
            <a:ext uri="{FF2B5EF4-FFF2-40B4-BE49-F238E27FC236}">
              <a16:creationId xmlns:a16="http://schemas.microsoft.com/office/drawing/2014/main" id="{C668ED0D-B8E2-44C7-A9A1-D14C7D38EB06}"/>
            </a:ext>
          </a:extLst>
        </xdr:cNvPr>
        <xdr:cNvSpPr/>
      </xdr:nvSpPr>
      <xdr:spPr>
        <a:xfrm>
          <a:off x="2476500" y="5726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11853</xdr:rowOff>
    </xdr:from>
    <xdr:to>
      <xdr:col>15</xdr:col>
      <xdr:colOff>136525</xdr:colOff>
      <xdr:row>29</xdr:row>
      <xdr:rowOff>33443</xdr:rowOff>
    </xdr:to>
    <xdr:cxnSp macro="">
      <xdr:nvCxnSpPr>
        <xdr:cNvPr id="90" name="直線コネクタ 89">
          <a:extLst>
            <a:ext uri="{FF2B5EF4-FFF2-40B4-BE49-F238E27FC236}">
              <a16:creationId xmlns:a16="http://schemas.microsoft.com/office/drawing/2014/main" id="{4ECC1FE3-3980-41D4-8357-C0E36237051C}"/>
            </a:ext>
          </a:extLst>
        </xdr:cNvPr>
        <xdr:cNvCxnSpPr/>
      </xdr:nvCxnSpPr>
      <xdr:spPr>
        <a:xfrm flipV="1">
          <a:off x="2527300" y="5755428"/>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71332</xdr:rowOff>
    </xdr:from>
    <xdr:to>
      <xdr:col>7</xdr:col>
      <xdr:colOff>187325</xdr:colOff>
      <xdr:row>29</xdr:row>
      <xdr:rowOff>1482</xdr:rowOff>
    </xdr:to>
    <xdr:sp macro="" textlink="">
      <xdr:nvSpPr>
        <xdr:cNvPr id="91" name="楕円 90">
          <a:extLst>
            <a:ext uri="{FF2B5EF4-FFF2-40B4-BE49-F238E27FC236}">
              <a16:creationId xmlns:a16="http://schemas.microsoft.com/office/drawing/2014/main" id="{6F313277-51A4-4B04-ACF7-D1CAF27EC6EB}"/>
            </a:ext>
          </a:extLst>
        </xdr:cNvPr>
        <xdr:cNvSpPr/>
      </xdr:nvSpPr>
      <xdr:spPr>
        <a:xfrm>
          <a:off x="1714500" y="5643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28</xdr:row>
      <xdr:rowOff>122132</xdr:rowOff>
    </xdr:from>
    <xdr:to>
      <xdr:col>11</xdr:col>
      <xdr:colOff>136525</xdr:colOff>
      <xdr:row>29</xdr:row>
      <xdr:rowOff>33443</xdr:rowOff>
    </xdr:to>
    <xdr:cxnSp macro="">
      <xdr:nvCxnSpPr>
        <xdr:cNvPr id="92" name="直線コネクタ 91">
          <a:extLst>
            <a:ext uri="{FF2B5EF4-FFF2-40B4-BE49-F238E27FC236}">
              <a16:creationId xmlns:a16="http://schemas.microsoft.com/office/drawing/2014/main" id="{2C7A3EB0-470F-4666-A209-9E4B4E21AB11}"/>
            </a:ext>
          </a:extLst>
        </xdr:cNvPr>
        <xdr:cNvCxnSpPr/>
      </xdr:nvCxnSpPr>
      <xdr:spPr>
        <a:xfrm>
          <a:off x="1765300" y="5694257"/>
          <a:ext cx="762000" cy="82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63517</xdr:rowOff>
    </xdr:from>
    <xdr:ext cx="405111" cy="259045"/>
    <xdr:sp macro="" textlink="">
      <xdr:nvSpPr>
        <xdr:cNvPr id="93" name="n_1aveValue有形固定資産減価償却率">
          <a:extLst>
            <a:ext uri="{FF2B5EF4-FFF2-40B4-BE49-F238E27FC236}">
              <a16:creationId xmlns:a16="http://schemas.microsoft.com/office/drawing/2014/main" id="{0F62F72F-0ABB-41D2-8005-4AD7E8E2ED4D}"/>
            </a:ext>
          </a:extLst>
        </xdr:cNvPr>
        <xdr:cNvSpPr txBox="1"/>
      </xdr:nvSpPr>
      <xdr:spPr>
        <a:xfrm>
          <a:off x="3836044" y="6149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23935</xdr:rowOff>
    </xdr:from>
    <xdr:ext cx="405111" cy="259045"/>
    <xdr:sp macro="" textlink="">
      <xdr:nvSpPr>
        <xdr:cNvPr id="94" name="n_2aveValue有形固定資産減価償却率">
          <a:extLst>
            <a:ext uri="{FF2B5EF4-FFF2-40B4-BE49-F238E27FC236}">
              <a16:creationId xmlns:a16="http://schemas.microsoft.com/office/drawing/2014/main" id="{CF56812E-C237-42AD-B153-27F78655F4D6}"/>
            </a:ext>
          </a:extLst>
        </xdr:cNvPr>
        <xdr:cNvSpPr txBox="1"/>
      </xdr:nvSpPr>
      <xdr:spPr>
        <a:xfrm>
          <a:off x="3086744" y="6110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166599</xdr:rowOff>
    </xdr:from>
    <xdr:ext cx="405111" cy="259045"/>
    <xdr:sp macro="" textlink="">
      <xdr:nvSpPr>
        <xdr:cNvPr id="95" name="n_3aveValue有形固定資産減価償却率">
          <a:extLst>
            <a:ext uri="{FF2B5EF4-FFF2-40B4-BE49-F238E27FC236}">
              <a16:creationId xmlns:a16="http://schemas.microsoft.com/office/drawing/2014/main" id="{53A3B161-FD56-469D-B14A-5943F8391620}"/>
            </a:ext>
          </a:extLst>
        </xdr:cNvPr>
        <xdr:cNvSpPr txBox="1"/>
      </xdr:nvSpPr>
      <xdr:spPr>
        <a:xfrm>
          <a:off x="2324744" y="6081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137812</xdr:rowOff>
    </xdr:from>
    <xdr:ext cx="405111" cy="259045"/>
    <xdr:sp macro="" textlink="">
      <xdr:nvSpPr>
        <xdr:cNvPr id="96" name="n_4aveValue有形固定資産減価償却率">
          <a:extLst>
            <a:ext uri="{FF2B5EF4-FFF2-40B4-BE49-F238E27FC236}">
              <a16:creationId xmlns:a16="http://schemas.microsoft.com/office/drawing/2014/main" id="{DFD9DBB0-1428-4E1B-89C5-44F4E84BAE77}"/>
            </a:ext>
          </a:extLst>
        </xdr:cNvPr>
        <xdr:cNvSpPr txBox="1"/>
      </xdr:nvSpPr>
      <xdr:spPr>
        <a:xfrm>
          <a:off x="1562744" y="605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111565</xdr:rowOff>
    </xdr:from>
    <xdr:ext cx="405111" cy="259045"/>
    <xdr:sp macro="" textlink="">
      <xdr:nvSpPr>
        <xdr:cNvPr id="97" name="n_1mainValue有形固定資産減価償却率">
          <a:extLst>
            <a:ext uri="{FF2B5EF4-FFF2-40B4-BE49-F238E27FC236}">
              <a16:creationId xmlns:a16="http://schemas.microsoft.com/office/drawing/2014/main" id="{5B474AEC-CF7B-4631-AED2-05AAA303F1FF}"/>
            </a:ext>
          </a:extLst>
        </xdr:cNvPr>
        <xdr:cNvSpPr txBox="1"/>
      </xdr:nvSpPr>
      <xdr:spPr>
        <a:xfrm>
          <a:off x="3836044" y="55122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79180</xdr:rowOff>
    </xdr:from>
    <xdr:ext cx="405111" cy="259045"/>
    <xdr:sp macro="" textlink="">
      <xdr:nvSpPr>
        <xdr:cNvPr id="98" name="n_2mainValue有形固定資産減価償却率">
          <a:extLst>
            <a:ext uri="{FF2B5EF4-FFF2-40B4-BE49-F238E27FC236}">
              <a16:creationId xmlns:a16="http://schemas.microsoft.com/office/drawing/2014/main" id="{0CC7746F-82E3-4379-8B26-50C7E5555198}"/>
            </a:ext>
          </a:extLst>
        </xdr:cNvPr>
        <xdr:cNvSpPr txBox="1"/>
      </xdr:nvSpPr>
      <xdr:spPr>
        <a:xfrm>
          <a:off x="3086744" y="5479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100770</xdr:rowOff>
    </xdr:from>
    <xdr:ext cx="405111" cy="259045"/>
    <xdr:sp macro="" textlink="">
      <xdr:nvSpPr>
        <xdr:cNvPr id="99" name="n_3mainValue有形固定資産減価償却率">
          <a:extLst>
            <a:ext uri="{FF2B5EF4-FFF2-40B4-BE49-F238E27FC236}">
              <a16:creationId xmlns:a16="http://schemas.microsoft.com/office/drawing/2014/main" id="{5A9D2DB8-7E87-48A1-9842-B486EE610733}"/>
            </a:ext>
          </a:extLst>
        </xdr:cNvPr>
        <xdr:cNvSpPr txBox="1"/>
      </xdr:nvSpPr>
      <xdr:spPr>
        <a:xfrm>
          <a:off x="2324744" y="5501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18009</xdr:rowOff>
    </xdr:from>
    <xdr:ext cx="405111" cy="259045"/>
    <xdr:sp macro="" textlink="">
      <xdr:nvSpPr>
        <xdr:cNvPr id="100" name="n_4mainValue有形固定資産減価償却率">
          <a:extLst>
            <a:ext uri="{FF2B5EF4-FFF2-40B4-BE49-F238E27FC236}">
              <a16:creationId xmlns:a16="http://schemas.microsoft.com/office/drawing/2014/main" id="{04F3DB82-AE73-40DB-BD7C-E2A3A2A32CB4}"/>
            </a:ext>
          </a:extLst>
        </xdr:cNvPr>
        <xdr:cNvSpPr txBox="1"/>
      </xdr:nvSpPr>
      <xdr:spPr>
        <a:xfrm>
          <a:off x="1562744" y="54186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a:extLst>
            <a:ext uri="{FF2B5EF4-FFF2-40B4-BE49-F238E27FC236}">
              <a16:creationId xmlns:a16="http://schemas.microsoft.com/office/drawing/2014/main" id="{267560D7-637D-4C0C-84D3-05B27DEBDEAE}"/>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a:extLst>
            <a:ext uri="{FF2B5EF4-FFF2-40B4-BE49-F238E27FC236}">
              <a16:creationId xmlns:a16="http://schemas.microsoft.com/office/drawing/2014/main" id="{74D9F1B9-4046-4A5F-BA00-3B3EB8D7FCAB}"/>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a:extLst>
            <a:ext uri="{FF2B5EF4-FFF2-40B4-BE49-F238E27FC236}">
              <a16:creationId xmlns:a16="http://schemas.microsoft.com/office/drawing/2014/main" id="{7E5ED107-8E7A-44AD-96A1-F035092AA5FE}"/>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[ 426.2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a:extLst>
            <a:ext uri="{FF2B5EF4-FFF2-40B4-BE49-F238E27FC236}">
              <a16:creationId xmlns:a16="http://schemas.microsoft.com/office/drawing/2014/main" id="{7F16C034-EB39-4290-A49D-C6FBAE128E92}"/>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a:extLst>
            <a:ext uri="{FF2B5EF4-FFF2-40B4-BE49-F238E27FC236}">
              <a16:creationId xmlns:a16="http://schemas.microsoft.com/office/drawing/2014/main" id="{308DD397-6822-4B68-8FC8-4AD9DD50A385}"/>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a:extLst>
            <a:ext uri="{FF2B5EF4-FFF2-40B4-BE49-F238E27FC236}">
              <a16:creationId xmlns:a16="http://schemas.microsoft.com/office/drawing/2014/main" id="{DD858892-2851-4468-AC90-1A1F1C29B3D8}"/>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a:extLst>
            <a:ext uri="{FF2B5EF4-FFF2-40B4-BE49-F238E27FC236}">
              <a16:creationId xmlns:a16="http://schemas.microsoft.com/office/drawing/2014/main" id="{6BC27AA3-BED0-46F7-AFF8-174FF0E93E75}"/>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a:extLst>
            <a:ext uri="{FF2B5EF4-FFF2-40B4-BE49-F238E27FC236}">
              <a16:creationId xmlns:a16="http://schemas.microsoft.com/office/drawing/2014/main" id="{D3F2FC85-3D32-4D3F-B278-0EE9C3245E65}"/>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a:extLst>
            <a:ext uri="{FF2B5EF4-FFF2-40B4-BE49-F238E27FC236}">
              <a16:creationId xmlns:a16="http://schemas.microsoft.com/office/drawing/2014/main" id="{72234F35-B124-41BE-8C7B-A927B91760F8}"/>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a:extLst>
            <a:ext uri="{FF2B5EF4-FFF2-40B4-BE49-F238E27FC236}">
              <a16:creationId xmlns:a16="http://schemas.microsoft.com/office/drawing/2014/main" id="{9AEBE858-2B00-440E-9949-4ACB0204C7F5}"/>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a:extLst>
            <a:ext uri="{FF2B5EF4-FFF2-40B4-BE49-F238E27FC236}">
              <a16:creationId xmlns:a16="http://schemas.microsoft.com/office/drawing/2014/main" id="{D1C32AA7-E9B9-4A22-9751-7B37C2315D9C}"/>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a:extLst>
            <a:ext uri="{FF2B5EF4-FFF2-40B4-BE49-F238E27FC236}">
              <a16:creationId xmlns:a16="http://schemas.microsoft.com/office/drawing/2014/main" id="{56302900-F7FA-4F18-98C0-8E12D0421A65}"/>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a:extLst>
            <a:ext uri="{FF2B5EF4-FFF2-40B4-BE49-F238E27FC236}">
              <a16:creationId xmlns:a16="http://schemas.microsoft.com/office/drawing/2014/main" id="{B915BC23-79DA-4F51-A8C6-F1BCD9690C33}"/>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債務償還比率は</a:t>
          </a:r>
          <a:r>
            <a:rPr kumimoji="1" lang="en-US" altLang="ja-JP" sz="1100">
              <a:solidFill>
                <a:srgbClr val="FF0000"/>
              </a:solidFill>
              <a:effectLst/>
              <a:latin typeface="+mn-lt"/>
              <a:ea typeface="+mn-ea"/>
              <a:cs typeface="+mn-cs"/>
            </a:rPr>
            <a:t>426.2</a:t>
          </a:r>
          <a:r>
            <a:rPr kumimoji="1" lang="ja-JP" altLang="ja-JP" sz="1100">
              <a:solidFill>
                <a:schemeClr val="dk1"/>
              </a:solidFill>
              <a:effectLst/>
              <a:latin typeface="+mn-lt"/>
              <a:ea typeface="+mn-ea"/>
              <a:cs typeface="+mn-cs"/>
            </a:rPr>
            <a:t>％、前年度比</a:t>
          </a:r>
          <a:r>
            <a:rPr kumimoji="1" lang="en-US" altLang="ja-JP" sz="1100">
              <a:solidFill>
                <a:srgbClr val="FF0000"/>
              </a:solidFill>
              <a:effectLst/>
              <a:latin typeface="+mn-lt"/>
              <a:ea typeface="+mn-ea"/>
              <a:cs typeface="+mn-cs"/>
            </a:rPr>
            <a:t>53.7</a:t>
          </a:r>
          <a:r>
            <a:rPr kumimoji="1" lang="ja-JP" altLang="ja-JP" sz="1100">
              <a:solidFill>
                <a:schemeClr val="dk1"/>
              </a:solidFill>
              <a:effectLst/>
              <a:latin typeface="+mn-lt"/>
              <a:ea typeface="+mn-ea"/>
              <a:cs typeface="+mn-cs"/>
            </a:rPr>
            <a:t>ポイントの</a:t>
          </a:r>
          <a:r>
            <a:rPr kumimoji="1" lang="ja-JP" altLang="en-US" sz="1100">
              <a:solidFill>
                <a:srgbClr val="FF0000"/>
              </a:solidFill>
              <a:effectLst/>
              <a:latin typeface="+mn-lt"/>
              <a:ea typeface="+mn-ea"/>
              <a:cs typeface="+mn-cs"/>
            </a:rPr>
            <a:t>増</a:t>
          </a:r>
          <a:r>
            <a:rPr kumimoji="1" lang="ja-JP" altLang="ja-JP" sz="1100">
              <a:solidFill>
                <a:schemeClr val="dk1"/>
              </a:solidFill>
              <a:effectLst/>
              <a:latin typeface="+mn-lt"/>
              <a:ea typeface="+mn-ea"/>
              <a:cs typeface="+mn-cs"/>
            </a:rPr>
            <a:t>となった。</a:t>
          </a:r>
          <a:r>
            <a:rPr kumimoji="1" lang="ja-JP" altLang="en-US" sz="1100">
              <a:solidFill>
                <a:schemeClr val="dk1"/>
              </a:solidFill>
              <a:effectLst/>
              <a:latin typeface="+mn-lt"/>
              <a:ea typeface="+mn-ea"/>
              <a:cs typeface="+mn-cs"/>
            </a:rPr>
            <a:t>経常一般財源等に臨時財政対策債等を加えた額から経常経費充当財源等を差し引いた額が減少し、比率は増加した。</a:t>
          </a:r>
          <a:endParaRPr lang="ja-JP" altLang="ja-JP">
            <a:solidFill>
              <a:srgbClr val="0070C0"/>
            </a:solidFill>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今後も、公債費の償還額以下に地方債の発行額を抑制することを目指しながら財政の健全化に努めていく。</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14" name="テキスト ボックス 113">
          <a:extLst>
            <a:ext uri="{FF2B5EF4-FFF2-40B4-BE49-F238E27FC236}">
              <a16:creationId xmlns:a16="http://schemas.microsoft.com/office/drawing/2014/main" id="{11D1F321-CCFB-4E4E-A2B8-D647549504A3}"/>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a:extLst>
            <a:ext uri="{FF2B5EF4-FFF2-40B4-BE49-F238E27FC236}">
              <a16:creationId xmlns:a16="http://schemas.microsoft.com/office/drawing/2014/main" id="{7C28C2BA-D031-4A49-92A5-B3FDAA03289A}"/>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a:extLst>
            <a:ext uri="{FF2B5EF4-FFF2-40B4-BE49-F238E27FC236}">
              <a16:creationId xmlns:a16="http://schemas.microsoft.com/office/drawing/2014/main" id="{DEEA3E2E-53B0-47F9-AAF9-C8239A7934AB}"/>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7" name="直線コネクタ 116">
          <a:extLst>
            <a:ext uri="{FF2B5EF4-FFF2-40B4-BE49-F238E27FC236}">
              <a16:creationId xmlns:a16="http://schemas.microsoft.com/office/drawing/2014/main" id="{5A52954E-D5C8-48EF-95D9-149B9188B65B}"/>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8" name="テキスト ボックス 117">
          <a:extLst>
            <a:ext uri="{FF2B5EF4-FFF2-40B4-BE49-F238E27FC236}">
              <a16:creationId xmlns:a16="http://schemas.microsoft.com/office/drawing/2014/main" id="{11C61241-B365-4F08-AF96-E3848134118F}"/>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9" name="直線コネクタ 118">
          <a:extLst>
            <a:ext uri="{FF2B5EF4-FFF2-40B4-BE49-F238E27FC236}">
              <a16:creationId xmlns:a16="http://schemas.microsoft.com/office/drawing/2014/main" id="{D8E29626-E0A2-430D-8F29-FC6DBA0804BA}"/>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0" name="テキスト ボックス 119">
          <a:extLst>
            <a:ext uri="{FF2B5EF4-FFF2-40B4-BE49-F238E27FC236}">
              <a16:creationId xmlns:a16="http://schemas.microsoft.com/office/drawing/2014/main" id="{4DC6B118-1A84-42F7-AA49-AAF1CCA07416}"/>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1" name="直線コネクタ 120">
          <a:extLst>
            <a:ext uri="{FF2B5EF4-FFF2-40B4-BE49-F238E27FC236}">
              <a16:creationId xmlns:a16="http://schemas.microsoft.com/office/drawing/2014/main" id="{A3BAEFD8-21FB-4E85-9CF3-0E700B7FB1C1}"/>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2" name="テキスト ボックス 121">
          <a:extLst>
            <a:ext uri="{FF2B5EF4-FFF2-40B4-BE49-F238E27FC236}">
              <a16:creationId xmlns:a16="http://schemas.microsoft.com/office/drawing/2014/main" id="{75CD11DB-D033-47D5-AC7A-E8F4D98B7883}"/>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3" name="直線コネクタ 122">
          <a:extLst>
            <a:ext uri="{FF2B5EF4-FFF2-40B4-BE49-F238E27FC236}">
              <a16:creationId xmlns:a16="http://schemas.microsoft.com/office/drawing/2014/main" id="{A03B649F-F3FE-49DE-A95B-042D68B2364E}"/>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4" name="テキスト ボックス 123">
          <a:extLst>
            <a:ext uri="{FF2B5EF4-FFF2-40B4-BE49-F238E27FC236}">
              <a16:creationId xmlns:a16="http://schemas.microsoft.com/office/drawing/2014/main" id="{A4E4C3CF-D13F-4962-B2C1-3B8D9313CE0D}"/>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5" name="直線コネクタ 124">
          <a:extLst>
            <a:ext uri="{FF2B5EF4-FFF2-40B4-BE49-F238E27FC236}">
              <a16:creationId xmlns:a16="http://schemas.microsoft.com/office/drawing/2014/main" id="{28ED089D-4CF2-4E8A-A014-493BF2E37717}"/>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6" name="テキスト ボックス 125">
          <a:extLst>
            <a:ext uri="{FF2B5EF4-FFF2-40B4-BE49-F238E27FC236}">
              <a16:creationId xmlns:a16="http://schemas.microsoft.com/office/drawing/2014/main" id="{42B2B2EB-F527-41D1-B799-B3C319E81C34}"/>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7" name="直線コネクタ 126">
          <a:extLst>
            <a:ext uri="{FF2B5EF4-FFF2-40B4-BE49-F238E27FC236}">
              <a16:creationId xmlns:a16="http://schemas.microsoft.com/office/drawing/2014/main" id="{8E8431FC-8B40-4766-8A23-CE06F5A9BA26}"/>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8" name="テキスト ボックス 127">
          <a:extLst>
            <a:ext uri="{FF2B5EF4-FFF2-40B4-BE49-F238E27FC236}">
              <a16:creationId xmlns:a16="http://schemas.microsoft.com/office/drawing/2014/main" id="{FC543621-338B-406C-86B2-463D5003B0F8}"/>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9" name="直線コネクタ 128">
          <a:extLst>
            <a:ext uri="{FF2B5EF4-FFF2-40B4-BE49-F238E27FC236}">
              <a16:creationId xmlns:a16="http://schemas.microsoft.com/office/drawing/2014/main" id="{1FE4E719-6821-48E4-8249-0F8C58DEB572}"/>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0" name="債務償還比率グラフ枠">
          <a:extLst>
            <a:ext uri="{FF2B5EF4-FFF2-40B4-BE49-F238E27FC236}">
              <a16:creationId xmlns:a16="http://schemas.microsoft.com/office/drawing/2014/main" id="{9EF1B7AB-5ED1-4318-9481-78A61283EDB5}"/>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139981</xdr:rowOff>
    </xdr:to>
    <xdr:cxnSp macro="">
      <xdr:nvCxnSpPr>
        <xdr:cNvPr id="131" name="直線コネクタ 130">
          <a:extLst>
            <a:ext uri="{FF2B5EF4-FFF2-40B4-BE49-F238E27FC236}">
              <a16:creationId xmlns:a16="http://schemas.microsoft.com/office/drawing/2014/main" id="{AB20A5D2-BC6A-4FE0-80E3-FAAF93C26CFF}"/>
            </a:ext>
          </a:extLst>
        </xdr:cNvPr>
        <xdr:cNvCxnSpPr/>
      </xdr:nvCxnSpPr>
      <xdr:spPr>
        <a:xfrm flipV="1">
          <a:off x="14793595" y="5261428"/>
          <a:ext cx="1269" cy="14793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143808</xdr:rowOff>
    </xdr:from>
    <xdr:ext cx="469744" cy="259045"/>
    <xdr:sp macro="" textlink="">
      <xdr:nvSpPr>
        <xdr:cNvPr id="132" name="債務償還比率最小値テキスト">
          <a:extLst>
            <a:ext uri="{FF2B5EF4-FFF2-40B4-BE49-F238E27FC236}">
              <a16:creationId xmlns:a16="http://schemas.microsoft.com/office/drawing/2014/main" id="{7A514BA6-0AF4-4D8C-B416-CFFDBD662B8C}"/>
            </a:ext>
          </a:extLst>
        </xdr:cNvPr>
        <xdr:cNvSpPr txBox="1"/>
      </xdr:nvSpPr>
      <xdr:spPr>
        <a:xfrm>
          <a:off x="14846300" y="6744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139981</xdr:rowOff>
    </xdr:from>
    <xdr:to>
      <xdr:col>76</xdr:col>
      <xdr:colOff>111125</xdr:colOff>
      <xdr:row>34</xdr:row>
      <xdr:rowOff>139981</xdr:rowOff>
    </xdr:to>
    <xdr:cxnSp macro="">
      <xdr:nvCxnSpPr>
        <xdr:cNvPr id="133" name="直線コネクタ 132">
          <a:extLst>
            <a:ext uri="{FF2B5EF4-FFF2-40B4-BE49-F238E27FC236}">
              <a16:creationId xmlns:a16="http://schemas.microsoft.com/office/drawing/2014/main" id="{A51F18A3-C998-4BD5-A204-CECB2CBCC929}"/>
            </a:ext>
          </a:extLst>
        </xdr:cNvPr>
        <xdr:cNvCxnSpPr/>
      </xdr:nvCxnSpPr>
      <xdr:spPr>
        <a:xfrm>
          <a:off x="14706600" y="6740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4" name="債務償還比率最大値テキスト">
          <a:extLst>
            <a:ext uri="{FF2B5EF4-FFF2-40B4-BE49-F238E27FC236}">
              <a16:creationId xmlns:a16="http://schemas.microsoft.com/office/drawing/2014/main" id="{913D885A-B973-424D-A783-BE8B3B44D425}"/>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5" name="直線コネクタ 134">
          <a:extLst>
            <a:ext uri="{FF2B5EF4-FFF2-40B4-BE49-F238E27FC236}">
              <a16:creationId xmlns:a16="http://schemas.microsoft.com/office/drawing/2014/main" id="{BB22FA30-9FE2-4A26-882D-8F5AEB95EB18}"/>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114807</xdr:rowOff>
    </xdr:from>
    <xdr:ext cx="469744" cy="259045"/>
    <xdr:sp macro="" textlink="">
      <xdr:nvSpPr>
        <xdr:cNvPr id="136" name="債務償還比率平均値テキスト">
          <a:extLst>
            <a:ext uri="{FF2B5EF4-FFF2-40B4-BE49-F238E27FC236}">
              <a16:creationId xmlns:a16="http://schemas.microsoft.com/office/drawing/2014/main" id="{18068D86-E551-43EC-8217-5D383FBA6635}"/>
            </a:ext>
          </a:extLst>
        </xdr:cNvPr>
        <xdr:cNvSpPr txBox="1"/>
      </xdr:nvSpPr>
      <xdr:spPr>
        <a:xfrm>
          <a:off x="14846300" y="56869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91930</xdr:rowOff>
    </xdr:from>
    <xdr:to>
      <xdr:col>76</xdr:col>
      <xdr:colOff>73025</xdr:colOff>
      <xdr:row>30</xdr:row>
      <xdr:rowOff>22080</xdr:rowOff>
    </xdr:to>
    <xdr:sp macro="" textlink="">
      <xdr:nvSpPr>
        <xdr:cNvPr id="137" name="フローチャート: 判断 136">
          <a:extLst>
            <a:ext uri="{FF2B5EF4-FFF2-40B4-BE49-F238E27FC236}">
              <a16:creationId xmlns:a16="http://schemas.microsoft.com/office/drawing/2014/main" id="{C8B897D9-E817-406D-879F-C75650030539}"/>
            </a:ext>
          </a:extLst>
        </xdr:cNvPr>
        <xdr:cNvSpPr/>
      </xdr:nvSpPr>
      <xdr:spPr>
        <a:xfrm>
          <a:off x="14744700" y="5835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55227</xdr:rowOff>
    </xdr:from>
    <xdr:to>
      <xdr:col>72</xdr:col>
      <xdr:colOff>123825</xdr:colOff>
      <xdr:row>29</xdr:row>
      <xdr:rowOff>156827</xdr:rowOff>
    </xdr:to>
    <xdr:sp macro="" textlink="">
      <xdr:nvSpPr>
        <xdr:cNvPr id="138" name="フローチャート: 判断 137">
          <a:extLst>
            <a:ext uri="{FF2B5EF4-FFF2-40B4-BE49-F238E27FC236}">
              <a16:creationId xmlns:a16="http://schemas.microsoft.com/office/drawing/2014/main" id="{577CD0F4-CDDF-4DAA-B423-AF7714427652}"/>
            </a:ext>
          </a:extLst>
        </xdr:cNvPr>
        <xdr:cNvSpPr/>
      </xdr:nvSpPr>
      <xdr:spPr>
        <a:xfrm>
          <a:off x="14033500" y="5798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97980</xdr:rowOff>
    </xdr:from>
    <xdr:to>
      <xdr:col>68</xdr:col>
      <xdr:colOff>123825</xdr:colOff>
      <xdr:row>31</xdr:row>
      <xdr:rowOff>28130</xdr:rowOff>
    </xdr:to>
    <xdr:sp macro="" textlink="">
      <xdr:nvSpPr>
        <xdr:cNvPr id="139" name="フローチャート: 判断 138">
          <a:extLst>
            <a:ext uri="{FF2B5EF4-FFF2-40B4-BE49-F238E27FC236}">
              <a16:creationId xmlns:a16="http://schemas.microsoft.com/office/drawing/2014/main" id="{E786FE94-5738-4C34-9F11-4AAD84150258}"/>
            </a:ext>
          </a:extLst>
        </xdr:cNvPr>
        <xdr:cNvSpPr/>
      </xdr:nvSpPr>
      <xdr:spPr>
        <a:xfrm>
          <a:off x="13271500" y="6013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167531</xdr:rowOff>
    </xdr:from>
    <xdr:to>
      <xdr:col>64</xdr:col>
      <xdr:colOff>123825</xdr:colOff>
      <xdr:row>31</xdr:row>
      <xdr:rowOff>97681</xdr:rowOff>
    </xdr:to>
    <xdr:sp macro="" textlink="">
      <xdr:nvSpPr>
        <xdr:cNvPr id="140" name="フローチャート: 判断 139">
          <a:extLst>
            <a:ext uri="{FF2B5EF4-FFF2-40B4-BE49-F238E27FC236}">
              <a16:creationId xmlns:a16="http://schemas.microsoft.com/office/drawing/2014/main" id="{3A508153-4F22-4074-A3AB-A9BF4F425D7B}"/>
            </a:ext>
          </a:extLst>
        </xdr:cNvPr>
        <xdr:cNvSpPr/>
      </xdr:nvSpPr>
      <xdr:spPr>
        <a:xfrm>
          <a:off x="12509500" y="6082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155811</xdr:rowOff>
    </xdr:from>
    <xdr:to>
      <xdr:col>60</xdr:col>
      <xdr:colOff>123825</xdr:colOff>
      <xdr:row>31</xdr:row>
      <xdr:rowOff>85961</xdr:rowOff>
    </xdr:to>
    <xdr:sp macro="" textlink="">
      <xdr:nvSpPr>
        <xdr:cNvPr id="141" name="フローチャート: 判断 140">
          <a:extLst>
            <a:ext uri="{FF2B5EF4-FFF2-40B4-BE49-F238E27FC236}">
              <a16:creationId xmlns:a16="http://schemas.microsoft.com/office/drawing/2014/main" id="{15655EFF-51C5-4182-B0BF-1215518ADD19}"/>
            </a:ext>
          </a:extLst>
        </xdr:cNvPr>
        <xdr:cNvSpPr/>
      </xdr:nvSpPr>
      <xdr:spPr>
        <a:xfrm>
          <a:off x="11747500" y="6070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A3132D64-E84B-46B5-8436-7829E116A5D3}"/>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8EF116C4-6B70-4D74-9203-741C20840676}"/>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9D94E938-CA26-464B-889C-EAA6D7D4116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07823734-AB59-472A-BFC9-EDE167BBD433}"/>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DF5B99AC-28DD-4042-9986-E1EF8FEC9AB7}"/>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124315</xdr:rowOff>
    </xdr:from>
    <xdr:to>
      <xdr:col>76</xdr:col>
      <xdr:colOff>73025</xdr:colOff>
      <xdr:row>30</xdr:row>
      <xdr:rowOff>54465</xdr:rowOff>
    </xdr:to>
    <xdr:sp macro="" textlink="">
      <xdr:nvSpPr>
        <xdr:cNvPr id="147" name="楕円 146">
          <a:extLst>
            <a:ext uri="{FF2B5EF4-FFF2-40B4-BE49-F238E27FC236}">
              <a16:creationId xmlns:a16="http://schemas.microsoft.com/office/drawing/2014/main" id="{C239D604-608F-4970-B424-A28541D4D86F}"/>
            </a:ext>
          </a:extLst>
        </xdr:cNvPr>
        <xdr:cNvSpPr/>
      </xdr:nvSpPr>
      <xdr:spPr>
        <a:xfrm>
          <a:off x="14744700" y="586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102742</xdr:rowOff>
    </xdr:from>
    <xdr:ext cx="469744" cy="259045"/>
    <xdr:sp macro="" textlink="">
      <xdr:nvSpPr>
        <xdr:cNvPr id="148" name="債務償還比率該当値テキスト">
          <a:extLst>
            <a:ext uri="{FF2B5EF4-FFF2-40B4-BE49-F238E27FC236}">
              <a16:creationId xmlns:a16="http://schemas.microsoft.com/office/drawing/2014/main" id="{6D73D41F-AACA-4311-AE7A-72105B392DE6}"/>
            </a:ext>
          </a:extLst>
        </xdr:cNvPr>
        <xdr:cNvSpPr txBox="1"/>
      </xdr:nvSpPr>
      <xdr:spPr>
        <a:xfrm>
          <a:off x="14846300" y="5846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41502</xdr:rowOff>
    </xdr:from>
    <xdr:to>
      <xdr:col>72</xdr:col>
      <xdr:colOff>123825</xdr:colOff>
      <xdr:row>29</xdr:row>
      <xdr:rowOff>143102</xdr:rowOff>
    </xdr:to>
    <xdr:sp macro="" textlink="">
      <xdr:nvSpPr>
        <xdr:cNvPr id="149" name="楕円 148">
          <a:extLst>
            <a:ext uri="{FF2B5EF4-FFF2-40B4-BE49-F238E27FC236}">
              <a16:creationId xmlns:a16="http://schemas.microsoft.com/office/drawing/2014/main" id="{8A0B0163-5D23-4828-BA92-7FA2DD18E930}"/>
            </a:ext>
          </a:extLst>
        </xdr:cNvPr>
        <xdr:cNvSpPr/>
      </xdr:nvSpPr>
      <xdr:spPr>
        <a:xfrm>
          <a:off x="14033500" y="5785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92302</xdr:rowOff>
    </xdr:from>
    <xdr:to>
      <xdr:col>76</xdr:col>
      <xdr:colOff>22225</xdr:colOff>
      <xdr:row>30</xdr:row>
      <xdr:rowOff>3665</xdr:rowOff>
    </xdr:to>
    <xdr:cxnSp macro="">
      <xdr:nvCxnSpPr>
        <xdr:cNvPr id="150" name="直線コネクタ 149">
          <a:extLst>
            <a:ext uri="{FF2B5EF4-FFF2-40B4-BE49-F238E27FC236}">
              <a16:creationId xmlns:a16="http://schemas.microsoft.com/office/drawing/2014/main" id="{E82C9E18-D6AC-485C-8CF0-7B73ED839026}"/>
            </a:ext>
          </a:extLst>
        </xdr:cNvPr>
        <xdr:cNvCxnSpPr/>
      </xdr:nvCxnSpPr>
      <xdr:spPr>
        <a:xfrm>
          <a:off x="14084300" y="5835877"/>
          <a:ext cx="711200" cy="82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74268</xdr:rowOff>
    </xdr:from>
    <xdr:to>
      <xdr:col>68</xdr:col>
      <xdr:colOff>123825</xdr:colOff>
      <xdr:row>32</xdr:row>
      <xdr:rowOff>4418</xdr:rowOff>
    </xdr:to>
    <xdr:sp macro="" textlink="">
      <xdr:nvSpPr>
        <xdr:cNvPr id="151" name="楕円 150">
          <a:extLst>
            <a:ext uri="{FF2B5EF4-FFF2-40B4-BE49-F238E27FC236}">
              <a16:creationId xmlns:a16="http://schemas.microsoft.com/office/drawing/2014/main" id="{373F6F22-F6C3-4C1E-87DE-895FE54E9EC7}"/>
            </a:ext>
          </a:extLst>
        </xdr:cNvPr>
        <xdr:cNvSpPr/>
      </xdr:nvSpPr>
      <xdr:spPr>
        <a:xfrm>
          <a:off x="13271500" y="616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92302</xdr:rowOff>
    </xdr:from>
    <xdr:to>
      <xdr:col>72</xdr:col>
      <xdr:colOff>73025</xdr:colOff>
      <xdr:row>31</xdr:row>
      <xdr:rowOff>125068</xdr:rowOff>
    </xdr:to>
    <xdr:cxnSp macro="">
      <xdr:nvCxnSpPr>
        <xdr:cNvPr id="152" name="直線コネクタ 151">
          <a:extLst>
            <a:ext uri="{FF2B5EF4-FFF2-40B4-BE49-F238E27FC236}">
              <a16:creationId xmlns:a16="http://schemas.microsoft.com/office/drawing/2014/main" id="{B8CA4AF9-D36E-4732-95FD-57A7E54C4BF6}"/>
            </a:ext>
          </a:extLst>
        </xdr:cNvPr>
        <xdr:cNvCxnSpPr/>
      </xdr:nvCxnSpPr>
      <xdr:spPr>
        <a:xfrm flipV="1">
          <a:off x="13322300" y="5835877"/>
          <a:ext cx="762000" cy="375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104494</xdr:rowOff>
    </xdr:from>
    <xdr:to>
      <xdr:col>64</xdr:col>
      <xdr:colOff>123825</xdr:colOff>
      <xdr:row>32</xdr:row>
      <xdr:rowOff>34644</xdr:rowOff>
    </xdr:to>
    <xdr:sp macro="" textlink="">
      <xdr:nvSpPr>
        <xdr:cNvPr id="153" name="楕円 152">
          <a:extLst>
            <a:ext uri="{FF2B5EF4-FFF2-40B4-BE49-F238E27FC236}">
              <a16:creationId xmlns:a16="http://schemas.microsoft.com/office/drawing/2014/main" id="{79D7D644-84B5-499B-9889-157133A7CD79}"/>
            </a:ext>
          </a:extLst>
        </xdr:cNvPr>
        <xdr:cNvSpPr/>
      </xdr:nvSpPr>
      <xdr:spPr>
        <a:xfrm>
          <a:off x="12509500" y="6190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125068</xdr:rowOff>
    </xdr:from>
    <xdr:to>
      <xdr:col>68</xdr:col>
      <xdr:colOff>73025</xdr:colOff>
      <xdr:row>31</xdr:row>
      <xdr:rowOff>155294</xdr:rowOff>
    </xdr:to>
    <xdr:cxnSp macro="">
      <xdr:nvCxnSpPr>
        <xdr:cNvPr id="154" name="直線コネクタ 153">
          <a:extLst>
            <a:ext uri="{FF2B5EF4-FFF2-40B4-BE49-F238E27FC236}">
              <a16:creationId xmlns:a16="http://schemas.microsoft.com/office/drawing/2014/main" id="{1BB7C54F-0EA2-4E0D-83CF-02F6F23C064E}"/>
            </a:ext>
          </a:extLst>
        </xdr:cNvPr>
        <xdr:cNvCxnSpPr/>
      </xdr:nvCxnSpPr>
      <xdr:spPr>
        <a:xfrm flipV="1">
          <a:off x="12560300" y="6211543"/>
          <a:ext cx="762000" cy="30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107424</xdr:rowOff>
    </xdr:from>
    <xdr:to>
      <xdr:col>60</xdr:col>
      <xdr:colOff>123825</xdr:colOff>
      <xdr:row>32</xdr:row>
      <xdr:rowOff>37574</xdr:rowOff>
    </xdr:to>
    <xdr:sp macro="" textlink="">
      <xdr:nvSpPr>
        <xdr:cNvPr id="155" name="楕円 154">
          <a:extLst>
            <a:ext uri="{FF2B5EF4-FFF2-40B4-BE49-F238E27FC236}">
              <a16:creationId xmlns:a16="http://schemas.microsoft.com/office/drawing/2014/main" id="{F691EA43-D0B7-487D-9EFD-4EFF85869E42}"/>
            </a:ext>
          </a:extLst>
        </xdr:cNvPr>
        <xdr:cNvSpPr/>
      </xdr:nvSpPr>
      <xdr:spPr>
        <a:xfrm>
          <a:off x="11747500" y="6193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155294</xdr:rowOff>
    </xdr:from>
    <xdr:to>
      <xdr:col>64</xdr:col>
      <xdr:colOff>73025</xdr:colOff>
      <xdr:row>31</xdr:row>
      <xdr:rowOff>158224</xdr:rowOff>
    </xdr:to>
    <xdr:cxnSp macro="">
      <xdr:nvCxnSpPr>
        <xdr:cNvPr id="156" name="直線コネクタ 155">
          <a:extLst>
            <a:ext uri="{FF2B5EF4-FFF2-40B4-BE49-F238E27FC236}">
              <a16:creationId xmlns:a16="http://schemas.microsoft.com/office/drawing/2014/main" id="{B5541D6F-2DE0-4F33-916C-1B8DBCA07D41}"/>
            </a:ext>
          </a:extLst>
        </xdr:cNvPr>
        <xdr:cNvCxnSpPr/>
      </xdr:nvCxnSpPr>
      <xdr:spPr>
        <a:xfrm flipV="1">
          <a:off x="11798300" y="6241769"/>
          <a:ext cx="762000" cy="2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147954</xdr:rowOff>
    </xdr:from>
    <xdr:ext cx="469744" cy="259045"/>
    <xdr:sp macro="" textlink="">
      <xdr:nvSpPr>
        <xdr:cNvPr id="157" name="n_1aveValue債務償還比率">
          <a:extLst>
            <a:ext uri="{FF2B5EF4-FFF2-40B4-BE49-F238E27FC236}">
              <a16:creationId xmlns:a16="http://schemas.microsoft.com/office/drawing/2014/main" id="{8961678C-6F3C-479A-8234-E1B575A73801}"/>
            </a:ext>
          </a:extLst>
        </xdr:cNvPr>
        <xdr:cNvSpPr txBox="1"/>
      </xdr:nvSpPr>
      <xdr:spPr>
        <a:xfrm>
          <a:off x="13836727" y="5891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44657</xdr:rowOff>
    </xdr:from>
    <xdr:ext cx="469744" cy="259045"/>
    <xdr:sp macro="" textlink="">
      <xdr:nvSpPr>
        <xdr:cNvPr id="158" name="n_2aveValue債務償還比率">
          <a:extLst>
            <a:ext uri="{FF2B5EF4-FFF2-40B4-BE49-F238E27FC236}">
              <a16:creationId xmlns:a16="http://schemas.microsoft.com/office/drawing/2014/main" id="{DBF87CEB-A389-4A59-9DAC-4B19BCAEE0C4}"/>
            </a:ext>
          </a:extLst>
        </xdr:cNvPr>
        <xdr:cNvSpPr txBox="1"/>
      </xdr:nvSpPr>
      <xdr:spPr>
        <a:xfrm>
          <a:off x="13087427" y="5788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114208</xdr:rowOff>
    </xdr:from>
    <xdr:ext cx="469744" cy="259045"/>
    <xdr:sp macro="" textlink="">
      <xdr:nvSpPr>
        <xdr:cNvPr id="159" name="n_3aveValue債務償還比率">
          <a:extLst>
            <a:ext uri="{FF2B5EF4-FFF2-40B4-BE49-F238E27FC236}">
              <a16:creationId xmlns:a16="http://schemas.microsoft.com/office/drawing/2014/main" id="{CFCE5E0A-18D7-4416-A667-C770113E7EFD}"/>
            </a:ext>
          </a:extLst>
        </xdr:cNvPr>
        <xdr:cNvSpPr txBox="1"/>
      </xdr:nvSpPr>
      <xdr:spPr>
        <a:xfrm>
          <a:off x="12325427" y="5857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102488</xdr:rowOff>
    </xdr:from>
    <xdr:ext cx="469744" cy="259045"/>
    <xdr:sp macro="" textlink="">
      <xdr:nvSpPr>
        <xdr:cNvPr id="160" name="n_4aveValue債務償還比率">
          <a:extLst>
            <a:ext uri="{FF2B5EF4-FFF2-40B4-BE49-F238E27FC236}">
              <a16:creationId xmlns:a16="http://schemas.microsoft.com/office/drawing/2014/main" id="{91F55494-59D1-4C8F-95AD-45B277989EC1}"/>
            </a:ext>
          </a:extLst>
        </xdr:cNvPr>
        <xdr:cNvSpPr txBox="1"/>
      </xdr:nvSpPr>
      <xdr:spPr>
        <a:xfrm>
          <a:off x="11563427" y="5846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159629</xdr:rowOff>
    </xdr:from>
    <xdr:ext cx="469744" cy="259045"/>
    <xdr:sp macro="" textlink="">
      <xdr:nvSpPr>
        <xdr:cNvPr id="161" name="n_1mainValue債務償還比率">
          <a:extLst>
            <a:ext uri="{FF2B5EF4-FFF2-40B4-BE49-F238E27FC236}">
              <a16:creationId xmlns:a16="http://schemas.microsoft.com/office/drawing/2014/main" id="{142616CB-7747-4C2B-9D43-432AEB66CE4C}"/>
            </a:ext>
          </a:extLst>
        </xdr:cNvPr>
        <xdr:cNvSpPr txBox="1"/>
      </xdr:nvSpPr>
      <xdr:spPr>
        <a:xfrm>
          <a:off x="13836727" y="5560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166995</xdr:rowOff>
    </xdr:from>
    <xdr:ext cx="469744" cy="259045"/>
    <xdr:sp macro="" textlink="">
      <xdr:nvSpPr>
        <xdr:cNvPr id="162" name="n_2mainValue債務償還比率">
          <a:extLst>
            <a:ext uri="{FF2B5EF4-FFF2-40B4-BE49-F238E27FC236}">
              <a16:creationId xmlns:a16="http://schemas.microsoft.com/office/drawing/2014/main" id="{81B12F4C-0292-46C9-9672-5DA3C034F74F}"/>
            </a:ext>
          </a:extLst>
        </xdr:cNvPr>
        <xdr:cNvSpPr txBox="1"/>
      </xdr:nvSpPr>
      <xdr:spPr>
        <a:xfrm>
          <a:off x="13087427" y="625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25771</xdr:rowOff>
    </xdr:from>
    <xdr:ext cx="469744" cy="259045"/>
    <xdr:sp macro="" textlink="">
      <xdr:nvSpPr>
        <xdr:cNvPr id="163" name="n_3mainValue債務償還比率">
          <a:extLst>
            <a:ext uri="{FF2B5EF4-FFF2-40B4-BE49-F238E27FC236}">
              <a16:creationId xmlns:a16="http://schemas.microsoft.com/office/drawing/2014/main" id="{B7318711-86AE-49C9-B551-DD561731E7F5}"/>
            </a:ext>
          </a:extLst>
        </xdr:cNvPr>
        <xdr:cNvSpPr txBox="1"/>
      </xdr:nvSpPr>
      <xdr:spPr>
        <a:xfrm>
          <a:off x="12325427" y="6283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28701</xdr:rowOff>
    </xdr:from>
    <xdr:ext cx="469744" cy="259045"/>
    <xdr:sp macro="" textlink="">
      <xdr:nvSpPr>
        <xdr:cNvPr id="164" name="n_4mainValue債務償還比率">
          <a:extLst>
            <a:ext uri="{FF2B5EF4-FFF2-40B4-BE49-F238E27FC236}">
              <a16:creationId xmlns:a16="http://schemas.microsoft.com/office/drawing/2014/main" id="{011CA27F-ED7A-4BC7-A9FF-9D5EF243C727}"/>
            </a:ext>
          </a:extLst>
        </xdr:cNvPr>
        <xdr:cNvSpPr txBox="1"/>
      </xdr:nvSpPr>
      <xdr:spPr>
        <a:xfrm>
          <a:off x="11563427" y="6286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5" name="正方形/長方形 164">
          <a:extLst>
            <a:ext uri="{FF2B5EF4-FFF2-40B4-BE49-F238E27FC236}">
              <a16:creationId xmlns:a16="http://schemas.microsoft.com/office/drawing/2014/main" id="{6E43C3AD-AAE1-47C1-B8A6-FF8586EA5684}"/>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6" name="正方形/長方形 165">
          <a:extLst>
            <a:ext uri="{FF2B5EF4-FFF2-40B4-BE49-F238E27FC236}">
              <a16:creationId xmlns:a16="http://schemas.microsoft.com/office/drawing/2014/main" id="{733FF58F-C386-4717-93FD-3DB0C408A77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7" name="テキスト ボックス 166">
          <a:extLst>
            <a:ext uri="{FF2B5EF4-FFF2-40B4-BE49-F238E27FC236}">
              <a16:creationId xmlns:a16="http://schemas.microsoft.com/office/drawing/2014/main" id="{8B1FC15F-4DEB-4823-BEA9-0DD986AA18FF}"/>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8" name="テキスト ボックス 167">
          <a:extLst>
            <a:ext uri="{FF2B5EF4-FFF2-40B4-BE49-F238E27FC236}">
              <a16:creationId xmlns:a16="http://schemas.microsoft.com/office/drawing/2014/main" id="{5471BF44-D700-4539-B8A6-BEEF57F7EBE9}"/>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9" name="テキスト ボックス 168">
          <a:extLst>
            <a:ext uri="{FF2B5EF4-FFF2-40B4-BE49-F238E27FC236}">
              <a16:creationId xmlns:a16="http://schemas.microsoft.com/office/drawing/2014/main" id="{481EC82C-BEA1-4FEB-ACC1-0DD7954B21E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0" name="テキスト ボックス 169">
          <a:extLst>
            <a:ext uri="{FF2B5EF4-FFF2-40B4-BE49-F238E27FC236}">
              <a16:creationId xmlns:a16="http://schemas.microsoft.com/office/drawing/2014/main" id="{C26C0982-226B-4767-B887-A610816527C6}"/>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454F68A-8812-41B9-BEB5-DA3F760574CA}"/>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4A731B00-65E7-4EC1-88A5-25EE6C26610F}"/>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24ABA9D2-8B5D-47E8-9610-0ABD839E81CF}"/>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318B086E-8770-4860-9638-B57822B808BC}"/>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東京都西東京市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B6C61038-DC79-4A94-AA5C-18135E54787E}"/>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83AE08A1-43D1-4020-BA68-6C6964434D14}"/>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6BDE48DB-BB72-4B34-9155-99AC3004546C}"/>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6BC69AE4-722F-42A5-A9BE-E15955B74CB6}"/>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1D6330E2-5CAE-4067-A754-EBFAD85EFB3D}"/>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85689E40-4250-4D11-BE12-BE5127A83A43}"/>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205,876
200,895
15.75
87,049,826
83,529,956
3,115,824
41,022,644
49,504,903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31C4BBB1-9975-4FAF-B423-2C02BD5AA224}"/>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612A62AC-F20F-47C3-B948-7DEE5A3BF70C}"/>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5F642D05-B1C1-43E9-BA81-B37F849EE3CF}"/>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91E1562F-C1E4-437E-B3B0-442F17F68BA3}"/>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6A3D0DC7-FB74-44B4-92FE-35B6B3819CC6}"/>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C8ACC1E2-CDEA-4DC6-9933-A7B4B8A6A808}"/>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1B1138C8-D747-44CA-A41D-CAA976BCE7CF}"/>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3EB98106-245A-4A29-99E5-8AD727AF636C}"/>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8B892E13-8CED-47C7-9E13-40036FA6566D}"/>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EB8C600F-FE3E-4EC1-AD93-97543FA99C13}"/>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69FD2F6C-C1B5-429B-AAC3-63136EFE7D3C}"/>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18230743-2D33-49A7-9AF6-7C7C226DFA37}"/>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29102255-771F-405F-A26C-4B28A43EFA93}"/>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5127D022-4417-4D9A-852B-CAE8734766CC}"/>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82FF5780-C436-45A2-8092-30709FDEA593}"/>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F4D4D70D-092A-4321-8B8D-D1E16FBA36AD}"/>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2E50F8A1-D884-4C4A-8844-42BECD5625BB}"/>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7DC17F95-AC30-47FD-8558-6006CE052EFA}"/>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7BDC71A4-7CFB-4A38-B411-AE0F24F2C46A}"/>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4D09FBD6-E4D4-4D51-BCBA-1FB5688D214F}"/>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20F607B2-FA78-4CE6-907A-6703695D2392}"/>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1FF9B8A4-9F06-4096-97CE-022747F5E6EB}"/>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15F93FBF-A62B-4D45-B337-CC1CC5686128}"/>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96F3F6E1-CF5E-4DD7-8B4B-69FA36AC607B}"/>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729D4E73-2C20-48CA-B969-BF48FBE75999}"/>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70944900-40B6-48ED-BDB3-7C365D9E88C9}"/>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C49083F0-9D40-4DAA-A6B0-2D93214E55E9}"/>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75960FC2-3DEB-434B-8200-19EE0F0681B9}"/>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658F0BA9-7A48-4590-AC6E-9B3CC765EDCD}"/>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A3D77408-C54B-4132-944C-8EDED8658378}"/>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AD869183-525C-47D8-BAF7-75430BC35E6A}"/>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4FC404E6-5BCD-472F-92C7-A0048858BFA8}"/>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A7B94114-D88C-4389-AA86-FD05346DB655}"/>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A867385D-F490-491A-924B-1418D64856FF}"/>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ABFCC4C4-1A1F-4AFE-ACC5-DB76B46B82B3}"/>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E7E6AE49-CE8A-4BF7-93F0-B1F8A9BB8F28}"/>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B99327A8-39DB-4E55-B4DC-3EF66519F285}"/>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BC59D4B4-2F76-4B29-ABEE-E4A130687AE9}"/>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2B2424B8-8BC5-46D4-8C2D-B39169D8B75A}"/>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8C9B1583-0A05-49E9-93E9-F32495744275}"/>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F66526C-493B-425E-B6EE-386FE6A1DB0E}"/>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6D3F6BA6-FBAE-4AA0-8FBA-A9C6B77BA185}"/>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D5DD7AE3-E785-4ABB-BEB1-DC5358583563}"/>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4B7F4AFF-35B5-4B3A-BB1E-EECB6F5189B6}"/>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DACD433A-2F96-4BF9-BCCD-59E860E70365}"/>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449EC73B-D296-4A8A-A8C8-BFDBD71DC61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33746</xdr:rowOff>
    </xdr:from>
    <xdr:to>
      <xdr:col>24</xdr:col>
      <xdr:colOff>62865</xdr:colOff>
      <xdr:row>41</xdr:row>
      <xdr:rowOff>63137</xdr:rowOff>
    </xdr:to>
    <xdr:cxnSp macro="">
      <xdr:nvCxnSpPr>
        <xdr:cNvPr id="58" name="直線コネクタ 57">
          <a:extLst>
            <a:ext uri="{FF2B5EF4-FFF2-40B4-BE49-F238E27FC236}">
              <a16:creationId xmlns:a16="http://schemas.microsoft.com/office/drawing/2014/main" id="{06233A08-3C2C-461A-857B-E9DB3DCFD745}"/>
            </a:ext>
          </a:extLst>
        </xdr:cNvPr>
        <xdr:cNvCxnSpPr/>
      </xdr:nvCxnSpPr>
      <xdr:spPr>
        <a:xfrm flipV="1">
          <a:off x="4634865" y="5863046"/>
          <a:ext cx="0" cy="1229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66964</xdr:rowOff>
    </xdr:from>
    <xdr:ext cx="405111" cy="259045"/>
    <xdr:sp macro="" textlink="">
      <xdr:nvSpPr>
        <xdr:cNvPr id="59" name="【道路】&#10;有形固定資産減価償却率最小値テキスト">
          <a:extLst>
            <a:ext uri="{FF2B5EF4-FFF2-40B4-BE49-F238E27FC236}">
              <a16:creationId xmlns:a16="http://schemas.microsoft.com/office/drawing/2014/main" id="{2CA59C33-FB20-46D5-BBA2-7ECEFC6ECD6B}"/>
            </a:ext>
          </a:extLst>
        </xdr:cNvPr>
        <xdr:cNvSpPr txBox="1"/>
      </xdr:nvSpPr>
      <xdr:spPr>
        <a:xfrm>
          <a:off x="4673600" y="7096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63137</xdr:rowOff>
    </xdr:from>
    <xdr:to>
      <xdr:col>24</xdr:col>
      <xdr:colOff>152400</xdr:colOff>
      <xdr:row>41</xdr:row>
      <xdr:rowOff>63137</xdr:rowOff>
    </xdr:to>
    <xdr:cxnSp macro="">
      <xdr:nvCxnSpPr>
        <xdr:cNvPr id="60" name="直線コネクタ 59">
          <a:extLst>
            <a:ext uri="{FF2B5EF4-FFF2-40B4-BE49-F238E27FC236}">
              <a16:creationId xmlns:a16="http://schemas.microsoft.com/office/drawing/2014/main" id="{29A14969-5848-4DFA-ADDB-06B6E3F28E85}"/>
            </a:ext>
          </a:extLst>
        </xdr:cNvPr>
        <xdr:cNvCxnSpPr/>
      </xdr:nvCxnSpPr>
      <xdr:spPr>
        <a:xfrm>
          <a:off x="4546600" y="7092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151873</xdr:rowOff>
    </xdr:from>
    <xdr:ext cx="405111" cy="259045"/>
    <xdr:sp macro="" textlink="">
      <xdr:nvSpPr>
        <xdr:cNvPr id="61" name="【道路】&#10;有形固定資産減価償却率最大値テキスト">
          <a:extLst>
            <a:ext uri="{FF2B5EF4-FFF2-40B4-BE49-F238E27FC236}">
              <a16:creationId xmlns:a16="http://schemas.microsoft.com/office/drawing/2014/main" id="{DF8B6433-9A60-402F-A0EC-189E19621E04}"/>
            </a:ext>
          </a:extLst>
        </xdr:cNvPr>
        <xdr:cNvSpPr txBox="1"/>
      </xdr:nvSpPr>
      <xdr:spPr>
        <a:xfrm>
          <a:off x="4673600" y="5638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33746</xdr:rowOff>
    </xdr:from>
    <xdr:to>
      <xdr:col>24</xdr:col>
      <xdr:colOff>152400</xdr:colOff>
      <xdr:row>34</xdr:row>
      <xdr:rowOff>33746</xdr:rowOff>
    </xdr:to>
    <xdr:cxnSp macro="">
      <xdr:nvCxnSpPr>
        <xdr:cNvPr id="62" name="直線コネクタ 61">
          <a:extLst>
            <a:ext uri="{FF2B5EF4-FFF2-40B4-BE49-F238E27FC236}">
              <a16:creationId xmlns:a16="http://schemas.microsoft.com/office/drawing/2014/main" id="{645A990A-6616-49D5-9D0C-31F3ED0BFA5F}"/>
            </a:ext>
          </a:extLst>
        </xdr:cNvPr>
        <xdr:cNvCxnSpPr/>
      </xdr:nvCxnSpPr>
      <xdr:spPr>
        <a:xfrm>
          <a:off x="4546600" y="5863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145886</xdr:rowOff>
    </xdr:from>
    <xdr:ext cx="405111" cy="259045"/>
    <xdr:sp macro="" textlink="">
      <xdr:nvSpPr>
        <xdr:cNvPr id="63" name="【道路】&#10;有形固定資産減価償却率平均値テキスト">
          <a:extLst>
            <a:ext uri="{FF2B5EF4-FFF2-40B4-BE49-F238E27FC236}">
              <a16:creationId xmlns:a16="http://schemas.microsoft.com/office/drawing/2014/main" id="{E45E12BB-DEC0-4D0B-A159-093422A5B3B9}"/>
            </a:ext>
          </a:extLst>
        </xdr:cNvPr>
        <xdr:cNvSpPr txBox="1"/>
      </xdr:nvSpPr>
      <xdr:spPr>
        <a:xfrm>
          <a:off x="4673600" y="666098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167459</xdr:rowOff>
    </xdr:from>
    <xdr:to>
      <xdr:col>24</xdr:col>
      <xdr:colOff>114300</xdr:colOff>
      <xdr:row>39</xdr:row>
      <xdr:rowOff>97609</xdr:rowOff>
    </xdr:to>
    <xdr:sp macro="" textlink="">
      <xdr:nvSpPr>
        <xdr:cNvPr id="64" name="フローチャート: 判断 63">
          <a:extLst>
            <a:ext uri="{FF2B5EF4-FFF2-40B4-BE49-F238E27FC236}">
              <a16:creationId xmlns:a16="http://schemas.microsoft.com/office/drawing/2014/main" id="{F8813136-7C70-4D10-872F-DF70DAF33639}"/>
            </a:ext>
          </a:extLst>
        </xdr:cNvPr>
        <xdr:cNvSpPr/>
      </xdr:nvSpPr>
      <xdr:spPr>
        <a:xfrm>
          <a:off x="4584700" y="668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138067</xdr:rowOff>
    </xdr:from>
    <xdr:to>
      <xdr:col>20</xdr:col>
      <xdr:colOff>38100</xdr:colOff>
      <xdr:row>39</xdr:row>
      <xdr:rowOff>68217</xdr:rowOff>
    </xdr:to>
    <xdr:sp macro="" textlink="">
      <xdr:nvSpPr>
        <xdr:cNvPr id="65" name="フローチャート: 判断 64">
          <a:extLst>
            <a:ext uri="{FF2B5EF4-FFF2-40B4-BE49-F238E27FC236}">
              <a16:creationId xmlns:a16="http://schemas.microsoft.com/office/drawing/2014/main" id="{B831DF55-A217-4E4F-835B-61DC34DBDA27}"/>
            </a:ext>
          </a:extLst>
        </xdr:cNvPr>
        <xdr:cNvSpPr/>
      </xdr:nvSpPr>
      <xdr:spPr>
        <a:xfrm>
          <a:off x="3746500" y="665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90715</xdr:rowOff>
    </xdr:from>
    <xdr:to>
      <xdr:col>15</xdr:col>
      <xdr:colOff>101600</xdr:colOff>
      <xdr:row>39</xdr:row>
      <xdr:rowOff>20865</xdr:rowOff>
    </xdr:to>
    <xdr:sp macro="" textlink="">
      <xdr:nvSpPr>
        <xdr:cNvPr id="66" name="フローチャート: 判断 65">
          <a:extLst>
            <a:ext uri="{FF2B5EF4-FFF2-40B4-BE49-F238E27FC236}">
              <a16:creationId xmlns:a16="http://schemas.microsoft.com/office/drawing/2014/main" id="{9EBF8153-6C54-4247-931F-BEC1C7162D10}"/>
            </a:ext>
          </a:extLst>
        </xdr:cNvPr>
        <xdr:cNvSpPr/>
      </xdr:nvSpPr>
      <xdr:spPr>
        <a:xfrm>
          <a:off x="2857500" y="66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66222</xdr:rowOff>
    </xdr:from>
    <xdr:to>
      <xdr:col>10</xdr:col>
      <xdr:colOff>165100</xdr:colOff>
      <xdr:row>38</xdr:row>
      <xdr:rowOff>167822</xdr:rowOff>
    </xdr:to>
    <xdr:sp macro="" textlink="">
      <xdr:nvSpPr>
        <xdr:cNvPr id="67" name="フローチャート: 判断 66">
          <a:extLst>
            <a:ext uri="{FF2B5EF4-FFF2-40B4-BE49-F238E27FC236}">
              <a16:creationId xmlns:a16="http://schemas.microsoft.com/office/drawing/2014/main" id="{08763E55-0F60-4708-B59A-83A0B43FABA4}"/>
            </a:ext>
          </a:extLst>
        </xdr:cNvPr>
        <xdr:cNvSpPr/>
      </xdr:nvSpPr>
      <xdr:spPr>
        <a:xfrm>
          <a:off x="1968500" y="658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46627</xdr:rowOff>
    </xdr:from>
    <xdr:to>
      <xdr:col>6</xdr:col>
      <xdr:colOff>38100</xdr:colOff>
      <xdr:row>38</xdr:row>
      <xdr:rowOff>148227</xdr:rowOff>
    </xdr:to>
    <xdr:sp macro="" textlink="">
      <xdr:nvSpPr>
        <xdr:cNvPr id="68" name="フローチャート: 判断 67">
          <a:extLst>
            <a:ext uri="{FF2B5EF4-FFF2-40B4-BE49-F238E27FC236}">
              <a16:creationId xmlns:a16="http://schemas.microsoft.com/office/drawing/2014/main" id="{A8DF2242-F104-4303-B363-4EB084A9E4B6}"/>
            </a:ext>
          </a:extLst>
        </xdr:cNvPr>
        <xdr:cNvSpPr/>
      </xdr:nvSpPr>
      <xdr:spPr>
        <a:xfrm>
          <a:off x="1079500" y="656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890AFD0E-A0FB-42BF-890E-3400BCDD918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DF20F4C7-EE2B-4004-A9CC-4B0F2D2DC9A2}"/>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5B9F0F30-4B98-4216-87DB-CDF113D26518}"/>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F9473F89-8239-4D69-BA6C-AC0DD56A37FB}"/>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B9BE702A-671F-4E7A-9B22-C38B099F82C3}"/>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107043</xdr:rowOff>
    </xdr:from>
    <xdr:to>
      <xdr:col>24</xdr:col>
      <xdr:colOff>114300</xdr:colOff>
      <xdr:row>37</xdr:row>
      <xdr:rowOff>37193</xdr:rowOff>
    </xdr:to>
    <xdr:sp macro="" textlink="">
      <xdr:nvSpPr>
        <xdr:cNvPr id="74" name="楕円 73">
          <a:extLst>
            <a:ext uri="{FF2B5EF4-FFF2-40B4-BE49-F238E27FC236}">
              <a16:creationId xmlns:a16="http://schemas.microsoft.com/office/drawing/2014/main" id="{4CC89E6E-CAED-459F-8424-D90CAD853EF1}"/>
            </a:ext>
          </a:extLst>
        </xdr:cNvPr>
        <xdr:cNvSpPr/>
      </xdr:nvSpPr>
      <xdr:spPr>
        <a:xfrm>
          <a:off x="4584700" y="6279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129920</xdr:rowOff>
    </xdr:from>
    <xdr:ext cx="405111" cy="259045"/>
    <xdr:sp macro="" textlink="">
      <xdr:nvSpPr>
        <xdr:cNvPr id="75" name="【道路】&#10;有形固定資産減価償却率該当値テキスト">
          <a:extLst>
            <a:ext uri="{FF2B5EF4-FFF2-40B4-BE49-F238E27FC236}">
              <a16:creationId xmlns:a16="http://schemas.microsoft.com/office/drawing/2014/main" id="{A07F66B0-02F6-449E-9E03-1F1DD7E3F92C}"/>
            </a:ext>
          </a:extLst>
        </xdr:cNvPr>
        <xdr:cNvSpPr txBox="1"/>
      </xdr:nvSpPr>
      <xdr:spPr>
        <a:xfrm>
          <a:off x="4673600" y="6130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71120</xdr:rowOff>
    </xdr:from>
    <xdr:to>
      <xdr:col>20</xdr:col>
      <xdr:colOff>38100</xdr:colOff>
      <xdr:row>37</xdr:row>
      <xdr:rowOff>1270</xdr:rowOff>
    </xdr:to>
    <xdr:sp macro="" textlink="">
      <xdr:nvSpPr>
        <xdr:cNvPr id="76" name="楕円 75">
          <a:extLst>
            <a:ext uri="{FF2B5EF4-FFF2-40B4-BE49-F238E27FC236}">
              <a16:creationId xmlns:a16="http://schemas.microsoft.com/office/drawing/2014/main" id="{36507890-7405-4232-A6E2-6175BECDAD22}"/>
            </a:ext>
          </a:extLst>
        </xdr:cNvPr>
        <xdr:cNvSpPr/>
      </xdr:nvSpPr>
      <xdr:spPr>
        <a:xfrm>
          <a:off x="3746500" y="624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121920</xdr:rowOff>
    </xdr:from>
    <xdr:to>
      <xdr:col>24</xdr:col>
      <xdr:colOff>63500</xdr:colOff>
      <xdr:row>36</xdr:row>
      <xdr:rowOff>157843</xdr:rowOff>
    </xdr:to>
    <xdr:cxnSp macro="">
      <xdr:nvCxnSpPr>
        <xdr:cNvPr id="77" name="直線コネクタ 76">
          <a:extLst>
            <a:ext uri="{FF2B5EF4-FFF2-40B4-BE49-F238E27FC236}">
              <a16:creationId xmlns:a16="http://schemas.microsoft.com/office/drawing/2014/main" id="{A947AAE1-C1CC-4A8C-B447-EFF77260C70C}"/>
            </a:ext>
          </a:extLst>
        </xdr:cNvPr>
        <xdr:cNvCxnSpPr/>
      </xdr:nvCxnSpPr>
      <xdr:spPr>
        <a:xfrm>
          <a:off x="3797300" y="6294120"/>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46627</xdr:rowOff>
    </xdr:from>
    <xdr:to>
      <xdr:col>15</xdr:col>
      <xdr:colOff>101600</xdr:colOff>
      <xdr:row>36</xdr:row>
      <xdr:rowOff>148227</xdr:rowOff>
    </xdr:to>
    <xdr:sp macro="" textlink="">
      <xdr:nvSpPr>
        <xdr:cNvPr id="78" name="楕円 77">
          <a:extLst>
            <a:ext uri="{FF2B5EF4-FFF2-40B4-BE49-F238E27FC236}">
              <a16:creationId xmlns:a16="http://schemas.microsoft.com/office/drawing/2014/main" id="{5209B0A1-4F31-4790-B509-1D0EB6F2048C}"/>
            </a:ext>
          </a:extLst>
        </xdr:cNvPr>
        <xdr:cNvSpPr/>
      </xdr:nvSpPr>
      <xdr:spPr>
        <a:xfrm>
          <a:off x="2857500" y="6218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97427</xdr:rowOff>
    </xdr:from>
    <xdr:to>
      <xdr:col>19</xdr:col>
      <xdr:colOff>177800</xdr:colOff>
      <xdr:row>36</xdr:row>
      <xdr:rowOff>121920</xdr:rowOff>
    </xdr:to>
    <xdr:cxnSp macro="">
      <xdr:nvCxnSpPr>
        <xdr:cNvPr id="79" name="直線コネクタ 78">
          <a:extLst>
            <a:ext uri="{FF2B5EF4-FFF2-40B4-BE49-F238E27FC236}">
              <a16:creationId xmlns:a16="http://schemas.microsoft.com/office/drawing/2014/main" id="{1B4553F8-8157-4438-A0D5-7034D84EDF5E}"/>
            </a:ext>
          </a:extLst>
        </xdr:cNvPr>
        <xdr:cNvCxnSpPr/>
      </xdr:nvCxnSpPr>
      <xdr:spPr>
        <a:xfrm>
          <a:off x="2908300" y="6269627"/>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12337</xdr:rowOff>
    </xdr:from>
    <xdr:to>
      <xdr:col>10</xdr:col>
      <xdr:colOff>165100</xdr:colOff>
      <xdr:row>36</xdr:row>
      <xdr:rowOff>113937</xdr:rowOff>
    </xdr:to>
    <xdr:sp macro="" textlink="">
      <xdr:nvSpPr>
        <xdr:cNvPr id="80" name="楕円 79">
          <a:extLst>
            <a:ext uri="{FF2B5EF4-FFF2-40B4-BE49-F238E27FC236}">
              <a16:creationId xmlns:a16="http://schemas.microsoft.com/office/drawing/2014/main" id="{81FBBAE3-E48A-49F4-A30B-B1832DB1F0D4}"/>
            </a:ext>
          </a:extLst>
        </xdr:cNvPr>
        <xdr:cNvSpPr/>
      </xdr:nvSpPr>
      <xdr:spPr>
        <a:xfrm>
          <a:off x="1968500" y="6184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63137</xdr:rowOff>
    </xdr:from>
    <xdr:to>
      <xdr:col>15</xdr:col>
      <xdr:colOff>50800</xdr:colOff>
      <xdr:row>36</xdr:row>
      <xdr:rowOff>97427</xdr:rowOff>
    </xdr:to>
    <xdr:cxnSp macro="">
      <xdr:nvCxnSpPr>
        <xdr:cNvPr id="81" name="直線コネクタ 80">
          <a:extLst>
            <a:ext uri="{FF2B5EF4-FFF2-40B4-BE49-F238E27FC236}">
              <a16:creationId xmlns:a16="http://schemas.microsoft.com/office/drawing/2014/main" id="{AC1A5514-B85B-4CEE-AC6D-E5ABDA3833F7}"/>
            </a:ext>
          </a:extLst>
        </xdr:cNvPr>
        <xdr:cNvCxnSpPr/>
      </xdr:nvCxnSpPr>
      <xdr:spPr>
        <a:xfrm>
          <a:off x="2019300" y="6235337"/>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141333</xdr:rowOff>
    </xdr:from>
    <xdr:to>
      <xdr:col>6</xdr:col>
      <xdr:colOff>38100</xdr:colOff>
      <xdr:row>36</xdr:row>
      <xdr:rowOff>71483</xdr:rowOff>
    </xdr:to>
    <xdr:sp macro="" textlink="">
      <xdr:nvSpPr>
        <xdr:cNvPr id="82" name="楕円 81">
          <a:extLst>
            <a:ext uri="{FF2B5EF4-FFF2-40B4-BE49-F238E27FC236}">
              <a16:creationId xmlns:a16="http://schemas.microsoft.com/office/drawing/2014/main" id="{7F047338-F27B-4496-A9DF-6F610A06017B}"/>
            </a:ext>
          </a:extLst>
        </xdr:cNvPr>
        <xdr:cNvSpPr/>
      </xdr:nvSpPr>
      <xdr:spPr>
        <a:xfrm>
          <a:off x="1079500" y="6142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20683</xdr:rowOff>
    </xdr:from>
    <xdr:to>
      <xdr:col>10</xdr:col>
      <xdr:colOff>114300</xdr:colOff>
      <xdr:row>36</xdr:row>
      <xdr:rowOff>63137</xdr:rowOff>
    </xdr:to>
    <xdr:cxnSp macro="">
      <xdr:nvCxnSpPr>
        <xdr:cNvPr id="83" name="直線コネクタ 82">
          <a:extLst>
            <a:ext uri="{FF2B5EF4-FFF2-40B4-BE49-F238E27FC236}">
              <a16:creationId xmlns:a16="http://schemas.microsoft.com/office/drawing/2014/main" id="{AE81B92C-3175-411C-BFA1-F53FEE028C7C}"/>
            </a:ext>
          </a:extLst>
        </xdr:cNvPr>
        <xdr:cNvCxnSpPr/>
      </xdr:nvCxnSpPr>
      <xdr:spPr>
        <a:xfrm>
          <a:off x="1130300" y="6192883"/>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59344</xdr:rowOff>
    </xdr:from>
    <xdr:ext cx="405111" cy="259045"/>
    <xdr:sp macro="" textlink="">
      <xdr:nvSpPr>
        <xdr:cNvPr id="84" name="n_1aveValue【道路】&#10;有形固定資産減価償却率">
          <a:extLst>
            <a:ext uri="{FF2B5EF4-FFF2-40B4-BE49-F238E27FC236}">
              <a16:creationId xmlns:a16="http://schemas.microsoft.com/office/drawing/2014/main" id="{6A90C5E6-2596-4A80-8E5F-69D79F2F3D17}"/>
            </a:ext>
          </a:extLst>
        </xdr:cNvPr>
        <xdr:cNvSpPr txBox="1"/>
      </xdr:nvSpPr>
      <xdr:spPr>
        <a:xfrm>
          <a:off x="3582044" y="67458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11992</xdr:rowOff>
    </xdr:from>
    <xdr:ext cx="405111" cy="259045"/>
    <xdr:sp macro="" textlink="">
      <xdr:nvSpPr>
        <xdr:cNvPr id="85" name="n_2aveValue【道路】&#10;有形固定資産減価償却率">
          <a:extLst>
            <a:ext uri="{FF2B5EF4-FFF2-40B4-BE49-F238E27FC236}">
              <a16:creationId xmlns:a16="http://schemas.microsoft.com/office/drawing/2014/main" id="{338328F4-C920-49EE-86EF-87209B986D8A}"/>
            </a:ext>
          </a:extLst>
        </xdr:cNvPr>
        <xdr:cNvSpPr txBox="1"/>
      </xdr:nvSpPr>
      <xdr:spPr>
        <a:xfrm>
          <a:off x="2705744" y="669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158949</xdr:rowOff>
    </xdr:from>
    <xdr:ext cx="405111" cy="259045"/>
    <xdr:sp macro="" textlink="">
      <xdr:nvSpPr>
        <xdr:cNvPr id="86" name="n_3aveValue【道路】&#10;有形固定資産減価償却率">
          <a:extLst>
            <a:ext uri="{FF2B5EF4-FFF2-40B4-BE49-F238E27FC236}">
              <a16:creationId xmlns:a16="http://schemas.microsoft.com/office/drawing/2014/main" id="{9BC0E204-9084-46BF-9D03-BB0AA6501AA7}"/>
            </a:ext>
          </a:extLst>
        </xdr:cNvPr>
        <xdr:cNvSpPr txBox="1"/>
      </xdr:nvSpPr>
      <xdr:spPr>
        <a:xfrm>
          <a:off x="1816744" y="6674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139354</xdr:rowOff>
    </xdr:from>
    <xdr:ext cx="405111" cy="259045"/>
    <xdr:sp macro="" textlink="">
      <xdr:nvSpPr>
        <xdr:cNvPr id="87" name="n_4aveValue【道路】&#10;有形固定資産減価償却率">
          <a:extLst>
            <a:ext uri="{FF2B5EF4-FFF2-40B4-BE49-F238E27FC236}">
              <a16:creationId xmlns:a16="http://schemas.microsoft.com/office/drawing/2014/main" id="{951FDF99-CF7D-484B-BCCA-730C7803E266}"/>
            </a:ext>
          </a:extLst>
        </xdr:cNvPr>
        <xdr:cNvSpPr txBox="1"/>
      </xdr:nvSpPr>
      <xdr:spPr>
        <a:xfrm>
          <a:off x="927744" y="665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17797</xdr:rowOff>
    </xdr:from>
    <xdr:ext cx="405111" cy="259045"/>
    <xdr:sp macro="" textlink="">
      <xdr:nvSpPr>
        <xdr:cNvPr id="88" name="n_1mainValue【道路】&#10;有形固定資産減価償却率">
          <a:extLst>
            <a:ext uri="{FF2B5EF4-FFF2-40B4-BE49-F238E27FC236}">
              <a16:creationId xmlns:a16="http://schemas.microsoft.com/office/drawing/2014/main" id="{DB691676-B3C7-4909-A322-265EF38EE4E0}"/>
            </a:ext>
          </a:extLst>
        </xdr:cNvPr>
        <xdr:cNvSpPr txBox="1"/>
      </xdr:nvSpPr>
      <xdr:spPr>
        <a:xfrm>
          <a:off x="3582044" y="601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164754</xdr:rowOff>
    </xdr:from>
    <xdr:ext cx="405111" cy="259045"/>
    <xdr:sp macro="" textlink="">
      <xdr:nvSpPr>
        <xdr:cNvPr id="89" name="n_2mainValue【道路】&#10;有形固定資産減価償却率">
          <a:extLst>
            <a:ext uri="{FF2B5EF4-FFF2-40B4-BE49-F238E27FC236}">
              <a16:creationId xmlns:a16="http://schemas.microsoft.com/office/drawing/2014/main" id="{C86FF66C-D31A-471D-9025-1A706A669FC4}"/>
            </a:ext>
          </a:extLst>
        </xdr:cNvPr>
        <xdr:cNvSpPr txBox="1"/>
      </xdr:nvSpPr>
      <xdr:spPr>
        <a:xfrm>
          <a:off x="2705744" y="5994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130464</xdr:rowOff>
    </xdr:from>
    <xdr:ext cx="405111" cy="259045"/>
    <xdr:sp macro="" textlink="">
      <xdr:nvSpPr>
        <xdr:cNvPr id="90" name="n_3mainValue【道路】&#10;有形固定資産減価償却率">
          <a:extLst>
            <a:ext uri="{FF2B5EF4-FFF2-40B4-BE49-F238E27FC236}">
              <a16:creationId xmlns:a16="http://schemas.microsoft.com/office/drawing/2014/main" id="{0FDB29C3-38F1-4AFF-BC24-70EB57CA0C82}"/>
            </a:ext>
          </a:extLst>
        </xdr:cNvPr>
        <xdr:cNvSpPr txBox="1"/>
      </xdr:nvSpPr>
      <xdr:spPr>
        <a:xfrm>
          <a:off x="1816744" y="5959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88010</xdr:rowOff>
    </xdr:from>
    <xdr:ext cx="405111" cy="259045"/>
    <xdr:sp macro="" textlink="">
      <xdr:nvSpPr>
        <xdr:cNvPr id="91" name="n_4mainValue【道路】&#10;有形固定資産減価償却率">
          <a:extLst>
            <a:ext uri="{FF2B5EF4-FFF2-40B4-BE49-F238E27FC236}">
              <a16:creationId xmlns:a16="http://schemas.microsoft.com/office/drawing/2014/main" id="{CFF07A71-0123-4D1B-9EF8-EC602AA7FFF8}"/>
            </a:ext>
          </a:extLst>
        </xdr:cNvPr>
        <xdr:cNvSpPr txBox="1"/>
      </xdr:nvSpPr>
      <xdr:spPr>
        <a:xfrm>
          <a:off x="927744" y="59173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736D9D8C-790B-4D1D-A073-9EABDF5119B6}"/>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3E6EE47D-2BAD-46D2-8FA8-51635CFD4E37}"/>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16218CD5-C070-4168-8BFB-FD9EBBAA9315}"/>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6CEE65C4-1524-4FD4-9F42-6BEE790EAAE2}"/>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B15FFCD3-BEDE-412B-BBDB-F499FCC321D4}"/>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9BD75F14-C69F-4D8D-B150-6149A6350DB3}"/>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29A11E9D-63B7-4E59-B6E0-5C044AE299F9}"/>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59CBD15E-F79E-43E3-BCD5-50F8111CEDF2}"/>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84128034-FC0F-4FE4-BF5E-AD9DDD7D944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DD5E8609-6E1F-4B32-978B-4038FE20E796}"/>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E2B144CC-8F7E-4F8E-8E75-33C07D8786C1}"/>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5A1F46AC-5974-4BB1-A8C1-5D903F85BEFA}"/>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78FC95B9-FE42-47F8-B7C2-335631041064}"/>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5" name="テキスト ボックス 104">
          <a:extLst>
            <a:ext uri="{FF2B5EF4-FFF2-40B4-BE49-F238E27FC236}">
              <a16:creationId xmlns:a16="http://schemas.microsoft.com/office/drawing/2014/main" id="{190BB425-B8C4-4C47-BB2A-2EDEF95BAC6C}"/>
            </a:ext>
          </a:extLst>
        </xdr:cNvPr>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7F8C711E-BBD2-4A22-A5F9-CB64E8152603}"/>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7" name="テキスト ボックス 106">
          <a:extLst>
            <a:ext uri="{FF2B5EF4-FFF2-40B4-BE49-F238E27FC236}">
              <a16:creationId xmlns:a16="http://schemas.microsoft.com/office/drawing/2014/main" id="{DDC390A3-64E2-4BA9-A536-EA1025F0DEA1}"/>
            </a:ext>
          </a:extLst>
        </xdr:cNvPr>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58B75DEC-4A83-4ED3-B694-06B21FAAC756}"/>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9" name="テキスト ボックス 108">
          <a:extLst>
            <a:ext uri="{FF2B5EF4-FFF2-40B4-BE49-F238E27FC236}">
              <a16:creationId xmlns:a16="http://schemas.microsoft.com/office/drawing/2014/main" id="{D63CA5BD-8804-4A00-AC93-4C0EEC46797B}"/>
            </a:ext>
          </a:extLst>
        </xdr:cNvPr>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DD2B0F53-9862-4EDE-9159-D3A76B96BBEE}"/>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1" name="テキスト ボックス 110">
          <a:extLst>
            <a:ext uri="{FF2B5EF4-FFF2-40B4-BE49-F238E27FC236}">
              <a16:creationId xmlns:a16="http://schemas.microsoft.com/office/drawing/2014/main" id="{2945455E-395B-4316-99B3-1BA88080C43D}"/>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a:extLst>
            <a:ext uri="{FF2B5EF4-FFF2-40B4-BE49-F238E27FC236}">
              <a16:creationId xmlns:a16="http://schemas.microsoft.com/office/drawing/2014/main" id="{CA2B1504-C2D7-42AA-A6A2-A7C57E936DAB}"/>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112502</xdr:rowOff>
    </xdr:from>
    <xdr:to>
      <xdr:col>54</xdr:col>
      <xdr:colOff>189865</xdr:colOff>
      <xdr:row>41</xdr:row>
      <xdr:rowOff>93802</xdr:rowOff>
    </xdr:to>
    <xdr:cxnSp macro="">
      <xdr:nvCxnSpPr>
        <xdr:cNvPr id="113" name="直線コネクタ 112">
          <a:extLst>
            <a:ext uri="{FF2B5EF4-FFF2-40B4-BE49-F238E27FC236}">
              <a16:creationId xmlns:a16="http://schemas.microsoft.com/office/drawing/2014/main" id="{0D93838B-9813-454F-A553-5CE6E0E7B340}"/>
            </a:ext>
          </a:extLst>
        </xdr:cNvPr>
        <xdr:cNvCxnSpPr/>
      </xdr:nvCxnSpPr>
      <xdr:spPr>
        <a:xfrm flipV="1">
          <a:off x="10476865" y="5941802"/>
          <a:ext cx="0" cy="1181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97629</xdr:rowOff>
    </xdr:from>
    <xdr:ext cx="469744" cy="259045"/>
    <xdr:sp macro="" textlink="">
      <xdr:nvSpPr>
        <xdr:cNvPr id="114" name="【道路】&#10;一人当たり延長最小値テキスト">
          <a:extLst>
            <a:ext uri="{FF2B5EF4-FFF2-40B4-BE49-F238E27FC236}">
              <a16:creationId xmlns:a16="http://schemas.microsoft.com/office/drawing/2014/main" id="{CB88B9ED-77E2-455E-A1D1-9DB5E6D3AC11}"/>
            </a:ext>
          </a:extLst>
        </xdr:cNvPr>
        <xdr:cNvSpPr txBox="1"/>
      </xdr:nvSpPr>
      <xdr:spPr>
        <a:xfrm>
          <a:off x="10515600" y="7127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93802</xdr:rowOff>
    </xdr:from>
    <xdr:to>
      <xdr:col>55</xdr:col>
      <xdr:colOff>88900</xdr:colOff>
      <xdr:row>41</xdr:row>
      <xdr:rowOff>93802</xdr:rowOff>
    </xdr:to>
    <xdr:cxnSp macro="">
      <xdr:nvCxnSpPr>
        <xdr:cNvPr id="115" name="直線コネクタ 114">
          <a:extLst>
            <a:ext uri="{FF2B5EF4-FFF2-40B4-BE49-F238E27FC236}">
              <a16:creationId xmlns:a16="http://schemas.microsoft.com/office/drawing/2014/main" id="{C7AE4B46-9E20-48FB-BD26-C8D30E18CB44}"/>
            </a:ext>
          </a:extLst>
        </xdr:cNvPr>
        <xdr:cNvCxnSpPr/>
      </xdr:nvCxnSpPr>
      <xdr:spPr>
        <a:xfrm>
          <a:off x="10388600" y="7123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59179</xdr:rowOff>
    </xdr:from>
    <xdr:ext cx="534377" cy="259045"/>
    <xdr:sp macro="" textlink="">
      <xdr:nvSpPr>
        <xdr:cNvPr id="116" name="【道路】&#10;一人当たり延長最大値テキスト">
          <a:extLst>
            <a:ext uri="{FF2B5EF4-FFF2-40B4-BE49-F238E27FC236}">
              <a16:creationId xmlns:a16="http://schemas.microsoft.com/office/drawing/2014/main" id="{626267CF-12D5-460B-8623-23131F7945DF}"/>
            </a:ext>
          </a:extLst>
        </xdr:cNvPr>
        <xdr:cNvSpPr txBox="1"/>
      </xdr:nvSpPr>
      <xdr:spPr>
        <a:xfrm>
          <a:off x="10515600" y="5717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112502</xdr:rowOff>
    </xdr:from>
    <xdr:to>
      <xdr:col>55</xdr:col>
      <xdr:colOff>88900</xdr:colOff>
      <xdr:row>34</xdr:row>
      <xdr:rowOff>112502</xdr:rowOff>
    </xdr:to>
    <xdr:cxnSp macro="">
      <xdr:nvCxnSpPr>
        <xdr:cNvPr id="117" name="直線コネクタ 116">
          <a:extLst>
            <a:ext uri="{FF2B5EF4-FFF2-40B4-BE49-F238E27FC236}">
              <a16:creationId xmlns:a16="http://schemas.microsoft.com/office/drawing/2014/main" id="{329EE57A-5E6C-4F95-918E-215257A642B2}"/>
            </a:ext>
          </a:extLst>
        </xdr:cNvPr>
        <xdr:cNvCxnSpPr/>
      </xdr:nvCxnSpPr>
      <xdr:spPr>
        <a:xfrm>
          <a:off x="10388600" y="5941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87596</xdr:rowOff>
    </xdr:from>
    <xdr:ext cx="469744" cy="259045"/>
    <xdr:sp macro="" textlink="">
      <xdr:nvSpPr>
        <xdr:cNvPr id="118" name="【道路】&#10;一人当たり延長平均値テキスト">
          <a:extLst>
            <a:ext uri="{FF2B5EF4-FFF2-40B4-BE49-F238E27FC236}">
              <a16:creationId xmlns:a16="http://schemas.microsoft.com/office/drawing/2014/main" id="{23EE5C3B-B522-434C-9703-02864317634B}"/>
            </a:ext>
          </a:extLst>
        </xdr:cNvPr>
        <xdr:cNvSpPr txBox="1"/>
      </xdr:nvSpPr>
      <xdr:spPr>
        <a:xfrm>
          <a:off x="10515600" y="67741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64719</xdr:rowOff>
    </xdr:from>
    <xdr:to>
      <xdr:col>55</xdr:col>
      <xdr:colOff>50800</xdr:colOff>
      <xdr:row>40</xdr:row>
      <xdr:rowOff>166319</xdr:rowOff>
    </xdr:to>
    <xdr:sp macro="" textlink="">
      <xdr:nvSpPr>
        <xdr:cNvPr id="119" name="フローチャート: 判断 118">
          <a:extLst>
            <a:ext uri="{FF2B5EF4-FFF2-40B4-BE49-F238E27FC236}">
              <a16:creationId xmlns:a16="http://schemas.microsoft.com/office/drawing/2014/main" id="{BC6C6B63-1C9B-4DF5-921A-29FDEBDCA9A5}"/>
            </a:ext>
          </a:extLst>
        </xdr:cNvPr>
        <xdr:cNvSpPr/>
      </xdr:nvSpPr>
      <xdr:spPr>
        <a:xfrm>
          <a:off x="10426700" y="6922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65314</xdr:rowOff>
    </xdr:from>
    <xdr:to>
      <xdr:col>50</xdr:col>
      <xdr:colOff>165100</xdr:colOff>
      <xdr:row>40</xdr:row>
      <xdr:rowOff>166914</xdr:rowOff>
    </xdr:to>
    <xdr:sp macro="" textlink="">
      <xdr:nvSpPr>
        <xdr:cNvPr id="120" name="フローチャート: 判断 119">
          <a:extLst>
            <a:ext uri="{FF2B5EF4-FFF2-40B4-BE49-F238E27FC236}">
              <a16:creationId xmlns:a16="http://schemas.microsoft.com/office/drawing/2014/main" id="{4B777538-9D22-4360-9068-A01919B7A0D1}"/>
            </a:ext>
          </a:extLst>
        </xdr:cNvPr>
        <xdr:cNvSpPr/>
      </xdr:nvSpPr>
      <xdr:spPr>
        <a:xfrm>
          <a:off x="9588500" y="692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65953</xdr:rowOff>
    </xdr:from>
    <xdr:to>
      <xdr:col>46</xdr:col>
      <xdr:colOff>38100</xdr:colOff>
      <xdr:row>40</xdr:row>
      <xdr:rowOff>167553</xdr:rowOff>
    </xdr:to>
    <xdr:sp macro="" textlink="">
      <xdr:nvSpPr>
        <xdr:cNvPr id="121" name="フローチャート: 判断 120">
          <a:extLst>
            <a:ext uri="{FF2B5EF4-FFF2-40B4-BE49-F238E27FC236}">
              <a16:creationId xmlns:a16="http://schemas.microsoft.com/office/drawing/2014/main" id="{AFCE4A2F-F86D-4C57-BD0E-31EC5EC184FA}"/>
            </a:ext>
          </a:extLst>
        </xdr:cNvPr>
        <xdr:cNvSpPr/>
      </xdr:nvSpPr>
      <xdr:spPr>
        <a:xfrm>
          <a:off x="8699500" y="6923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56993</xdr:rowOff>
    </xdr:from>
    <xdr:to>
      <xdr:col>41</xdr:col>
      <xdr:colOff>101600</xdr:colOff>
      <xdr:row>40</xdr:row>
      <xdr:rowOff>158593</xdr:rowOff>
    </xdr:to>
    <xdr:sp macro="" textlink="">
      <xdr:nvSpPr>
        <xdr:cNvPr id="122" name="フローチャート: 判断 121">
          <a:extLst>
            <a:ext uri="{FF2B5EF4-FFF2-40B4-BE49-F238E27FC236}">
              <a16:creationId xmlns:a16="http://schemas.microsoft.com/office/drawing/2014/main" id="{081A8B6C-0627-45B5-9274-62BA2EC30209}"/>
            </a:ext>
          </a:extLst>
        </xdr:cNvPr>
        <xdr:cNvSpPr/>
      </xdr:nvSpPr>
      <xdr:spPr>
        <a:xfrm>
          <a:off x="7810500" y="691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56947</xdr:rowOff>
    </xdr:from>
    <xdr:to>
      <xdr:col>36</xdr:col>
      <xdr:colOff>165100</xdr:colOff>
      <xdr:row>40</xdr:row>
      <xdr:rowOff>158547</xdr:rowOff>
    </xdr:to>
    <xdr:sp macro="" textlink="">
      <xdr:nvSpPr>
        <xdr:cNvPr id="123" name="フローチャート: 判断 122">
          <a:extLst>
            <a:ext uri="{FF2B5EF4-FFF2-40B4-BE49-F238E27FC236}">
              <a16:creationId xmlns:a16="http://schemas.microsoft.com/office/drawing/2014/main" id="{AEFAE8F3-907C-470E-97F3-DF73A2206DE4}"/>
            </a:ext>
          </a:extLst>
        </xdr:cNvPr>
        <xdr:cNvSpPr/>
      </xdr:nvSpPr>
      <xdr:spPr>
        <a:xfrm>
          <a:off x="6921500" y="691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68E10A9B-33EA-4853-AB66-A25FAFB0A21D}"/>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8A18C233-800D-4C56-8DB8-36797AB203E4}"/>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77F68A8C-FE44-445B-8341-A539D411EEDA}"/>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83CCE46D-4E1E-4B42-A44C-9F1D03A2444F}"/>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5FD8C15D-C809-492C-BF5F-2CD9B8E07124}"/>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28052</xdr:rowOff>
    </xdr:from>
    <xdr:to>
      <xdr:col>55</xdr:col>
      <xdr:colOff>50800</xdr:colOff>
      <xdr:row>41</xdr:row>
      <xdr:rowOff>129652</xdr:rowOff>
    </xdr:to>
    <xdr:sp macro="" textlink="">
      <xdr:nvSpPr>
        <xdr:cNvPr id="129" name="楕円 128">
          <a:extLst>
            <a:ext uri="{FF2B5EF4-FFF2-40B4-BE49-F238E27FC236}">
              <a16:creationId xmlns:a16="http://schemas.microsoft.com/office/drawing/2014/main" id="{AB945303-9AAE-41A0-A210-0244ED3A5394}"/>
            </a:ext>
          </a:extLst>
        </xdr:cNvPr>
        <xdr:cNvSpPr/>
      </xdr:nvSpPr>
      <xdr:spPr>
        <a:xfrm>
          <a:off x="10426700" y="7057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114429</xdr:rowOff>
    </xdr:from>
    <xdr:ext cx="469744" cy="259045"/>
    <xdr:sp macro="" textlink="">
      <xdr:nvSpPr>
        <xdr:cNvPr id="130" name="【道路】&#10;一人当たり延長該当値テキスト">
          <a:extLst>
            <a:ext uri="{FF2B5EF4-FFF2-40B4-BE49-F238E27FC236}">
              <a16:creationId xmlns:a16="http://schemas.microsoft.com/office/drawing/2014/main" id="{3DE69482-61EE-4A1F-85A6-0071EA026EB5}"/>
            </a:ext>
          </a:extLst>
        </xdr:cNvPr>
        <xdr:cNvSpPr txBox="1"/>
      </xdr:nvSpPr>
      <xdr:spPr>
        <a:xfrm>
          <a:off x="10515600" y="6972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28509</xdr:rowOff>
    </xdr:from>
    <xdr:to>
      <xdr:col>50</xdr:col>
      <xdr:colOff>165100</xdr:colOff>
      <xdr:row>41</xdr:row>
      <xdr:rowOff>130109</xdr:rowOff>
    </xdr:to>
    <xdr:sp macro="" textlink="">
      <xdr:nvSpPr>
        <xdr:cNvPr id="131" name="楕円 130">
          <a:extLst>
            <a:ext uri="{FF2B5EF4-FFF2-40B4-BE49-F238E27FC236}">
              <a16:creationId xmlns:a16="http://schemas.microsoft.com/office/drawing/2014/main" id="{A7149FAD-E03B-4BC6-ADE5-B3FC1BFF4CB8}"/>
            </a:ext>
          </a:extLst>
        </xdr:cNvPr>
        <xdr:cNvSpPr/>
      </xdr:nvSpPr>
      <xdr:spPr>
        <a:xfrm>
          <a:off x="9588500" y="7057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78852</xdr:rowOff>
    </xdr:from>
    <xdr:to>
      <xdr:col>55</xdr:col>
      <xdr:colOff>0</xdr:colOff>
      <xdr:row>41</xdr:row>
      <xdr:rowOff>79309</xdr:rowOff>
    </xdr:to>
    <xdr:cxnSp macro="">
      <xdr:nvCxnSpPr>
        <xdr:cNvPr id="132" name="直線コネクタ 131">
          <a:extLst>
            <a:ext uri="{FF2B5EF4-FFF2-40B4-BE49-F238E27FC236}">
              <a16:creationId xmlns:a16="http://schemas.microsoft.com/office/drawing/2014/main" id="{C4D72693-0734-40F1-B11B-2C8B577F9449}"/>
            </a:ext>
          </a:extLst>
        </xdr:cNvPr>
        <xdr:cNvCxnSpPr/>
      </xdr:nvCxnSpPr>
      <xdr:spPr>
        <a:xfrm flipV="1">
          <a:off x="9639300" y="7108302"/>
          <a:ext cx="8382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29469</xdr:rowOff>
    </xdr:from>
    <xdr:to>
      <xdr:col>46</xdr:col>
      <xdr:colOff>38100</xdr:colOff>
      <xdr:row>41</xdr:row>
      <xdr:rowOff>131069</xdr:rowOff>
    </xdr:to>
    <xdr:sp macro="" textlink="">
      <xdr:nvSpPr>
        <xdr:cNvPr id="133" name="楕円 132">
          <a:extLst>
            <a:ext uri="{FF2B5EF4-FFF2-40B4-BE49-F238E27FC236}">
              <a16:creationId xmlns:a16="http://schemas.microsoft.com/office/drawing/2014/main" id="{A13FAA0D-3DEA-4E2A-92B2-98D214BF3A21}"/>
            </a:ext>
          </a:extLst>
        </xdr:cNvPr>
        <xdr:cNvSpPr/>
      </xdr:nvSpPr>
      <xdr:spPr>
        <a:xfrm>
          <a:off x="8699500" y="7058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79309</xdr:rowOff>
    </xdr:from>
    <xdr:to>
      <xdr:col>50</xdr:col>
      <xdr:colOff>114300</xdr:colOff>
      <xdr:row>41</xdr:row>
      <xdr:rowOff>80269</xdr:rowOff>
    </xdr:to>
    <xdr:cxnSp macro="">
      <xdr:nvCxnSpPr>
        <xdr:cNvPr id="134" name="直線コネクタ 133">
          <a:extLst>
            <a:ext uri="{FF2B5EF4-FFF2-40B4-BE49-F238E27FC236}">
              <a16:creationId xmlns:a16="http://schemas.microsoft.com/office/drawing/2014/main" id="{FAD3F327-7907-41DC-92EF-563D2F40B34C}"/>
            </a:ext>
          </a:extLst>
        </xdr:cNvPr>
        <xdr:cNvCxnSpPr/>
      </xdr:nvCxnSpPr>
      <xdr:spPr>
        <a:xfrm flipV="1">
          <a:off x="8750300" y="7108759"/>
          <a:ext cx="889000" cy="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29195</xdr:rowOff>
    </xdr:from>
    <xdr:to>
      <xdr:col>41</xdr:col>
      <xdr:colOff>101600</xdr:colOff>
      <xdr:row>41</xdr:row>
      <xdr:rowOff>130795</xdr:rowOff>
    </xdr:to>
    <xdr:sp macro="" textlink="">
      <xdr:nvSpPr>
        <xdr:cNvPr id="135" name="楕円 134">
          <a:extLst>
            <a:ext uri="{FF2B5EF4-FFF2-40B4-BE49-F238E27FC236}">
              <a16:creationId xmlns:a16="http://schemas.microsoft.com/office/drawing/2014/main" id="{D0858054-321A-4F91-B9BA-4ED0CD18D2E4}"/>
            </a:ext>
          </a:extLst>
        </xdr:cNvPr>
        <xdr:cNvSpPr/>
      </xdr:nvSpPr>
      <xdr:spPr>
        <a:xfrm>
          <a:off x="7810500" y="7058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79995</xdr:rowOff>
    </xdr:from>
    <xdr:to>
      <xdr:col>45</xdr:col>
      <xdr:colOff>177800</xdr:colOff>
      <xdr:row>41</xdr:row>
      <xdr:rowOff>80269</xdr:rowOff>
    </xdr:to>
    <xdr:cxnSp macro="">
      <xdr:nvCxnSpPr>
        <xdr:cNvPr id="136" name="直線コネクタ 135">
          <a:extLst>
            <a:ext uri="{FF2B5EF4-FFF2-40B4-BE49-F238E27FC236}">
              <a16:creationId xmlns:a16="http://schemas.microsoft.com/office/drawing/2014/main" id="{BEF0D437-056F-4E43-934C-51334FAF698B}"/>
            </a:ext>
          </a:extLst>
        </xdr:cNvPr>
        <xdr:cNvCxnSpPr/>
      </xdr:nvCxnSpPr>
      <xdr:spPr>
        <a:xfrm>
          <a:off x="7861300" y="7109445"/>
          <a:ext cx="889000" cy="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28555</xdr:rowOff>
    </xdr:from>
    <xdr:to>
      <xdr:col>36</xdr:col>
      <xdr:colOff>165100</xdr:colOff>
      <xdr:row>41</xdr:row>
      <xdr:rowOff>130155</xdr:rowOff>
    </xdr:to>
    <xdr:sp macro="" textlink="">
      <xdr:nvSpPr>
        <xdr:cNvPr id="137" name="楕円 136">
          <a:extLst>
            <a:ext uri="{FF2B5EF4-FFF2-40B4-BE49-F238E27FC236}">
              <a16:creationId xmlns:a16="http://schemas.microsoft.com/office/drawing/2014/main" id="{1FAF3829-8314-4D72-8EAB-822D6F7EC540}"/>
            </a:ext>
          </a:extLst>
        </xdr:cNvPr>
        <xdr:cNvSpPr/>
      </xdr:nvSpPr>
      <xdr:spPr>
        <a:xfrm>
          <a:off x="6921500" y="7058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79355</xdr:rowOff>
    </xdr:from>
    <xdr:to>
      <xdr:col>41</xdr:col>
      <xdr:colOff>50800</xdr:colOff>
      <xdr:row>41</xdr:row>
      <xdr:rowOff>79995</xdr:rowOff>
    </xdr:to>
    <xdr:cxnSp macro="">
      <xdr:nvCxnSpPr>
        <xdr:cNvPr id="138" name="直線コネクタ 137">
          <a:extLst>
            <a:ext uri="{FF2B5EF4-FFF2-40B4-BE49-F238E27FC236}">
              <a16:creationId xmlns:a16="http://schemas.microsoft.com/office/drawing/2014/main" id="{5F01322F-954C-4428-BFB1-43F74666D3C1}"/>
            </a:ext>
          </a:extLst>
        </xdr:cNvPr>
        <xdr:cNvCxnSpPr/>
      </xdr:nvCxnSpPr>
      <xdr:spPr>
        <a:xfrm>
          <a:off x="6972300" y="7108805"/>
          <a:ext cx="889000" cy="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11991</xdr:rowOff>
    </xdr:from>
    <xdr:ext cx="469744" cy="259045"/>
    <xdr:sp macro="" textlink="">
      <xdr:nvSpPr>
        <xdr:cNvPr id="139" name="n_1aveValue【道路】&#10;一人当たり延長">
          <a:extLst>
            <a:ext uri="{FF2B5EF4-FFF2-40B4-BE49-F238E27FC236}">
              <a16:creationId xmlns:a16="http://schemas.microsoft.com/office/drawing/2014/main" id="{21A7B886-FCFD-4584-BA92-5064A6290BF7}"/>
            </a:ext>
          </a:extLst>
        </xdr:cNvPr>
        <xdr:cNvSpPr txBox="1"/>
      </xdr:nvSpPr>
      <xdr:spPr>
        <a:xfrm>
          <a:off x="9391727" y="6698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12630</xdr:rowOff>
    </xdr:from>
    <xdr:ext cx="469744" cy="259045"/>
    <xdr:sp macro="" textlink="">
      <xdr:nvSpPr>
        <xdr:cNvPr id="140" name="n_2aveValue【道路】&#10;一人当たり延長">
          <a:extLst>
            <a:ext uri="{FF2B5EF4-FFF2-40B4-BE49-F238E27FC236}">
              <a16:creationId xmlns:a16="http://schemas.microsoft.com/office/drawing/2014/main" id="{0BD3B1B4-6084-42AF-9FBD-55EB48412CED}"/>
            </a:ext>
          </a:extLst>
        </xdr:cNvPr>
        <xdr:cNvSpPr txBox="1"/>
      </xdr:nvSpPr>
      <xdr:spPr>
        <a:xfrm>
          <a:off x="8515427" y="6699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3670</xdr:rowOff>
    </xdr:from>
    <xdr:ext cx="469744" cy="259045"/>
    <xdr:sp macro="" textlink="">
      <xdr:nvSpPr>
        <xdr:cNvPr id="141" name="n_3aveValue【道路】&#10;一人当たり延長">
          <a:extLst>
            <a:ext uri="{FF2B5EF4-FFF2-40B4-BE49-F238E27FC236}">
              <a16:creationId xmlns:a16="http://schemas.microsoft.com/office/drawing/2014/main" id="{84DF6D36-2308-466F-B3A5-5C3B8C6695E3}"/>
            </a:ext>
          </a:extLst>
        </xdr:cNvPr>
        <xdr:cNvSpPr txBox="1"/>
      </xdr:nvSpPr>
      <xdr:spPr>
        <a:xfrm>
          <a:off x="7626427" y="6690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3624</xdr:rowOff>
    </xdr:from>
    <xdr:ext cx="469744" cy="259045"/>
    <xdr:sp macro="" textlink="">
      <xdr:nvSpPr>
        <xdr:cNvPr id="142" name="n_4aveValue【道路】&#10;一人当たり延長">
          <a:extLst>
            <a:ext uri="{FF2B5EF4-FFF2-40B4-BE49-F238E27FC236}">
              <a16:creationId xmlns:a16="http://schemas.microsoft.com/office/drawing/2014/main" id="{F468AA09-E784-472C-80EB-8F89F65AB829}"/>
            </a:ext>
          </a:extLst>
        </xdr:cNvPr>
        <xdr:cNvSpPr txBox="1"/>
      </xdr:nvSpPr>
      <xdr:spPr>
        <a:xfrm>
          <a:off x="6737427" y="6690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121236</xdr:rowOff>
    </xdr:from>
    <xdr:ext cx="469744" cy="259045"/>
    <xdr:sp macro="" textlink="">
      <xdr:nvSpPr>
        <xdr:cNvPr id="143" name="n_1mainValue【道路】&#10;一人当たり延長">
          <a:extLst>
            <a:ext uri="{FF2B5EF4-FFF2-40B4-BE49-F238E27FC236}">
              <a16:creationId xmlns:a16="http://schemas.microsoft.com/office/drawing/2014/main" id="{9A163998-D0B7-4308-9958-154E7B447591}"/>
            </a:ext>
          </a:extLst>
        </xdr:cNvPr>
        <xdr:cNvSpPr txBox="1"/>
      </xdr:nvSpPr>
      <xdr:spPr>
        <a:xfrm>
          <a:off x="9391727" y="7150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122196</xdr:rowOff>
    </xdr:from>
    <xdr:ext cx="469744" cy="259045"/>
    <xdr:sp macro="" textlink="">
      <xdr:nvSpPr>
        <xdr:cNvPr id="144" name="n_2mainValue【道路】&#10;一人当たり延長">
          <a:extLst>
            <a:ext uri="{FF2B5EF4-FFF2-40B4-BE49-F238E27FC236}">
              <a16:creationId xmlns:a16="http://schemas.microsoft.com/office/drawing/2014/main" id="{ABC1D698-1C80-4545-A023-3129902D0C2B}"/>
            </a:ext>
          </a:extLst>
        </xdr:cNvPr>
        <xdr:cNvSpPr txBox="1"/>
      </xdr:nvSpPr>
      <xdr:spPr>
        <a:xfrm>
          <a:off x="8515427" y="7151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121922</xdr:rowOff>
    </xdr:from>
    <xdr:ext cx="469744" cy="259045"/>
    <xdr:sp macro="" textlink="">
      <xdr:nvSpPr>
        <xdr:cNvPr id="145" name="n_3mainValue【道路】&#10;一人当たり延長">
          <a:extLst>
            <a:ext uri="{FF2B5EF4-FFF2-40B4-BE49-F238E27FC236}">
              <a16:creationId xmlns:a16="http://schemas.microsoft.com/office/drawing/2014/main" id="{DABD2577-2B71-4122-B054-787EE555C34B}"/>
            </a:ext>
          </a:extLst>
        </xdr:cNvPr>
        <xdr:cNvSpPr txBox="1"/>
      </xdr:nvSpPr>
      <xdr:spPr>
        <a:xfrm>
          <a:off x="7626427" y="7151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121282</xdr:rowOff>
    </xdr:from>
    <xdr:ext cx="469744" cy="259045"/>
    <xdr:sp macro="" textlink="">
      <xdr:nvSpPr>
        <xdr:cNvPr id="146" name="n_4mainValue【道路】&#10;一人当たり延長">
          <a:extLst>
            <a:ext uri="{FF2B5EF4-FFF2-40B4-BE49-F238E27FC236}">
              <a16:creationId xmlns:a16="http://schemas.microsoft.com/office/drawing/2014/main" id="{8984F44C-959C-426C-A0D6-11F44C164575}"/>
            </a:ext>
          </a:extLst>
        </xdr:cNvPr>
        <xdr:cNvSpPr txBox="1"/>
      </xdr:nvSpPr>
      <xdr:spPr>
        <a:xfrm>
          <a:off x="6737427" y="7150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CC8F7CB4-865B-4D2A-B72E-AD525A1E4DAF}"/>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9F8B2944-CD94-4AD9-BCF5-848BC0BF7BD3}"/>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F93A018B-C883-424E-A81A-2C14E8310878}"/>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F1FA4257-10CC-406C-A614-71FA7F8BEFF2}"/>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3F9120C2-BBA6-486F-87BD-624C6E57EE0E}"/>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1A26A8BE-AECF-4F3D-8F92-2CD6A364B28F}"/>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436CEC4C-887A-442F-BDE0-631B99819EAA}"/>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86BCFA4F-8CDF-40B6-A212-7106A15644DC}"/>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5185C36F-D49F-4D28-A078-A0817AD4E0AC}"/>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8A9195BC-E1B5-4E30-953D-12BC7FDECEF5}"/>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010DBAA7-DA07-40C5-8EAD-214122FBB5F9}"/>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8" name="直線コネクタ 157">
          <a:extLst>
            <a:ext uri="{FF2B5EF4-FFF2-40B4-BE49-F238E27FC236}">
              <a16:creationId xmlns:a16="http://schemas.microsoft.com/office/drawing/2014/main" id="{54E98B8F-8813-404B-89F3-13D8CF720F8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9" name="テキスト ボックス 158">
          <a:extLst>
            <a:ext uri="{FF2B5EF4-FFF2-40B4-BE49-F238E27FC236}">
              <a16:creationId xmlns:a16="http://schemas.microsoft.com/office/drawing/2014/main" id="{61A638C5-735A-407B-AF56-E43376E853A7}"/>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0" name="直線コネクタ 159">
          <a:extLst>
            <a:ext uri="{FF2B5EF4-FFF2-40B4-BE49-F238E27FC236}">
              <a16:creationId xmlns:a16="http://schemas.microsoft.com/office/drawing/2014/main" id="{0B891512-D345-4A92-9060-67419957E0BE}"/>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1" name="テキスト ボックス 160">
          <a:extLst>
            <a:ext uri="{FF2B5EF4-FFF2-40B4-BE49-F238E27FC236}">
              <a16:creationId xmlns:a16="http://schemas.microsoft.com/office/drawing/2014/main" id="{F061CBCF-CD21-4674-AD56-51241CD72361}"/>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2" name="直線コネクタ 161">
          <a:extLst>
            <a:ext uri="{FF2B5EF4-FFF2-40B4-BE49-F238E27FC236}">
              <a16:creationId xmlns:a16="http://schemas.microsoft.com/office/drawing/2014/main" id="{5578DDC2-3D0E-4BC3-8EEC-8ED5419CA861}"/>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3" name="テキスト ボックス 162">
          <a:extLst>
            <a:ext uri="{FF2B5EF4-FFF2-40B4-BE49-F238E27FC236}">
              <a16:creationId xmlns:a16="http://schemas.microsoft.com/office/drawing/2014/main" id="{A2AC5E28-97B6-4F78-8803-84EA747296EF}"/>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4" name="直線コネクタ 163">
          <a:extLst>
            <a:ext uri="{FF2B5EF4-FFF2-40B4-BE49-F238E27FC236}">
              <a16:creationId xmlns:a16="http://schemas.microsoft.com/office/drawing/2014/main" id="{55AA064A-AB92-4087-9229-C1C634941F45}"/>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5" name="テキスト ボックス 164">
          <a:extLst>
            <a:ext uri="{FF2B5EF4-FFF2-40B4-BE49-F238E27FC236}">
              <a16:creationId xmlns:a16="http://schemas.microsoft.com/office/drawing/2014/main" id="{B4D082EB-35F5-43F5-9C29-A477BC8155A9}"/>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6" name="直線コネクタ 165">
          <a:extLst>
            <a:ext uri="{FF2B5EF4-FFF2-40B4-BE49-F238E27FC236}">
              <a16:creationId xmlns:a16="http://schemas.microsoft.com/office/drawing/2014/main" id="{6FF07042-9BF6-45EB-A4D3-2D700892B4A5}"/>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7" name="テキスト ボックス 166">
          <a:extLst>
            <a:ext uri="{FF2B5EF4-FFF2-40B4-BE49-F238E27FC236}">
              <a16:creationId xmlns:a16="http://schemas.microsoft.com/office/drawing/2014/main" id="{FA7F1297-1200-40B4-8D4F-19D094B49505}"/>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8" name="直線コネクタ 167">
          <a:extLst>
            <a:ext uri="{FF2B5EF4-FFF2-40B4-BE49-F238E27FC236}">
              <a16:creationId xmlns:a16="http://schemas.microsoft.com/office/drawing/2014/main" id="{76BB94B1-C5CD-4BEB-B74D-C109102F3593}"/>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9" name="テキスト ボックス 168">
          <a:extLst>
            <a:ext uri="{FF2B5EF4-FFF2-40B4-BE49-F238E27FC236}">
              <a16:creationId xmlns:a16="http://schemas.microsoft.com/office/drawing/2014/main" id="{42F819B4-9C4A-4578-A0AF-3BB47F824D8D}"/>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4FD57F67-0BA2-4F22-8B23-B4F089E4487C}"/>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a:extLst>
            <a:ext uri="{FF2B5EF4-FFF2-40B4-BE49-F238E27FC236}">
              <a16:creationId xmlns:a16="http://schemas.microsoft.com/office/drawing/2014/main" id="{104A134C-C8B2-476B-9E26-C06696A714C9}"/>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153488</xdr:rowOff>
    </xdr:from>
    <xdr:to>
      <xdr:col>24</xdr:col>
      <xdr:colOff>62865</xdr:colOff>
      <xdr:row>63</xdr:row>
      <xdr:rowOff>96338</xdr:rowOff>
    </xdr:to>
    <xdr:cxnSp macro="">
      <xdr:nvCxnSpPr>
        <xdr:cNvPr id="172" name="直線コネクタ 171">
          <a:extLst>
            <a:ext uri="{FF2B5EF4-FFF2-40B4-BE49-F238E27FC236}">
              <a16:creationId xmlns:a16="http://schemas.microsoft.com/office/drawing/2014/main" id="{3120561C-70AF-44FA-868D-0D722190D919}"/>
            </a:ext>
          </a:extLst>
        </xdr:cNvPr>
        <xdr:cNvCxnSpPr/>
      </xdr:nvCxnSpPr>
      <xdr:spPr>
        <a:xfrm flipV="1">
          <a:off x="4634865" y="9583238"/>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100165</xdr:rowOff>
    </xdr:from>
    <xdr:ext cx="405111" cy="259045"/>
    <xdr:sp macro="" textlink="">
      <xdr:nvSpPr>
        <xdr:cNvPr id="173" name="【橋りょう・トンネル】&#10;有形固定資産減価償却率最小値テキスト">
          <a:extLst>
            <a:ext uri="{FF2B5EF4-FFF2-40B4-BE49-F238E27FC236}">
              <a16:creationId xmlns:a16="http://schemas.microsoft.com/office/drawing/2014/main" id="{0146EA7D-F5E6-4800-A1E5-DDBFD7487313}"/>
            </a:ext>
          </a:extLst>
        </xdr:cNvPr>
        <xdr:cNvSpPr txBox="1"/>
      </xdr:nvSpPr>
      <xdr:spPr>
        <a:xfrm>
          <a:off x="4673600" y="10901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96338</xdr:rowOff>
    </xdr:from>
    <xdr:to>
      <xdr:col>24</xdr:col>
      <xdr:colOff>152400</xdr:colOff>
      <xdr:row>63</xdr:row>
      <xdr:rowOff>96338</xdr:rowOff>
    </xdr:to>
    <xdr:cxnSp macro="">
      <xdr:nvCxnSpPr>
        <xdr:cNvPr id="174" name="直線コネクタ 173">
          <a:extLst>
            <a:ext uri="{FF2B5EF4-FFF2-40B4-BE49-F238E27FC236}">
              <a16:creationId xmlns:a16="http://schemas.microsoft.com/office/drawing/2014/main" id="{389AE61A-5241-43E6-8045-A9CB236B500D}"/>
            </a:ext>
          </a:extLst>
        </xdr:cNvPr>
        <xdr:cNvCxnSpPr/>
      </xdr:nvCxnSpPr>
      <xdr:spPr>
        <a:xfrm>
          <a:off x="4546600" y="10897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100165</xdr:rowOff>
    </xdr:from>
    <xdr:ext cx="340478" cy="259045"/>
    <xdr:sp macro="" textlink="">
      <xdr:nvSpPr>
        <xdr:cNvPr id="175" name="【橋りょう・トンネル】&#10;有形固定資産減価償却率最大値テキスト">
          <a:extLst>
            <a:ext uri="{FF2B5EF4-FFF2-40B4-BE49-F238E27FC236}">
              <a16:creationId xmlns:a16="http://schemas.microsoft.com/office/drawing/2014/main" id="{6D169EA9-71D1-43DB-BB7F-1511222171C9}"/>
            </a:ext>
          </a:extLst>
        </xdr:cNvPr>
        <xdr:cNvSpPr txBox="1"/>
      </xdr:nvSpPr>
      <xdr:spPr>
        <a:xfrm>
          <a:off x="4673600" y="93584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153488</xdr:rowOff>
    </xdr:from>
    <xdr:to>
      <xdr:col>24</xdr:col>
      <xdr:colOff>152400</xdr:colOff>
      <xdr:row>55</xdr:row>
      <xdr:rowOff>153488</xdr:rowOff>
    </xdr:to>
    <xdr:cxnSp macro="">
      <xdr:nvCxnSpPr>
        <xdr:cNvPr id="176" name="直線コネクタ 175">
          <a:extLst>
            <a:ext uri="{FF2B5EF4-FFF2-40B4-BE49-F238E27FC236}">
              <a16:creationId xmlns:a16="http://schemas.microsoft.com/office/drawing/2014/main" id="{1F39D460-DA04-44C9-B362-52309B152BEF}"/>
            </a:ext>
          </a:extLst>
        </xdr:cNvPr>
        <xdr:cNvCxnSpPr/>
      </xdr:nvCxnSpPr>
      <xdr:spPr>
        <a:xfrm>
          <a:off x="4546600" y="9583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146430</xdr:rowOff>
    </xdr:from>
    <xdr:ext cx="405111" cy="259045"/>
    <xdr:sp macro="" textlink="">
      <xdr:nvSpPr>
        <xdr:cNvPr id="177" name="【橋りょう・トンネル】&#10;有形固定資産減価償却率平均値テキスト">
          <a:extLst>
            <a:ext uri="{FF2B5EF4-FFF2-40B4-BE49-F238E27FC236}">
              <a16:creationId xmlns:a16="http://schemas.microsoft.com/office/drawing/2014/main" id="{764E9DEC-A851-4D30-B6B1-437C657C40F6}"/>
            </a:ext>
          </a:extLst>
        </xdr:cNvPr>
        <xdr:cNvSpPr txBox="1"/>
      </xdr:nvSpPr>
      <xdr:spPr>
        <a:xfrm>
          <a:off x="4673600" y="104334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168003</xdr:rowOff>
    </xdr:from>
    <xdr:to>
      <xdr:col>24</xdr:col>
      <xdr:colOff>114300</xdr:colOff>
      <xdr:row>61</xdr:row>
      <xdr:rowOff>98153</xdr:rowOff>
    </xdr:to>
    <xdr:sp macro="" textlink="">
      <xdr:nvSpPr>
        <xdr:cNvPr id="178" name="フローチャート: 判断 177">
          <a:extLst>
            <a:ext uri="{FF2B5EF4-FFF2-40B4-BE49-F238E27FC236}">
              <a16:creationId xmlns:a16="http://schemas.microsoft.com/office/drawing/2014/main" id="{9A73190E-65AD-4800-B8C2-11F47640E110}"/>
            </a:ext>
          </a:extLst>
        </xdr:cNvPr>
        <xdr:cNvSpPr/>
      </xdr:nvSpPr>
      <xdr:spPr>
        <a:xfrm>
          <a:off x="4584700" y="1045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151674</xdr:rowOff>
    </xdr:from>
    <xdr:to>
      <xdr:col>20</xdr:col>
      <xdr:colOff>38100</xdr:colOff>
      <xdr:row>61</xdr:row>
      <xdr:rowOff>81824</xdr:rowOff>
    </xdr:to>
    <xdr:sp macro="" textlink="">
      <xdr:nvSpPr>
        <xdr:cNvPr id="179" name="フローチャート: 判断 178">
          <a:extLst>
            <a:ext uri="{FF2B5EF4-FFF2-40B4-BE49-F238E27FC236}">
              <a16:creationId xmlns:a16="http://schemas.microsoft.com/office/drawing/2014/main" id="{85A088AF-C06E-42E7-A19B-BD5671B40028}"/>
            </a:ext>
          </a:extLst>
        </xdr:cNvPr>
        <xdr:cNvSpPr/>
      </xdr:nvSpPr>
      <xdr:spPr>
        <a:xfrm>
          <a:off x="3746500" y="1043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140244</xdr:rowOff>
    </xdr:from>
    <xdr:to>
      <xdr:col>15</xdr:col>
      <xdr:colOff>101600</xdr:colOff>
      <xdr:row>61</xdr:row>
      <xdr:rowOff>70394</xdr:rowOff>
    </xdr:to>
    <xdr:sp macro="" textlink="">
      <xdr:nvSpPr>
        <xdr:cNvPr id="180" name="フローチャート: 判断 179">
          <a:extLst>
            <a:ext uri="{FF2B5EF4-FFF2-40B4-BE49-F238E27FC236}">
              <a16:creationId xmlns:a16="http://schemas.microsoft.com/office/drawing/2014/main" id="{092661D4-19FD-4567-9483-70FF4CA43F09}"/>
            </a:ext>
          </a:extLst>
        </xdr:cNvPr>
        <xdr:cNvSpPr/>
      </xdr:nvSpPr>
      <xdr:spPr>
        <a:xfrm>
          <a:off x="2857500" y="1042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110853</xdr:rowOff>
    </xdr:from>
    <xdr:to>
      <xdr:col>10</xdr:col>
      <xdr:colOff>165100</xdr:colOff>
      <xdr:row>61</xdr:row>
      <xdr:rowOff>41003</xdr:rowOff>
    </xdr:to>
    <xdr:sp macro="" textlink="">
      <xdr:nvSpPr>
        <xdr:cNvPr id="181" name="フローチャート: 判断 180">
          <a:extLst>
            <a:ext uri="{FF2B5EF4-FFF2-40B4-BE49-F238E27FC236}">
              <a16:creationId xmlns:a16="http://schemas.microsoft.com/office/drawing/2014/main" id="{DF6D250A-E927-48F8-86C6-9B91C1F4B0E7}"/>
            </a:ext>
          </a:extLst>
        </xdr:cNvPr>
        <xdr:cNvSpPr/>
      </xdr:nvSpPr>
      <xdr:spPr>
        <a:xfrm>
          <a:off x="1968500" y="1039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91259</xdr:rowOff>
    </xdr:from>
    <xdr:to>
      <xdr:col>6</xdr:col>
      <xdr:colOff>38100</xdr:colOff>
      <xdr:row>61</xdr:row>
      <xdr:rowOff>21409</xdr:rowOff>
    </xdr:to>
    <xdr:sp macro="" textlink="">
      <xdr:nvSpPr>
        <xdr:cNvPr id="182" name="フローチャート: 判断 181">
          <a:extLst>
            <a:ext uri="{FF2B5EF4-FFF2-40B4-BE49-F238E27FC236}">
              <a16:creationId xmlns:a16="http://schemas.microsoft.com/office/drawing/2014/main" id="{57E7F346-C0E1-40B9-B3AC-05A351C04804}"/>
            </a:ext>
          </a:extLst>
        </xdr:cNvPr>
        <xdr:cNvSpPr/>
      </xdr:nvSpPr>
      <xdr:spPr>
        <a:xfrm>
          <a:off x="1079500" y="1037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A1F3ADE7-47BE-43CC-BFF3-2219C65E4CE4}"/>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9FA2CBEF-1198-4080-8ACB-133A8ADC5216}"/>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FD6A5309-7BAD-44BF-8456-0EDF27440201}"/>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7711CD3E-F1E3-4305-86BA-07769ED1A386}"/>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26BAC586-47A0-49BD-A46F-6FAC0B593D81}"/>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43906</xdr:rowOff>
    </xdr:from>
    <xdr:to>
      <xdr:col>24</xdr:col>
      <xdr:colOff>114300</xdr:colOff>
      <xdr:row>58</xdr:row>
      <xdr:rowOff>145506</xdr:rowOff>
    </xdr:to>
    <xdr:sp macro="" textlink="">
      <xdr:nvSpPr>
        <xdr:cNvPr id="188" name="楕円 187">
          <a:extLst>
            <a:ext uri="{FF2B5EF4-FFF2-40B4-BE49-F238E27FC236}">
              <a16:creationId xmlns:a16="http://schemas.microsoft.com/office/drawing/2014/main" id="{E07D5F5C-3DC5-4CE8-AAC4-936993A2FEAE}"/>
            </a:ext>
          </a:extLst>
        </xdr:cNvPr>
        <xdr:cNvSpPr/>
      </xdr:nvSpPr>
      <xdr:spPr>
        <a:xfrm>
          <a:off x="4584700" y="9988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66783</xdr:rowOff>
    </xdr:from>
    <xdr:ext cx="405111" cy="259045"/>
    <xdr:sp macro="" textlink="">
      <xdr:nvSpPr>
        <xdr:cNvPr id="189" name="【橋りょう・トンネル】&#10;有形固定資産減価償却率該当値テキスト">
          <a:extLst>
            <a:ext uri="{FF2B5EF4-FFF2-40B4-BE49-F238E27FC236}">
              <a16:creationId xmlns:a16="http://schemas.microsoft.com/office/drawing/2014/main" id="{5ABE0FD9-30D8-494E-ACF0-28CC9914DDE5}"/>
            </a:ext>
          </a:extLst>
        </xdr:cNvPr>
        <xdr:cNvSpPr txBox="1"/>
      </xdr:nvSpPr>
      <xdr:spPr>
        <a:xfrm>
          <a:off x="4673600" y="9839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40640</xdr:rowOff>
    </xdr:from>
    <xdr:to>
      <xdr:col>20</xdr:col>
      <xdr:colOff>38100</xdr:colOff>
      <xdr:row>58</xdr:row>
      <xdr:rowOff>142240</xdr:rowOff>
    </xdr:to>
    <xdr:sp macro="" textlink="">
      <xdr:nvSpPr>
        <xdr:cNvPr id="190" name="楕円 189">
          <a:extLst>
            <a:ext uri="{FF2B5EF4-FFF2-40B4-BE49-F238E27FC236}">
              <a16:creationId xmlns:a16="http://schemas.microsoft.com/office/drawing/2014/main" id="{D9E69194-2508-40FA-89D7-F4F2A757AE10}"/>
            </a:ext>
          </a:extLst>
        </xdr:cNvPr>
        <xdr:cNvSpPr/>
      </xdr:nvSpPr>
      <xdr:spPr>
        <a:xfrm>
          <a:off x="3746500" y="998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91440</xdr:rowOff>
    </xdr:from>
    <xdr:to>
      <xdr:col>24</xdr:col>
      <xdr:colOff>63500</xdr:colOff>
      <xdr:row>58</xdr:row>
      <xdr:rowOff>94706</xdr:rowOff>
    </xdr:to>
    <xdr:cxnSp macro="">
      <xdr:nvCxnSpPr>
        <xdr:cNvPr id="191" name="直線コネクタ 190">
          <a:extLst>
            <a:ext uri="{FF2B5EF4-FFF2-40B4-BE49-F238E27FC236}">
              <a16:creationId xmlns:a16="http://schemas.microsoft.com/office/drawing/2014/main" id="{858B357A-3107-4C88-908A-A18DE0CB6D8C}"/>
            </a:ext>
          </a:extLst>
        </xdr:cNvPr>
        <xdr:cNvCxnSpPr/>
      </xdr:nvCxnSpPr>
      <xdr:spPr>
        <a:xfrm>
          <a:off x="3797300" y="10035540"/>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12881</xdr:rowOff>
    </xdr:from>
    <xdr:to>
      <xdr:col>15</xdr:col>
      <xdr:colOff>101600</xdr:colOff>
      <xdr:row>58</xdr:row>
      <xdr:rowOff>114481</xdr:rowOff>
    </xdr:to>
    <xdr:sp macro="" textlink="">
      <xdr:nvSpPr>
        <xdr:cNvPr id="192" name="楕円 191">
          <a:extLst>
            <a:ext uri="{FF2B5EF4-FFF2-40B4-BE49-F238E27FC236}">
              <a16:creationId xmlns:a16="http://schemas.microsoft.com/office/drawing/2014/main" id="{DA79DEF7-10F4-4551-A467-608AF851FDEE}"/>
            </a:ext>
          </a:extLst>
        </xdr:cNvPr>
        <xdr:cNvSpPr/>
      </xdr:nvSpPr>
      <xdr:spPr>
        <a:xfrm>
          <a:off x="2857500" y="9956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63681</xdr:rowOff>
    </xdr:from>
    <xdr:to>
      <xdr:col>19</xdr:col>
      <xdr:colOff>177800</xdr:colOff>
      <xdr:row>58</xdr:row>
      <xdr:rowOff>91440</xdr:rowOff>
    </xdr:to>
    <xdr:cxnSp macro="">
      <xdr:nvCxnSpPr>
        <xdr:cNvPr id="193" name="直線コネクタ 192">
          <a:extLst>
            <a:ext uri="{FF2B5EF4-FFF2-40B4-BE49-F238E27FC236}">
              <a16:creationId xmlns:a16="http://schemas.microsoft.com/office/drawing/2014/main" id="{740950C3-39B4-47F6-A4D1-2DD3B23C5145}"/>
            </a:ext>
          </a:extLst>
        </xdr:cNvPr>
        <xdr:cNvCxnSpPr/>
      </xdr:nvCxnSpPr>
      <xdr:spPr>
        <a:xfrm>
          <a:off x="2908300" y="10007781"/>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22678</xdr:rowOff>
    </xdr:from>
    <xdr:to>
      <xdr:col>10</xdr:col>
      <xdr:colOff>165100</xdr:colOff>
      <xdr:row>58</xdr:row>
      <xdr:rowOff>124278</xdr:rowOff>
    </xdr:to>
    <xdr:sp macro="" textlink="">
      <xdr:nvSpPr>
        <xdr:cNvPr id="194" name="楕円 193">
          <a:extLst>
            <a:ext uri="{FF2B5EF4-FFF2-40B4-BE49-F238E27FC236}">
              <a16:creationId xmlns:a16="http://schemas.microsoft.com/office/drawing/2014/main" id="{15233EB9-114C-4702-AAC9-AC919BE8BD2F}"/>
            </a:ext>
          </a:extLst>
        </xdr:cNvPr>
        <xdr:cNvSpPr/>
      </xdr:nvSpPr>
      <xdr:spPr>
        <a:xfrm>
          <a:off x="1968500" y="9966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63681</xdr:rowOff>
    </xdr:from>
    <xdr:to>
      <xdr:col>15</xdr:col>
      <xdr:colOff>50800</xdr:colOff>
      <xdr:row>58</xdr:row>
      <xdr:rowOff>73478</xdr:rowOff>
    </xdr:to>
    <xdr:cxnSp macro="">
      <xdr:nvCxnSpPr>
        <xdr:cNvPr id="195" name="直線コネクタ 194">
          <a:extLst>
            <a:ext uri="{FF2B5EF4-FFF2-40B4-BE49-F238E27FC236}">
              <a16:creationId xmlns:a16="http://schemas.microsoft.com/office/drawing/2014/main" id="{21966F50-2381-49C4-8C3D-5BFA0B494F19}"/>
            </a:ext>
          </a:extLst>
        </xdr:cNvPr>
        <xdr:cNvCxnSpPr/>
      </xdr:nvCxnSpPr>
      <xdr:spPr>
        <a:xfrm flipV="1">
          <a:off x="2019300" y="10007781"/>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42273</xdr:rowOff>
    </xdr:from>
    <xdr:to>
      <xdr:col>6</xdr:col>
      <xdr:colOff>38100</xdr:colOff>
      <xdr:row>58</xdr:row>
      <xdr:rowOff>143873</xdr:rowOff>
    </xdr:to>
    <xdr:sp macro="" textlink="">
      <xdr:nvSpPr>
        <xdr:cNvPr id="196" name="楕円 195">
          <a:extLst>
            <a:ext uri="{FF2B5EF4-FFF2-40B4-BE49-F238E27FC236}">
              <a16:creationId xmlns:a16="http://schemas.microsoft.com/office/drawing/2014/main" id="{8917E6EE-1251-4431-968F-4CEF6028AE3B}"/>
            </a:ext>
          </a:extLst>
        </xdr:cNvPr>
        <xdr:cNvSpPr/>
      </xdr:nvSpPr>
      <xdr:spPr>
        <a:xfrm>
          <a:off x="1079500" y="998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73478</xdr:rowOff>
    </xdr:from>
    <xdr:to>
      <xdr:col>10</xdr:col>
      <xdr:colOff>114300</xdr:colOff>
      <xdr:row>58</xdr:row>
      <xdr:rowOff>93073</xdr:rowOff>
    </xdr:to>
    <xdr:cxnSp macro="">
      <xdr:nvCxnSpPr>
        <xdr:cNvPr id="197" name="直線コネクタ 196">
          <a:extLst>
            <a:ext uri="{FF2B5EF4-FFF2-40B4-BE49-F238E27FC236}">
              <a16:creationId xmlns:a16="http://schemas.microsoft.com/office/drawing/2014/main" id="{9137C60A-3A70-41BB-94B0-E8C86DAF825A}"/>
            </a:ext>
          </a:extLst>
        </xdr:cNvPr>
        <xdr:cNvCxnSpPr/>
      </xdr:nvCxnSpPr>
      <xdr:spPr>
        <a:xfrm flipV="1">
          <a:off x="1130300" y="10017578"/>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72951</xdr:rowOff>
    </xdr:from>
    <xdr:ext cx="405111" cy="259045"/>
    <xdr:sp macro="" textlink="">
      <xdr:nvSpPr>
        <xdr:cNvPr id="198" name="n_1aveValue【橋りょう・トンネル】&#10;有形固定資産減価償却率">
          <a:extLst>
            <a:ext uri="{FF2B5EF4-FFF2-40B4-BE49-F238E27FC236}">
              <a16:creationId xmlns:a16="http://schemas.microsoft.com/office/drawing/2014/main" id="{BBFA2A10-5DAD-4230-82C4-2DE573F5754F}"/>
            </a:ext>
          </a:extLst>
        </xdr:cNvPr>
        <xdr:cNvSpPr txBox="1"/>
      </xdr:nvSpPr>
      <xdr:spPr>
        <a:xfrm>
          <a:off x="3582044" y="10531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61521</xdr:rowOff>
    </xdr:from>
    <xdr:ext cx="405111" cy="259045"/>
    <xdr:sp macro="" textlink="">
      <xdr:nvSpPr>
        <xdr:cNvPr id="199" name="n_2aveValue【橋りょう・トンネル】&#10;有形固定資産減価償却率">
          <a:extLst>
            <a:ext uri="{FF2B5EF4-FFF2-40B4-BE49-F238E27FC236}">
              <a16:creationId xmlns:a16="http://schemas.microsoft.com/office/drawing/2014/main" id="{C9EEE80E-7B96-495C-A41E-AB2F3F55E3AD}"/>
            </a:ext>
          </a:extLst>
        </xdr:cNvPr>
        <xdr:cNvSpPr txBox="1"/>
      </xdr:nvSpPr>
      <xdr:spPr>
        <a:xfrm>
          <a:off x="2705744" y="10519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32130</xdr:rowOff>
    </xdr:from>
    <xdr:ext cx="405111" cy="259045"/>
    <xdr:sp macro="" textlink="">
      <xdr:nvSpPr>
        <xdr:cNvPr id="200" name="n_3aveValue【橋りょう・トンネル】&#10;有形固定資産減価償却率">
          <a:extLst>
            <a:ext uri="{FF2B5EF4-FFF2-40B4-BE49-F238E27FC236}">
              <a16:creationId xmlns:a16="http://schemas.microsoft.com/office/drawing/2014/main" id="{F816AC2B-A8BF-4122-8B4A-611957CCFAFA}"/>
            </a:ext>
          </a:extLst>
        </xdr:cNvPr>
        <xdr:cNvSpPr txBox="1"/>
      </xdr:nvSpPr>
      <xdr:spPr>
        <a:xfrm>
          <a:off x="1816744" y="10490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12536</xdr:rowOff>
    </xdr:from>
    <xdr:ext cx="405111" cy="259045"/>
    <xdr:sp macro="" textlink="">
      <xdr:nvSpPr>
        <xdr:cNvPr id="201" name="n_4aveValue【橋りょう・トンネル】&#10;有形固定資産減価償却率">
          <a:extLst>
            <a:ext uri="{FF2B5EF4-FFF2-40B4-BE49-F238E27FC236}">
              <a16:creationId xmlns:a16="http://schemas.microsoft.com/office/drawing/2014/main" id="{8B94FB9B-EA62-47D5-8116-EB579DD293E1}"/>
            </a:ext>
          </a:extLst>
        </xdr:cNvPr>
        <xdr:cNvSpPr txBox="1"/>
      </xdr:nvSpPr>
      <xdr:spPr>
        <a:xfrm>
          <a:off x="927744" y="10470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158767</xdr:rowOff>
    </xdr:from>
    <xdr:ext cx="405111" cy="259045"/>
    <xdr:sp macro="" textlink="">
      <xdr:nvSpPr>
        <xdr:cNvPr id="202" name="n_1mainValue【橋りょう・トンネル】&#10;有形固定資産減価償却率">
          <a:extLst>
            <a:ext uri="{FF2B5EF4-FFF2-40B4-BE49-F238E27FC236}">
              <a16:creationId xmlns:a16="http://schemas.microsoft.com/office/drawing/2014/main" id="{3DA65A3A-D968-43EF-9E76-7B1CA4E5FF56}"/>
            </a:ext>
          </a:extLst>
        </xdr:cNvPr>
        <xdr:cNvSpPr txBox="1"/>
      </xdr:nvSpPr>
      <xdr:spPr>
        <a:xfrm>
          <a:off x="3582044" y="975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131008</xdr:rowOff>
    </xdr:from>
    <xdr:ext cx="405111" cy="259045"/>
    <xdr:sp macro="" textlink="">
      <xdr:nvSpPr>
        <xdr:cNvPr id="203" name="n_2mainValue【橋りょう・トンネル】&#10;有形固定資産減価償却率">
          <a:extLst>
            <a:ext uri="{FF2B5EF4-FFF2-40B4-BE49-F238E27FC236}">
              <a16:creationId xmlns:a16="http://schemas.microsoft.com/office/drawing/2014/main" id="{19E6C7C2-C95B-46F7-9CCD-DC9C123FF367}"/>
            </a:ext>
          </a:extLst>
        </xdr:cNvPr>
        <xdr:cNvSpPr txBox="1"/>
      </xdr:nvSpPr>
      <xdr:spPr>
        <a:xfrm>
          <a:off x="2705744" y="97322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140805</xdr:rowOff>
    </xdr:from>
    <xdr:ext cx="405111" cy="259045"/>
    <xdr:sp macro="" textlink="">
      <xdr:nvSpPr>
        <xdr:cNvPr id="204" name="n_3mainValue【橋りょう・トンネル】&#10;有形固定資産減価償却率">
          <a:extLst>
            <a:ext uri="{FF2B5EF4-FFF2-40B4-BE49-F238E27FC236}">
              <a16:creationId xmlns:a16="http://schemas.microsoft.com/office/drawing/2014/main" id="{A309EA32-E3B3-48B0-9A9D-C3AFAE989377}"/>
            </a:ext>
          </a:extLst>
        </xdr:cNvPr>
        <xdr:cNvSpPr txBox="1"/>
      </xdr:nvSpPr>
      <xdr:spPr>
        <a:xfrm>
          <a:off x="1816744" y="97420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160400</xdr:rowOff>
    </xdr:from>
    <xdr:ext cx="405111" cy="259045"/>
    <xdr:sp macro="" textlink="">
      <xdr:nvSpPr>
        <xdr:cNvPr id="205" name="n_4mainValue【橋りょう・トンネル】&#10;有形固定資産減価償却率">
          <a:extLst>
            <a:ext uri="{FF2B5EF4-FFF2-40B4-BE49-F238E27FC236}">
              <a16:creationId xmlns:a16="http://schemas.microsoft.com/office/drawing/2014/main" id="{590177DE-019B-4E5D-B6FA-1426B2A51C78}"/>
            </a:ext>
          </a:extLst>
        </xdr:cNvPr>
        <xdr:cNvSpPr txBox="1"/>
      </xdr:nvSpPr>
      <xdr:spPr>
        <a:xfrm>
          <a:off x="927744" y="97616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1D36C5ED-B9EF-4AB0-99EA-C145F9A7ECBF}"/>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9C9F5A33-4C61-4BAE-BB74-D6ED606F547C}"/>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611C393A-1FF4-44D6-A580-E285CDB0E8C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91DDC526-A52D-4452-9598-7672E1DA7CA5}"/>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FBBBE7B3-A701-47B4-8BBB-F1A5D86D592A}"/>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6E898E78-66A8-4DAA-B57D-94B24742C72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8A08F369-BC0E-41AE-9364-C2926608D074}"/>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A3050423-D5AE-4869-8FFC-42E798F15635}"/>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78649229-2397-4F52-90FE-2043E87913D6}"/>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6F93A9E8-C0C6-4B14-B98D-E74BC0EC4179}"/>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216" name="直線コネクタ 215">
          <a:extLst>
            <a:ext uri="{FF2B5EF4-FFF2-40B4-BE49-F238E27FC236}">
              <a16:creationId xmlns:a16="http://schemas.microsoft.com/office/drawing/2014/main" id="{D552C2D3-AB96-4E37-BD8F-509F623D542A}"/>
            </a:ext>
          </a:extLst>
        </xdr:cNvPr>
        <xdr:cNvCxnSpPr/>
      </xdr:nvCxnSpPr>
      <xdr:spPr>
        <a:xfrm>
          <a:off x="6604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62</xdr:row>
      <xdr:rowOff>86377</xdr:rowOff>
    </xdr:from>
    <xdr:ext cx="248786" cy="259045"/>
    <xdr:sp macro="" textlink="">
      <xdr:nvSpPr>
        <xdr:cNvPr id="217" name="テキスト ボックス 216">
          <a:extLst>
            <a:ext uri="{FF2B5EF4-FFF2-40B4-BE49-F238E27FC236}">
              <a16:creationId xmlns:a16="http://schemas.microsoft.com/office/drawing/2014/main" id="{5CD0D282-CF21-4089-A05A-68479703A606}"/>
            </a:ext>
          </a:extLst>
        </xdr:cNvPr>
        <xdr:cNvSpPr txBox="1"/>
      </xdr:nvSpPr>
      <xdr:spPr>
        <a:xfrm>
          <a:off x="6355214" y="1071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8" name="直線コネクタ 217">
          <a:extLst>
            <a:ext uri="{FF2B5EF4-FFF2-40B4-BE49-F238E27FC236}">
              <a16:creationId xmlns:a16="http://schemas.microsoft.com/office/drawing/2014/main" id="{2FBAF989-1117-4D4E-9C79-945FDCCDB09E}"/>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9" name="テキスト ボックス 218">
          <a:extLst>
            <a:ext uri="{FF2B5EF4-FFF2-40B4-BE49-F238E27FC236}">
              <a16:creationId xmlns:a16="http://schemas.microsoft.com/office/drawing/2014/main" id="{2CC06227-CF3A-4AB8-9433-D97D43251AE1}"/>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220" name="直線コネクタ 219">
          <a:extLst>
            <a:ext uri="{FF2B5EF4-FFF2-40B4-BE49-F238E27FC236}">
              <a16:creationId xmlns:a16="http://schemas.microsoft.com/office/drawing/2014/main" id="{455806FF-38E6-4C06-B7B2-F2AECD736F9B}"/>
            </a:ext>
          </a:extLst>
        </xdr:cNvPr>
        <xdr:cNvCxnSpPr/>
      </xdr:nvCxnSpPr>
      <xdr:spPr>
        <a:xfrm>
          <a:off x="6604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143527</xdr:rowOff>
    </xdr:from>
    <xdr:ext cx="595419" cy="259045"/>
    <xdr:sp macro="" textlink="">
      <xdr:nvSpPr>
        <xdr:cNvPr id="221" name="テキスト ボックス 220">
          <a:extLst>
            <a:ext uri="{FF2B5EF4-FFF2-40B4-BE49-F238E27FC236}">
              <a16:creationId xmlns:a16="http://schemas.microsoft.com/office/drawing/2014/main" id="{01AD98A2-A373-465A-BD2E-22A1D9B1EB49}"/>
            </a:ext>
          </a:extLst>
        </xdr:cNvPr>
        <xdr:cNvSpPr txBox="1"/>
      </xdr:nvSpPr>
      <xdr:spPr>
        <a:xfrm>
          <a:off x="6008581" y="957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7DE56ECE-26AC-4B0A-AE52-94302ABA95FB}"/>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3" name="テキスト ボックス 222">
          <a:extLst>
            <a:ext uri="{FF2B5EF4-FFF2-40B4-BE49-F238E27FC236}">
              <a16:creationId xmlns:a16="http://schemas.microsoft.com/office/drawing/2014/main" id="{DE940537-F162-4BF3-9580-46AE70286F57}"/>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a:extLst>
            <a:ext uri="{FF2B5EF4-FFF2-40B4-BE49-F238E27FC236}">
              <a16:creationId xmlns:a16="http://schemas.microsoft.com/office/drawing/2014/main" id="{F6DB8D2B-3754-431E-A50C-CCF40ECF73B1}"/>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150853</xdr:rowOff>
    </xdr:from>
    <xdr:to>
      <xdr:col>54</xdr:col>
      <xdr:colOff>189865</xdr:colOff>
      <xdr:row>63</xdr:row>
      <xdr:rowOff>52870</xdr:rowOff>
    </xdr:to>
    <xdr:cxnSp macro="">
      <xdr:nvCxnSpPr>
        <xdr:cNvPr id="225" name="直線コネクタ 224">
          <a:extLst>
            <a:ext uri="{FF2B5EF4-FFF2-40B4-BE49-F238E27FC236}">
              <a16:creationId xmlns:a16="http://schemas.microsoft.com/office/drawing/2014/main" id="{2A787981-B723-4FEF-BA07-99D7B5398CE3}"/>
            </a:ext>
          </a:extLst>
        </xdr:cNvPr>
        <xdr:cNvCxnSpPr/>
      </xdr:nvCxnSpPr>
      <xdr:spPr>
        <a:xfrm flipV="1">
          <a:off x="10476865" y="9580603"/>
          <a:ext cx="0" cy="12736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56697</xdr:rowOff>
    </xdr:from>
    <xdr:ext cx="378565" cy="259045"/>
    <xdr:sp macro="" textlink="">
      <xdr:nvSpPr>
        <xdr:cNvPr id="226" name="【橋りょう・トンネル】&#10;一人当たり有形固定資産（償却資産）額最小値テキスト">
          <a:extLst>
            <a:ext uri="{FF2B5EF4-FFF2-40B4-BE49-F238E27FC236}">
              <a16:creationId xmlns:a16="http://schemas.microsoft.com/office/drawing/2014/main" id="{7BA78631-DBD5-4B89-9EB7-71E3FFFFD7AC}"/>
            </a:ext>
          </a:extLst>
        </xdr:cNvPr>
        <xdr:cNvSpPr txBox="1"/>
      </xdr:nvSpPr>
      <xdr:spPr>
        <a:xfrm>
          <a:off x="10515600" y="108580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52870</xdr:rowOff>
    </xdr:from>
    <xdr:to>
      <xdr:col>55</xdr:col>
      <xdr:colOff>88900</xdr:colOff>
      <xdr:row>63</xdr:row>
      <xdr:rowOff>52870</xdr:rowOff>
    </xdr:to>
    <xdr:cxnSp macro="">
      <xdr:nvCxnSpPr>
        <xdr:cNvPr id="227" name="直線コネクタ 226">
          <a:extLst>
            <a:ext uri="{FF2B5EF4-FFF2-40B4-BE49-F238E27FC236}">
              <a16:creationId xmlns:a16="http://schemas.microsoft.com/office/drawing/2014/main" id="{B4DCA1C8-5405-4388-BAD3-9A1436BCAA59}"/>
            </a:ext>
          </a:extLst>
        </xdr:cNvPr>
        <xdr:cNvCxnSpPr/>
      </xdr:nvCxnSpPr>
      <xdr:spPr>
        <a:xfrm>
          <a:off x="10388600" y="1085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97530</xdr:rowOff>
    </xdr:from>
    <xdr:ext cx="599010" cy="259045"/>
    <xdr:sp macro="" textlink="">
      <xdr:nvSpPr>
        <xdr:cNvPr id="228" name="【橋りょう・トンネル】&#10;一人当たり有形固定資産（償却資産）額最大値テキスト">
          <a:extLst>
            <a:ext uri="{FF2B5EF4-FFF2-40B4-BE49-F238E27FC236}">
              <a16:creationId xmlns:a16="http://schemas.microsoft.com/office/drawing/2014/main" id="{F7EBA46B-9B42-44D4-9DE9-2BDB135173B5}"/>
            </a:ext>
          </a:extLst>
        </xdr:cNvPr>
        <xdr:cNvSpPr txBox="1"/>
      </xdr:nvSpPr>
      <xdr:spPr>
        <a:xfrm>
          <a:off x="10515600" y="93558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150853</xdr:rowOff>
    </xdr:from>
    <xdr:to>
      <xdr:col>55</xdr:col>
      <xdr:colOff>88900</xdr:colOff>
      <xdr:row>55</xdr:row>
      <xdr:rowOff>150853</xdr:rowOff>
    </xdr:to>
    <xdr:cxnSp macro="">
      <xdr:nvCxnSpPr>
        <xdr:cNvPr id="229" name="直線コネクタ 228">
          <a:extLst>
            <a:ext uri="{FF2B5EF4-FFF2-40B4-BE49-F238E27FC236}">
              <a16:creationId xmlns:a16="http://schemas.microsoft.com/office/drawing/2014/main" id="{8813C635-C588-4AB7-A402-95C0A5F140EA}"/>
            </a:ext>
          </a:extLst>
        </xdr:cNvPr>
        <xdr:cNvCxnSpPr/>
      </xdr:nvCxnSpPr>
      <xdr:spPr>
        <a:xfrm>
          <a:off x="10388600" y="9580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93961</xdr:rowOff>
    </xdr:from>
    <xdr:ext cx="534377" cy="259045"/>
    <xdr:sp macro="" textlink="">
      <xdr:nvSpPr>
        <xdr:cNvPr id="230" name="【橋りょう・トンネル】&#10;一人当たり有形固定資産（償却資産）額平均値テキスト">
          <a:extLst>
            <a:ext uri="{FF2B5EF4-FFF2-40B4-BE49-F238E27FC236}">
              <a16:creationId xmlns:a16="http://schemas.microsoft.com/office/drawing/2014/main" id="{00498A0A-3A44-4DA8-8ED5-355C9192BF2B}"/>
            </a:ext>
          </a:extLst>
        </xdr:cNvPr>
        <xdr:cNvSpPr txBox="1"/>
      </xdr:nvSpPr>
      <xdr:spPr>
        <a:xfrm>
          <a:off x="10515600" y="102095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71084</xdr:rowOff>
    </xdr:from>
    <xdr:to>
      <xdr:col>55</xdr:col>
      <xdr:colOff>50800</xdr:colOff>
      <xdr:row>61</xdr:row>
      <xdr:rowOff>1234</xdr:rowOff>
    </xdr:to>
    <xdr:sp macro="" textlink="">
      <xdr:nvSpPr>
        <xdr:cNvPr id="231" name="フローチャート: 判断 230">
          <a:extLst>
            <a:ext uri="{FF2B5EF4-FFF2-40B4-BE49-F238E27FC236}">
              <a16:creationId xmlns:a16="http://schemas.microsoft.com/office/drawing/2014/main" id="{66605A01-35C0-4358-A569-984F406CB9BA}"/>
            </a:ext>
          </a:extLst>
        </xdr:cNvPr>
        <xdr:cNvSpPr/>
      </xdr:nvSpPr>
      <xdr:spPr>
        <a:xfrm>
          <a:off x="10426700" y="10358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75998</xdr:rowOff>
    </xdr:from>
    <xdr:to>
      <xdr:col>50</xdr:col>
      <xdr:colOff>165100</xdr:colOff>
      <xdr:row>61</xdr:row>
      <xdr:rowOff>6148</xdr:rowOff>
    </xdr:to>
    <xdr:sp macro="" textlink="">
      <xdr:nvSpPr>
        <xdr:cNvPr id="232" name="フローチャート: 判断 231">
          <a:extLst>
            <a:ext uri="{FF2B5EF4-FFF2-40B4-BE49-F238E27FC236}">
              <a16:creationId xmlns:a16="http://schemas.microsoft.com/office/drawing/2014/main" id="{D5C67DA3-CDED-4BF9-A2DA-369855DC7DCB}"/>
            </a:ext>
          </a:extLst>
        </xdr:cNvPr>
        <xdr:cNvSpPr/>
      </xdr:nvSpPr>
      <xdr:spPr>
        <a:xfrm>
          <a:off x="9588500" y="10362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77667</xdr:rowOff>
    </xdr:from>
    <xdr:to>
      <xdr:col>46</xdr:col>
      <xdr:colOff>38100</xdr:colOff>
      <xdr:row>61</xdr:row>
      <xdr:rowOff>7817</xdr:rowOff>
    </xdr:to>
    <xdr:sp macro="" textlink="">
      <xdr:nvSpPr>
        <xdr:cNvPr id="233" name="フローチャート: 判断 232">
          <a:extLst>
            <a:ext uri="{FF2B5EF4-FFF2-40B4-BE49-F238E27FC236}">
              <a16:creationId xmlns:a16="http://schemas.microsoft.com/office/drawing/2014/main" id="{503DAE58-248C-42B9-83E1-ADD615C6F511}"/>
            </a:ext>
          </a:extLst>
        </xdr:cNvPr>
        <xdr:cNvSpPr/>
      </xdr:nvSpPr>
      <xdr:spPr>
        <a:xfrm>
          <a:off x="8699500" y="10364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46692</xdr:rowOff>
    </xdr:from>
    <xdr:to>
      <xdr:col>41</xdr:col>
      <xdr:colOff>101600</xdr:colOff>
      <xdr:row>60</xdr:row>
      <xdr:rowOff>148292</xdr:rowOff>
    </xdr:to>
    <xdr:sp macro="" textlink="">
      <xdr:nvSpPr>
        <xdr:cNvPr id="234" name="フローチャート: 判断 233">
          <a:extLst>
            <a:ext uri="{FF2B5EF4-FFF2-40B4-BE49-F238E27FC236}">
              <a16:creationId xmlns:a16="http://schemas.microsoft.com/office/drawing/2014/main" id="{5CDC28BC-9672-474A-9B96-42DCF03E70A0}"/>
            </a:ext>
          </a:extLst>
        </xdr:cNvPr>
        <xdr:cNvSpPr/>
      </xdr:nvSpPr>
      <xdr:spPr>
        <a:xfrm>
          <a:off x="7810500" y="1033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60</xdr:row>
      <xdr:rowOff>49967</xdr:rowOff>
    </xdr:from>
    <xdr:to>
      <xdr:col>36</xdr:col>
      <xdr:colOff>165100</xdr:colOff>
      <xdr:row>60</xdr:row>
      <xdr:rowOff>151567</xdr:rowOff>
    </xdr:to>
    <xdr:sp macro="" textlink="">
      <xdr:nvSpPr>
        <xdr:cNvPr id="235" name="フローチャート: 判断 234">
          <a:extLst>
            <a:ext uri="{FF2B5EF4-FFF2-40B4-BE49-F238E27FC236}">
              <a16:creationId xmlns:a16="http://schemas.microsoft.com/office/drawing/2014/main" id="{E62892DE-D959-4122-A55A-A267874E222D}"/>
            </a:ext>
          </a:extLst>
        </xdr:cNvPr>
        <xdr:cNvSpPr/>
      </xdr:nvSpPr>
      <xdr:spPr>
        <a:xfrm>
          <a:off x="6921500" y="10336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51D9A322-D3B7-4A01-953A-006AAEC11FA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201444BF-DE6A-4CCC-9022-3B96127B31F6}"/>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AB29B820-A110-4B69-A969-4712EDA6A94F}"/>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B6C45845-B73D-414C-AD25-DCAE842524B3}"/>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F2CF6AC0-CD50-45B0-B2DE-CBC242CE6604}"/>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170742</xdr:rowOff>
    </xdr:from>
    <xdr:to>
      <xdr:col>55</xdr:col>
      <xdr:colOff>50800</xdr:colOff>
      <xdr:row>63</xdr:row>
      <xdr:rowOff>100892</xdr:rowOff>
    </xdr:to>
    <xdr:sp macro="" textlink="">
      <xdr:nvSpPr>
        <xdr:cNvPr id="241" name="楕円 240">
          <a:extLst>
            <a:ext uri="{FF2B5EF4-FFF2-40B4-BE49-F238E27FC236}">
              <a16:creationId xmlns:a16="http://schemas.microsoft.com/office/drawing/2014/main" id="{8BC18466-1BAD-41FD-87A2-2BD6072E39A5}"/>
            </a:ext>
          </a:extLst>
        </xdr:cNvPr>
        <xdr:cNvSpPr/>
      </xdr:nvSpPr>
      <xdr:spPr>
        <a:xfrm>
          <a:off x="10426700" y="10800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85669</xdr:rowOff>
    </xdr:from>
    <xdr:ext cx="469744" cy="259045"/>
    <xdr:sp macro="" textlink="">
      <xdr:nvSpPr>
        <xdr:cNvPr id="242" name="【橋りょう・トンネル】&#10;一人当たり有形固定資産（償却資産）額該当値テキスト">
          <a:extLst>
            <a:ext uri="{FF2B5EF4-FFF2-40B4-BE49-F238E27FC236}">
              <a16:creationId xmlns:a16="http://schemas.microsoft.com/office/drawing/2014/main" id="{E45538DC-0B89-4B40-A318-686CC358FCAB}"/>
            </a:ext>
          </a:extLst>
        </xdr:cNvPr>
        <xdr:cNvSpPr txBox="1"/>
      </xdr:nvSpPr>
      <xdr:spPr>
        <a:xfrm>
          <a:off x="10515600" y="10715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171028</xdr:rowOff>
    </xdr:from>
    <xdr:to>
      <xdr:col>50</xdr:col>
      <xdr:colOff>165100</xdr:colOff>
      <xdr:row>63</xdr:row>
      <xdr:rowOff>101178</xdr:rowOff>
    </xdr:to>
    <xdr:sp macro="" textlink="">
      <xdr:nvSpPr>
        <xdr:cNvPr id="243" name="楕円 242">
          <a:extLst>
            <a:ext uri="{FF2B5EF4-FFF2-40B4-BE49-F238E27FC236}">
              <a16:creationId xmlns:a16="http://schemas.microsoft.com/office/drawing/2014/main" id="{2FE2D587-0391-4ED8-BFC9-E2A5A57C1C70}"/>
            </a:ext>
          </a:extLst>
        </xdr:cNvPr>
        <xdr:cNvSpPr/>
      </xdr:nvSpPr>
      <xdr:spPr>
        <a:xfrm>
          <a:off x="9588500" y="1080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50092</xdr:rowOff>
    </xdr:from>
    <xdr:to>
      <xdr:col>55</xdr:col>
      <xdr:colOff>0</xdr:colOff>
      <xdr:row>63</xdr:row>
      <xdr:rowOff>50378</xdr:rowOff>
    </xdr:to>
    <xdr:cxnSp macro="">
      <xdr:nvCxnSpPr>
        <xdr:cNvPr id="244" name="直線コネクタ 243">
          <a:extLst>
            <a:ext uri="{FF2B5EF4-FFF2-40B4-BE49-F238E27FC236}">
              <a16:creationId xmlns:a16="http://schemas.microsoft.com/office/drawing/2014/main" id="{1789562C-917C-479B-9A12-E5382D0035AC}"/>
            </a:ext>
          </a:extLst>
        </xdr:cNvPr>
        <xdr:cNvCxnSpPr/>
      </xdr:nvCxnSpPr>
      <xdr:spPr>
        <a:xfrm flipV="1">
          <a:off x="9639300" y="10851442"/>
          <a:ext cx="838200" cy="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171034</xdr:rowOff>
    </xdr:from>
    <xdr:to>
      <xdr:col>46</xdr:col>
      <xdr:colOff>38100</xdr:colOff>
      <xdr:row>63</xdr:row>
      <xdr:rowOff>101184</xdr:rowOff>
    </xdr:to>
    <xdr:sp macro="" textlink="">
      <xdr:nvSpPr>
        <xdr:cNvPr id="245" name="楕円 244">
          <a:extLst>
            <a:ext uri="{FF2B5EF4-FFF2-40B4-BE49-F238E27FC236}">
              <a16:creationId xmlns:a16="http://schemas.microsoft.com/office/drawing/2014/main" id="{478601AD-5844-4236-B943-47B4875BBEC0}"/>
            </a:ext>
          </a:extLst>
        </xdr:cNvPr>
        <xdr:cNvSpPr/>
      </xdr:nvSpPr>
      <xdr:spPr>
        <a:xfrm>
          <a:off x="8699500" y="10800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50378</xdr:rowOff>
    </xdr:from>
    <xdr:to>
      <xdr:col>50</xdr:col>
      <xdr:colOff>114300</xdr:colOff>
      <xdr:row>63</xdr:row>
      <xdr:rowOff>50384</xdr:rowOff>
    </xdr:to>
    <xdr:cxnSp macro="">
      <xdr:nvCxnSpPr>
        <xdr:cNvPr id="246" name="直線コネクタ 245">
          <a:extLst>
            <a:ext uri="{FF2B5EF4-FFF2-40B4-BE49-F238E27FC236}">
              <a16:creationId xmlns:a16="http://schemas.microsoft.com/office/drawing/2014/main" id="{7C8356F8-E586-4665-878B-F9A91FCA21F4}"/>
            </a:ext>
          </a:extLst>
        </xdr:cNvPr>
        <xdr:cNvCxnSpPr/>
      </xdr:nvCxnSpPr>
      <xdr:spPr>
        <a:xfrm flipV="1">
          <a:off x="8750300" y="10851728"/>
          <a:ext cx="889000" cy="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171439</xdr:rowOff>
    </xdr:from>
    <xdr:to>
      <xdr:col>41</xdr:col>
      <xdr:colOff>101600</xdr:colOff>
      <xdr:row>63</xdr:row>
      <xdr:rowOff>101589</xdr:rowOff>
    </xdr:to>
    <xdr:sp macro="" textlink="">
      <xdr:nvSpPr>
        <xdr:cNvPr id="247" name="楕円 246">
          <a:extLst>
            <a:ext uri="{FF2B5EF4-FFF2-40B4-BE49-F238E27FC236}">
              <a16:creationId xmlns:a16="http://schemas.microsoft.com/office/drawing/2014/main" id="{076E4BE0-A5D0-4161-93D3-71B5BDE8AB3B}"/>
            </a:ext>
          </a:extLst>
        </xdr:cNvPr>
        <xdr:cNvSpPr/>
      </xdr:nvSpPr>
      <xdr:spPr>
        <a:xfrm>
          <a:off x="7810500" y="10801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50384</xdr:rowOff>
    </xdr:from>
    <xdr:to>
      <xdr:col>45</xdr:col>
      <xdr:colOff>177800</xdr:colOff>
      <xdr:row>63</xdr:row>
      <xdr:rowOff>50789</xdr:rowOff>
    </xdr:to>
    <xdr:cxnSp macro="">
      <xdr:nvCxnSpPr>
        <xdr:cNvPr id="248" name="直線コネクタ 247">
          <a:extLst>
            <a:ext uri="{FF2B5EF4-FFF2-40B4-BE49-F238E27FC236}">
              <a16:creationId xmlns:a16="http://schemas.microsoft.com/office/drawing/2014/main" id="{F689A9DF-5E41-4EA0-91D3-AA50B9636BA2}"/>
            </a:ext>
          </a:extLst>
        </xdr:cNvPr>
        <xdr:cNvCxnSpPr/>
      </xdr:nvCxnSpPr>
      <xdr:spPr>
        <a:xfrm flipV="1">
          <a:off x="7861300" y="10851734"/>
          <a:ext cx="889000" cy="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446</xdr:rowOff>
    </xdr:from>
    <xdr:to>
      <xdr:col>36</xdr:col>
      <xdr:colOff>165100</xdr:colOff>
      <xdr:row>63</xdr:row>
      <xdr:rowOff>102046</xdr:rowOff>
    </xdr:to>
    <xdr:sp macro="" textlink="">
      <xdr:nvSpPr>
        <xdr:cNvPr id="249" name="楕円 248">
          <a:extLst>
            <a:ext uri="{FF2B5EF4-FFF2-40B4-BE49-F238E27FC236}">
              <a16:creationId xmlns:a16="http://schemas.microsoft.com/office/drawing/2014/main" id="{7E064A44-5334-42B6-A8F8-090D3567C5B9}"/>
            </a:ext>
          </a:extLst>
        </xdr:cNvPr>
        <xdr:cNvSpPr/>
      </xdr:nvSpPr>
      <xdr:spPr>
        <a:xfrm>
          <a:off x="6921500" y="10801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50789</xdr:rowOff>
    </xdr:from>
    <xdr:to>
      <xdr:col>41</xdr:col>
      <xdr:colOff>50800</xdr:colOff>
      <xdr:row>63</xdr:row>
      <xdr:rowOff>51246</xdr:rowOff>
    </xdr:to>
    <xdr:cxnSp macro="">
      <xdr:nvCxnSpPr>
        <xdr:cNvPr id="250" name="直線コネクタ 249">
          <a:extLst>
            <a:ext uri="{FF2B5EF4-FFF2-40B4-BE49-F238E27FC236}">
              <a16:creationId xmlns:a16="http://schemas.microsoft.com/office/drawing/2014/main" id="{311D3766-0308-41CC-AAE0-41A31BC76DA8}"/>
            </a:ext>
          </a:extLst>
        </xdr:cNvPr>
        <xdr:cNvCxnSpPr/>
      </xdr:nvCxnSpPr>
      <xdr:spPr>
        <a:xfrm flipV="1">
          <a:off x="6972300" y="10852139"/>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59</xdr:row>
      <xdr:rowOff>22675</xdr:rowOff>
    </xdr:from>
    <xdr:ext cx="534377" cy="259045"/>
    <xdr:sp macro="" textlink="">
      <xdr:nvSpPr>
        <xdr:cNvPr id="251" name="n_1aveValue【橋りょう・トンネル】&#10;一人当たり有形固定資産（償却資産）額">
          <a:extLst>
            <a:ext uri="{FF2B5EF4-FFF2-40B4-BE49-F238E27FC236}">
              <a16:creationId xmlns:a16="http://schemas.microsoft.com/office/drawing/2014/main" id="{A93B3EFA-FC73-4598-803E-89BEC91B7035}"/>
            </a:ext>
          </a:extLst>
        </xdr:cNvPr>
        <xdr:cNvSpPr txBox="1"/>
      </xdr:nvSpPr>
      <xdr:spPr>
        <a:xfrm>
          <a:off x="9359411" y="10138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59</xdr:row>
      <xdr:rowOff>24344</xdr:rowOff>
    </xdr:from>
    <xdr:ext cx="534377" cy="259045"/>
    <xdr:sp macro="" textlink="">
      <xdr:nvSpPr>
        <xdr:cNvPr id="252" name="n_2aveValue【橋りょう・トンネル】&#10;一人当たり有形固定資産（償却資産）額">
          <a:extLst>
            <a:ext uri="{FF2B5EF4-FFF2-40B4-BE49-F238E27FC236}">
              <a16:creationId xmlns:a16="http://schemas.microsoft.com/office/drawing/2014/main" id="{6A7CB64B-6D0C-4DA8-B137-74ACADF20166}"/>
            </a:ext>
          </a:extLst>
        </xdr:cNvPr>
        <xdr:cNvSpPr txBox="1"/>
      </xdr:nvSpPr>
      <xdr:spPr>
        <a:xfrm>
          <a:off x="8483111" y="10139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58</xdr:row>
      <xdr:rowOff>164819</xdr:rowOff>
    </xdr:from>
    <xdr:ext cx="534377" cy="259045"/>
    <xdr:sp macro="" textlink="">
      <xdr:nvSpPr>
        <xdr:cNvPr id="253" name="n_3aveValue【橋りょう・トンネル】&#10;一人当たり有形固定資産（償却資産）額">
          <a:extLst>
            <a:ext uri="{FF2B5EF4-FFF2-40B4-BE49-F238E27FC236}">
              <a16:creationId xmlns:a16="http://schemas.microsoft.com/office/drawing/2014/main" id="{89C5B67B-BC79-42A8-AFEF-8D262AA8207E}"/>
            </a:ext>
          </a:extLst>
        </xdr:cNvPr>
        <xdr:cNvSpPr txBox="1"/>
      </xdr:nvSpPr>
      <xdr:spPr>
        <a:xfrm>
          <a:off x="7594111" y="1010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58</xdr:row>
      <xdr:rowOff>168094</xdr:rowOff>
    </xdr:from>
    <xdr:ext cx="534377" cy="259045"/>
    <xdr:sp macro="" textlink="">
      <xdr:nvSpPr>
        <xdr:cNvPr id="254" name="n_4aveValue【橋りょう・トンネル】&#10;一人当たり有形固定資産（償却資産）額">
          <a:extLst>
            <a:ext uri="{FF2B5EF4-FFF2-40B4-BE49-F238E27FC236}">
              <a16:creationId xmlns:a16="http://schemas.microsoft.com/office/drawing/2014/main" id="{670AE49A-097C-4A14-B5BC-085D60D20456}"/>
            </a:ext>
          </a:extLst>
        </xdr:cNvPr>
        <xdr:cNvSpPr txBox="1"/>
      </xdr:nvSpPr>
      <xdr:spPr>
        <a:xfrm>
          <a:off x="6705111" y="10112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63</xdr:row>
      <xdr:rowOff>92305</xdr:rowOff>
    </xdr:from>
    <xdr:ext cx="469744" cy="259045"/>
    <xdr:sp macro="" textlink="">
      <xdr:nvSpPr>
        <xdr:cNvPr id="255" name="n_1mainValue【橋りょう・トンネル】&#10;一人当たり有形固定資産（償却資産）額">
          <a:extLst>
            <a:ext uri="{FF2B5EF4-FFF2-40B4-BE49-F238E27FC236}">
              <a16:creationId xmlns:a16="http://schemas.microsoft.com/office/drawing/2014/main" id="{4A51AD79-C82C-433C-90F0-E3D71AA50375}"/>
            </a:ext>
          </a:extLst>
        </xdr:cNvPr>
        <xdr:cNvSpPr txBox="1"/>
      </xdr:nvSpPr>
      <xdr:spPr>
        <a:xfrm>
          <a:off x="9391728" y="10893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63</xdr:row>
      <xdr:rowOff>92311</xdr:rowOff>
    </xdr:from>
    <xdr:ext cx="469744" cy="259045"/>
    <xdr:sp macro="" textlink="">
      <xdr:nvSpPr>
        <xdr:cNvPr id="256" name="n_2mainValue【橋りょう・トンネル】&#10;一人当たり有形固定資産（償却資産）額">
          <a:extLst>
            <a:ext uri="{FF2B5EF4-FFF2-40B4-BE49-F238E27FC236}">
              <a16:creationId xmlns:a16="http://schemas.microsoft.com/office/drawing/2014/main" id="{F8005678-CC7F-45F8-B3F1-749216623D52}"/>
            </a:ext>
          </a:extLst>
        </xdr:cNvPr>
        <xdr:cNvSpPr txBox="1"/>
      </xdr:nvSpPr>
      <xdr:spPr>
        <a:xfrm>
          <a:off x="8515428" y="10893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63</xdr:row>
      <xdr:rowOff>92716</xdr:rowOff>
    </xdr:from>
    <xdr:ext cx="469744" cy="259045"/>
    <xdr:sp macro="" textlink="">
      <xdr:nvSpPr>
        <xdr:cNvPr id="257" name="n_3mainValue【橋りょう・トンネル】&#10;一人当たり有形固定資産（償却資産）額">
          <a:extLst>
            <a:ext uri="{FF2B5EF4-FFF2-40B4-BE49-F238E27FC236}">
              <a16:creationId xmlns:a16="http://schemas.microsoft.com/office/drawing/2014/main" id="{3300B592-AD5C-471E-8B45-0EB16E46E1F5}"/>
            </a:ext>
          </a:extLst>
        </xdr:cNvPr>
        <xdr:cNvSpPr txBox="1"/>
      </xdr:nvSpPr>
      <xdr:spPr>
        <a:xfrm>
          <a:off x="7626428" y="10894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63</xdr:row>
      <xdr:rowOff>93173</xdr:rowOff>
    </xdr:from>
    <xdr:ext cx="469744" cy="259045"/>
    <xdr:sp macro="" textlink="">
      <xdr:nvSpPr>
        <xdr:cNvPr id="258" name="n_4mainValue【橋りょう・トンネル】&#10;一人当たり有形固定資産（償却資産）額">
          <a:extLst>
            <a:ext uri="{FF2B5EF4-FFF2-40B4-BE49-F238E27FC236}">
              <a16:creationId xmlns:a16="http://schemas.microsoft.com/office/drawing/2014/main" id="{2975D538-B30D-4692-A81D-91F797B12CBA}"/>
            </a:ext>
          </a:extLst>
        </xdr:cNvPr>
        <xdr:cNvSpPr txBox="1"/>
      </xdr:nvSpPr>
      <xdr:spPr>
        <a:xfrm>
          <a:off x="6737428" y="10894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03482EC3-4031-4019-88EC-870B0073C387}"/>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34EF568A-22ED-47EC-80DB-0508542BDA55}"/>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915927FA-04A9-45FC-A833-0E69C08167D4}"/>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D337C7EC-ED32-4536-A1E4-EFBB91E9BF17}"/>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CBD8F6AD-3B33-4D2B-BACA-85943FF638B8}"/>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9AC2FF63-077E-4957-A5E5-DAD97557B75D}"/>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C20CCEC2-87A8-4673-BEF0-150C7343135E}"/>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C24C7A73-8C76-4E04-BF7D-28235CF6135D}"/>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AB729F0B-87D0-439D-9233-888B9F81703A}"/>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8802BDF1-56E3-43A3-81C8-18F8CE5E57FE}"/>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35488979-1FD6-414B-8257-11CF977FE1D9}"/>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0" name="直線コネクタ 269">
          <a:extLst>
            <a:ext uri="{FF2B5EF4-FFF2-40B4-BE49-F238E27FC236}">
              <a16:creationId xmlns:a16="http://schemas.microsoft.com/office/drawing/2014/main" id="{46E34D87-789A-45ED-B189-61384CF08B8F}"/>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1" name="テキスト ボックス 270">
          <a:extLst>
            <a:ext uri="{FF2B5EF4-FFF2-40B4-BE49-F238E27FC236}">
              <a16:creationId xmlns:a16="http://schemas.microsoft.com/office/drawing/2014/main" id="{D592770F-9B51-48BD-AD7E-7FD4997F174B}"/>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2" name="直線コネクタ 271">
          <a:extLst>
            <a:ext uri="{FF2B5EF4-FFF2-40B4-BE49-F238E27FC236}">
              <a16:creationId xmlns:a16="http://schemas.microsoft.com/office/drawing/2014/main" id="{9559C803-7693-42CF-8C52-7C7F1AE9A691}"/>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3" name="テキスト ボックス 272">
          <a:extLst>
            <a:ext uri="{FF2B5EF4-FFF2-40B4-BE49-F238E27FC236}">
              <a16:creationId xmlns:a16="http://schemas.microsoft.com/office/drawing/2014/main" id="{92BA979A-9D3B-458C-96DD-F0DA79131E97}"/>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4" name="直線コネクタ 273">
          <a:extLst>
            <a:ext uri="{FF2B5EF4-FFF2-40B4-BE49-F238E27FC236}">
              <a16:creationId xmlns:a16="http://schemas.microsoft.com/office/drawing/2014/main" id="{017AD257-B7AB-4425-A77F-D1A122FF4795}"/>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5" name="テキスト ボックス 274">
          <a:extLst>
            <a:ext uri="{FF2B5EF4-FFF2-40B4-BE49-F238E27FC236}">
              <a16:creationId xmlns:a16="http://schemas.microsoft.com/office/drawing/2014/main" id="{ED4C9CC5-1CE3-4865-8C59-A22F762EA8C6}"/>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6" name="直線コネクタ 275">
          <a:extLst>
            <a:ext uri="{FF2B5EF4-FFF2-40B4-BE49-F238E27FC236}">
              <a16:creationId xmlns:a16="http://schemas.microsoft.com/office/drawing/2014/main" id="{3D345B2B-C450-4A8B-A3D2-34B79CE08969}"/>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7" name="テキスト ボックス 276">
          <a:extLst>
            <a:ext uri="{FF2B5EF4-FFF2-40B4-BE49-F238E27FC236}">
              <a16:creationId xmlns:a16="http://schemas.microsoft.com/office/drawing/2014/main" id="{DE52D10A-E21D-473E-B958-5D236C95E3F5}"/>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8" name="直線コネクタ 277">
          <a:extLst>
            <a:ext uri="{FF2B5EF4-FFF2-40B4-BE49-F238E27FC236}">
              <a16:creationId xmlns:a16="http://schemas.microsoft.com/office/drawing/2014/main" id="{3679CE67-2108-4809-8D4E-699F7E111AF6}"/>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9" name="テキスト ボックス 278">
          <a:extLst>
            <a:ext uri="{FF2B5EF4-FFF2-40B4-BE49-F238E27FC236}">
              <a16:creationId xmlns:a16="http://schemas.microsoft.com/office/drawing/2014/main" id="{6829CCC8-F4D2-4F95-8AB3-2A7E58C15FE4}"/>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0" name="【公営住宅】&#10;有形固定資産減価償却率グラフ枠">
          <a:extLst>
            <a:ext uri="{FF2B5EF4-FFF2-40B4-BE49-F238E27FC236}">
              <a16:creationId xmlns:a16="http://schemas.microsoft.com/office/drawing/2014/main" id="{B9CEBF8E-992C-4690-9A86-E9BB59A9137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166115</xdr:rowOff>
    </xdr:from>
    <xdr:to>
      <xdr:col>24</xdr:col>
      <xdr:colOff>62865</xdr:colOff>
      <xdr:row>86</xdr:row>
      <xdr:rowOff>38100</xdr:rowOff>
    </xdr:to>
    <xdr:cxnSp macro="">
      <xdr:nvCxnSpPr>
        <xdr:cNvPr id="281" name="直線コネクタ 280">
          <a:extLst>
            <a:ext uri="{FF2B5EF4-FFF2-40B4-BE49-F238E27FC236}">
              <a16:creationId xmlns:a16="http://schemas.microsoft.com/office/drawing/2014/main" id="{FB9B7FEC-C71F-4B95-8B3C-06F64D540A20}"/>
            </a:ext>
          </a:extLst>
        </xdr:cNvPr>
        <xdr:cNvCxnSpPr/>
      </xdr:nvCxnSpPr>
      <xdr:spPr>
        <a:xfrm flipV="1">
          <a:off x="4634865" y="13367765"/>
          <a:ext cx="0" cy="1415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2" name="【公営住宅】&#10;有形固定資産減価償却率最小値テキスト">
          <a:extLst>
            <a:ext uri="{FF2B5EF4-FFF2-40B4-BE49-F238E27FC236}">
              <a16:creationId xmlns:a16="http://schemas.microsoft.com/office/drawing/2014/main" id="{AEACE772-4FAB-4A13-8AF1-BD5E6DBA3A49}"/>
            </a:ext>
          </a:extLst>
        </xdr:cNvPr>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3" name="直線コネクタ 282">
          <a:extLst>
            <a:ext uri="{FF2B5EF4-FFF2-40B4-BE49-F238E27FC236}">
              <a16:creationId xmlns:a16="http://schemas.microsoft.com/office/drawing/2014/main" id="{099E51BE-21A4-4683-864A-4151C054BA6F}"/>
            </a:ext>
          </a:extLst>
        </xdr:cNvPr>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112792</xdr:rowOff>
    </xdr:from>
    <xdr:ext cx="405111" cy="259045"/>
    <xdr:sp macro="" textlink="">
      <xdr:nvSpPr>
        <xdr:cNvPr id="284" name="【公営住宅】&#10;有形固定資産減価償却率最大値テキスト">
          <a:extLst>
            <a:ext uri="{FF2B5EF4-FFF2-40B4-BE49-F238E27FC236}">
              <a16:creationId xmlns:a16="http://schemas.microsoft.com/office/drawing/2014/main" id="{889E1F6A-04F9-4DD3-8F30-464147D57D0B}"/>
            </a:ext>
          </a:extLst>
        </xdr:cNvPr>
        <xdr:cNvSpPr txBox="1"/>
      </xdr:nvSpPr>
      <xdr:spPr>
        <a:xfrm>
          <a:off x="4673600" y="13142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166115</xdr:rowOff>
    </xdr:from>
    <xdr:to>
      <xdr:col>24</xdr:col>
      <xdr:colOff>152400</xdr:colOff>
      <xdr:row>77</xdr:row>
      <xdr:rowOff>166115</xdr:rowOff>
    </xdr:to>
    <xdr:cxnSp macro="">
      <xdr:nvCxnSpPr>
        <xdr:cNvPr id="285" name="直線コネクタ 284">
          <a:extLst>
            <a:ext uri="{FF2B5EF4-FFF2-40B4-BE49-F238E27FC236}">
              <a16:creationId xmlns:a16="http://schemas.microsoft.com/office/drawing/2014/main" id="{96608516-0D4F-433A-8B60-51D2ADCB2B0A}"/>
            </a:ext>
          </a:extLst>
        </xdr:cNvPr>
        <xdr:cNvCxnSpPr/>
      </xdr:nvCxnSpPr>
      <xdr:spPr>
        <a:xfrm>
          <a:off x="4546600" y="13367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122190</xdr:rowOff>
    </xdr:from>
    <xdr:ext cx="405111" cy="259045"/>
    <xdr:sp macro="" textlink="">
      <xdr:nvSpPr>
        <xdr:cNvPr id="286" name="【公営住宅】&#10;有形固定資産減価償却率平均値テキスト">
          <a:extLst>
            <a:ext uri="{FF2B5EF4-FFF2-40B4-BE49-F238E27FC236}">
              <a16:creationId xmlns:a16="http://schemas.microsoft.com/office/drawing/2014/main" id="{9F7D9941-D9E8-433C-B1A7-74F488D0BA93}"/>
            </a:ext>
          </a:extLst>
        </xdr:cNvPr>
        <xdr:cNvSpPr txBox="1"/>
      </xdr:nvSpPr>
      <xdr:spPr>
        <a:xfrm>
          <a:off x="4673600" y="138381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99313</xdr:rowOff>
    </xdr:from>
    <xdr:to>
      <xdr:col>24</xdr:col>
      <xdr:colOff>114300</xdr:colOff>
      <xdr:row>82</xdr:row>
      <xdr:rowOff>29463</xdr:rowOff>
    </xdr:to>
    <xdr:sp macro="" textlink="">
      <xdr:nvSpPr>
        <xdr:cNvPr id="287" name="フローチャート: 判断 286">
          <a:extLst>
            <a:ext uri="{FF2B5EF4-FFF2-40B4-BE49-F238E27FC236}">
              <a16:creationId xmlns:a16="http://schemas.microsoft.com/office/drawing/2014/main" id="{E55F180D-B2F5-4E64-9E7D-6358DBD5FDD4}"/>
            </a:ext>
          </a:extLst>
        </xdr:cNvPr>
        <xdr:cNvSpPr/>
      </xdr:nvSpPr>
      <xdr:spPr>
        <a:xfrm>
          <a:off x="4584700" y="13986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85598</xdr:rowOff>
    </xdr:from>
    <xdr:to>
      <xdr:col>20</xdr:col>
      <xdr:colOff>38100</xdr:colOff>
      <xdr:row>82</xdr:row>
      <xdr:rowOff>15748</xdr:rowOff>
    </xdr:to>
    <xdr:sp macro="" textlink="">
      <xdr:nvSpPr>
        <xdr:cNvPr id="288" name="フローチャート: 判断 287">
          <a:extLst>
            <a:ext uri="{FF2B5EF4-FFF2-40B4-BE49-F238E27FC236}">
              <a16:creationId xmlns:a16="http://schemas.microsoft.com/office/drawing/2014/main" id="{B9FD26CE-64A7-4E7A-82FD-CD8FA8C92FB1}"/>
            </a:ext>
          </a:extLst>
        </xdr:cNvPr>
        <xdr:cNvSpPr/>
      </xdr:nvSpPr>
      <xdr:spPr>
        <a:xfrm>
          <a:off x="3746500" y="13973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46737</xdr:rowOff>
    </xdr:from>
    <xdr:to>
      <xdr:col>15</xdr:col>
      <xdr:colOff>101600</xdr:colOff>
      <xdr:row>81</xdr:row>
      <xdr:rowOff>148337</xdr:rowOff>
    </xdr:to>
    <xdr:sp macro="" textlink="">
      <xdr:nvSpPr>
        <xdr:cNvPr id="289" name="フローチャート: 判断 288">
          <a:extLst>
            <a:ext uri="{FF2B5EF4-FFF2-40B4-BE49-F238E27FC236}">
              <a16:creationId xmlns:a16="http://schemas.microsoft.com/office/drawing/2014/main" id="{189CB270-0E25-4447-A828-64CD490456BC}"/>
            </a:ext>
          </a:extLst>
        </xdr:cNvPr>
        <xdr:cNvSpPr/>
      </xdr:nvSpPr>
      <xdr:spPr>
        <a:xfrm>
          <a:off x="2857500" y="1393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10161</xdr:rowOff>
    </xdr:from>
    <xdr:to>
      <xdr:col>10</xdr:col>
      <xdr:colOff>165100</xdr:colOff>
      <xdr:row>81</xdr:row>
      <xdr:rowOff>111761</xdr:rowOff>
    </xdr:to>
    <xdr:sp macro="" textlink="">
      <xdr:nvSpPr>
        <xdr:cNvPr id="290" name="フローチャート: 判断 289">
          <a:extLst>
            <a:ext uri="{FF2B5EF4-FFF2-40B4-BE49-F238E27FC236}">
              <a16:creationId xmlns:a16="http://schemas.microsoft.com/office/drawing/2014/main" id="{2EF143BA-32CE-40E8-8B83-A71717D4B3CF}"/>
            </a:ext>
          </a:extLst>
        </xdr:cNvPr>
        <xdr:cNvSpPr/>
      </xdr:nvSpPr>
      <xdr:spPr>
        <a:xfrm>
          <a:off x="1968500" y="138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147320</xdr:rowOff>
    </xdr:from>
    <xdr:to>
      <xdr:col>6</xdr:col>
      <xdr:colOff>38100</xdr:colOff>
      <xdr:row>81</xdr:row>
      <xdr:rowOff>77470</xdr:rowOff>
    </xdr:to>
    <xdr:sp macro="" textlink="">
      <xdr:nvSpPr>
        <xdr:cNvPr id="291" name="フローチャート: 判断 290">
          <a:extLst>
            <a:ext uri="{FF2B5EF4-FFF2-40B4-BE49-F238E27FC236}">
              <a16:creationId xmlns:a16="http://schemas.microsoft.com/office/drawing/2014/main" id="{4D23A9EF-8D02-49BF-9CB4-FCE806220A70}"/>
            </a:ext>
          </a:extLst>
        </xdr:cNvPr>
        <xdr:cNvSpPr/>
      </xdr:nvSpPr>
      <xdr:spPr>
        <a:xfrm>
          <a:off x="1079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14F05FDF-0B4D-4EE3-99D7-7B8822641BB1}"/>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3CB2AE19-0A63-45AB-8BA3-0C55FB97C821}"/>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EE665658-CBA7-4306-B040-1C82FF8D2236}"/>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43EAFC6F-4759-456A-B3D6-D1FC5CDA077A}"/>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A0B293E2-4287-4BAE-80E2-D92756FC6E7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158750</xdr:rowOff>
    </xdr:from>
    <xdr:to>
      <xdr:col>24</xdr:col>
      <xdr:colOff>114300</xdr:colOff>
      <xdr:row>86</xdr:row>
      <xdr:rowOff>88900</xdr:rowOff>
    </xdr:to>
    <xdr:sp macro="" textlink="">
      <xdr:nvSpPr>
        <xdr:cNvPr id="297" name="楕円 296">
          <a:extLst>
            <a:ext uri="{FF2B5EF4-FFF2-40B4-BE49-F238E27FC236}">
              <a16:creationId xmlns:a16="http://schemas.microsoft.com/office/drawing/2014/main" id="{6F5B0DD6-38C3-4F21-82C5-50869A1A73AD}"/>
            </a:ext>
          </a:extLst>
        </xdr:cNvPr>
        <xdr:cNvSpPr/>
      </xdr:nvSpPr>
      <xdr:spPr>
        <a:xfrm>
          <a:off x="45847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73677</xdr:rowOff>
    </xdr:from>
    <xdr:ext cx="469744" cy="259045"/>
    <xdr:sp macro="" textlink="">
      <xdr:nvSpPr>
        <xdr:cNvPr id="298" name="【公営住宅】&#10;有形固定資産減価償却率該当値テキスト">
          <a:extLst>
            <a:ext uri="{FF2B5EF4-FFF2-40B4-BE49-F238E27FC236}">
              <a16:creationId xmlns:a16="http://schemas.microsoft.com/office/drawing/2014/main" id="{1C2797EA-AA8B-431F-803F-F2D45CAB61FA}"/>
            </a:ext>
          </a:extLst>
        </xdr:cNvPr>
        <xdr:cNvSpPr txBox="1"/>
      </xdr:nvSpPr>
      <xdr:spPr>
        <a:xfrm>
          <a:off x="4673600" y="1464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85</xdr:row>
      <xdr:rowOff>158750</xdr:rowOff>
    </xdr:from>
    <xdr:to>
      <xdr:col>20</xdr:col>
      <xdr:colOff>38100</xdr:colOff>
      <xdr:row>86</xdr:row>
      <xdr:rowOff>88900</xdr:rowOff>
    </xdr:to>
    <xdr:sp macro="" textlink="">
      <xdr:nvSpPr>
        <xdr:cNvPr id="299" name="楕円 298">
          <a:extLst>
            <a:ext uri="{FF2B5EF4-FFF2-40B4-BE49-F238E27FC236}">
              <a16:creationId xmlns:a16="http://schemas.microsoft.com/office/drawing/2014/main" id="{A7E5F52D-3AA4-4E7D-869D-F4DF071221F1}"/>
            </a:ext>
          </a:extLst>
        </xdr:cNvPr>
        <xdr:cNvSpPr/>
      </xdr:nvSpPr>
      <xdr:spPr>
        <a:xfrm>
          <a:off x="3746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86</xdr:row>
      <xdr:rowOff>38100</xdr:rowOff>
    </xdr:from>
    <xdr:to>
      <xdr:col>24</xdr:col>
      <xdr:colOff>63500</xdr:colOff>
      <xdr:row>86</xdr:row>
      <xdr:rowOff>38100</xdr:rowOff>
    </xdr:to>
    <xdr:cxnSp macro="">
      <xdr:nvCxnSpPr>
        <xdr:cNvPr id="300" name="直線コネクタ 299">
          <a:extLst>
            <a:ext uri="{FF2B5EF4-FFF2-40B4-BE49-F238E27FC236}">
              <a16:creationId xmlns:a16="http://schemas.microsoft.com/office/drawing/2014/main" id="{7854D206-357D-4424-9977-52CBC512600E}"/>
            </a:ext>
          </a:extLst>
        </xdr:cNvPr>
        <xdr:cNvCxnSpPr/>
      </xdr:nvCxnSpPr>
      <xdr:spPr>
        <a:xfrm>
          <a:off x="3797300" y="1478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85</xdr:row>
      <xdr:rowOff>158750</xdr:rowOff>
    </xdr:from>
    <xdr:to>
      <xdr:col>15</xdr:col>
      <xdr:colOff>101600</xdr:colOff>
      <xdr:row>86</xdr:row>
      <xdr:rowOff>88900</xdr:rowOff>
    </xdr:to>
    <xdr:sp macro="" textlink="">
      <xdr:nvSpPr>
        <xdr:cNvPr id="301" name="楕円 300">
          <a:extLst>
            <a:ext uri="{FF2B5EF4-FFF2-40B4-BE49-F238E27FC236}">
              <a16:creationId xmlns:a16="http://schemas.microsoft.com/office/drawing/2014/main" id="{5A6D147F-1CE4-466C-B70E-5E78B1299B44}"/>
            </a:ext>
          </a:extLst>
        </xdr:cNvPr>
        <xdr:cNvSpPr/>
      </xdr:nvSpPr>
      <xdr:spPr>
        <a:xfrm>
          <a:off x="2857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86</xdr:row>
      <xdr:rowOff>38100</xdr:rowOff>
    </xdr:from>
    <xdr:to>
      <xdr:col>19</xdr:col>
      <xdr:colOff>177800</xdr:colOff>
      <xdr:row>86</xdr:row>
      <xdr:rowOff>38100</xdr:rowOff>
    </xdr:to>
    <xdr:cxnSp macro="">
      <xdr:nvCxnSpPr>
        <xdr:cNvPr id="302" name="直線コネクタ 301">
          <a:extLst>
            <a:ext uri="{FF2B5EF4-FFF2-40B4-BE49-F238E27FC236}">
              <a16:creationId xmlns:a16="http://schemas.microsoft.com/office/drawing/2014/main" id="{A729DF0A-D0B9-4C2B-B739-571FE82039D5}"/>
            </a:ext>
          </a:extLst>
        </xdr:cNvPr>
        <xdr:cNvCxnSpPr/>
      </xdr:nvCxnSpPr>
      <xdr:spPr>
        <a:xfrm>
          <a:off x="2908300" y="1478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85</xdr:row>
      <xdr:rowOff>147320</xdr:rowOff>
    </xdr:from>
    <xdr:to>
      <xdr:col>10</xdr:col>
      <xdr:colOff>165100</xdr:colOff>
      <xdr:row>86</xdr:row>
      <xdr:rowOff>77470</xdr:rowOff>
    </xdr:to>
    <xdr:sp macro="" textlink="">
      <xdr:nvSpPr>
        <xdr:cNvPr id="303" name="楕円 302">
          <a:extLst>
            <a:ext uri="{FF2B5EF4-FFF2-40B4-BE49-F238E27FC236}">
              <a16:creationId xmlns:a16="http://schemas.microsoft.com/office/drawing/2014/main" id="{055B3B93-5174-4B88-BA51-A4C135B6086A}"/>
            </a:ext>
          </a:extLst>
        </xdr:cNvPr>
        <xdr:cNvSpPr/>
      </xdr:nvSpPr>
      <xdr:spPr>
        <a:xfrm>
          <a:off x="1968500" y="1472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86</xdr:row>
      <xdr:rowOff>26670</xdr:rowOff>
    </xdr:from>
    <xdr:to>
      <xdr:col>15</xdr:col>
      <xdr:colOff>50800</xdr:colOff>
      <xdr:row>86</xdr:row>
      <xdr:rowOff>38100</xdr:rowOff>
    </xdr:to>
    <xdr:cxnSp macro="">
      <xdr:nvCxnSpPr>
        <xdr:cNvPr id="304" name="直線コネクタ 303">
          <a:extLst>
            <a:ext uri="{FF2B5EF4-FFF2-40B4-BE49-F238E27FC236}">
              <a16:creationId xmlns:a16="http://schemas.microsoft.com/office/drawing/2014/main" id="{EEE62B6B-52F4-40B7-A474-3F72C64585ED}"/>
            </a:ext>
          </a:extLst>
        </xdr:cNvPr>
        <xdr:cNvCxnSpPr/>
      </xdr:nvCxnSpPr>
      <xdr:spPr>
        <a:xfrm>
          <a:off x="2019300" y="1477137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85</xdr:row>
      <xdr:rowOff>138176</xdr:rowOff>
    </xdr:from>
    <xdr:to>
      <xdr:col>6</xdr:col>
      <xdr:colOff>38100</xdr:colOff>
      <xdr:row>86</xdr:row>
      <xdr:rowOff>68326</xdr:rowOff>
    </xdr:to>
    <xdr:sp macro="" textlink="">
      <xdr:nvSpPr>
        <xdr:cNvPr id="305" name="楕円 304">
          <a:extLst>
            <a:ext uri="{FF2B5EF4-FFF2-40B4-BE49-F238E27FC236}">
              <a16:creationId xmlns:a16="http://schemas.microsoft.com/office/drawing/2014/main" id="{713ABA50-2A37-4805-AFEA-9CE2ECC519D3}"/>
            </a:ext>
          </a:extLst>
        </xdr:cNvPr>
        <xdr:cNvSpPr/>
      </xdr:nvSpPr>
      <xdr:spPr>
        <a:xfrm>
          <a:off x="1079500" y="14711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86</xdr:row>
      <xdr:rowOff>17526</xdr:rowOff>
    </xdr:from>
    <xdr:to>
      <xdr:col>10</xdr:col>
      <xdr:colOff>114300</xdr:colOff>
      <xdr:row>86</xdr:row>
      <xdr:rowOff>26670</xdr:rowOff>
    </xdr:to>
    <xdr:cxnSp macro="">
      <xdr:nvCxnSpPr>
        <xdr:cNvPr id="306" name="直線コネクタ 305">
          <a:extLst>
            <a:ext uri="{FF2B5EF4-FFF2-40B4-BE49-F238E27FC236}">
              <a16:creationId xmlns:a16="http://schemas.microsoft.com/office/drawing/2014/main" id="{A8AFCC85-5D46-43F7-8031-D5F34F49153F}"/>
            </a:ext>
          </a:extLst>
        </xdr:cNvPr>
        <xdr:cNvCxnSpPr/>
      </xdr:nvCxnSpPr>
      <xdr:spPr>
        <a:xfrm>
          <a:off x="1130300" y="1476222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32275</xdr:rowOff>
    </xdr:from>
    <xdr:ext cx="405111" cy="259045"/>
    <xdr:sp macro="" textlink="">
      <xdr:nvSpPr>
        <xdr:cNvPr id="307" name="n_1aveValue【公営住宅】&#10;有形固定資産減価償却率">
          <a:extLst>
            <a:ext uri="{FF2B5EF4-FFF2-40B4-BE49-F238E27FC236}">
              <a16:creationId xmlns:a16="http://schemas.microsoft.com/office/drawing/2014/main" id="{A9E47577-3640-4768-99FE-D29B4C30B5E2}"/>
            </a:ext>
          </a:extLst>
        </xdr:cNvPr>
        <xdr:cNvSpPr txBox="1"/>
      </xdr:nvSpPr>
      <xdr:spPr>
        <a:xfrm>
          <a:off x="3582044" y="137482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164864</xdr:rowOff>
    </xdr:from>
    <xdr:ext cx="405111" cy="259045"/>
    <xdr:sp macro="" textlink="">
      <xdr:nvSpPr>
        <xdr:cNvPr id="308" name="n_2aveValue【公営住宅】&#10;有形固定資産減価償却率">
          <a:extLst>
            <a:ext uri="{FF2B5EF4-FFF2-40B4-BE49-F238E27FC236}">
              <a16:creationId xmlns:a16="http://schemas.microsoft.com/office/drawing/2014/main" id="{3202BFA3-0BD1-4DE1-8BCE-9B6C5B132364}"/>
            </a:ext>
          </a:extLst>
        </xdr:cNvPr>
        <xdr:cNvSpPr txBox="1"/>
      </xdr:nvSpPr>
      <xdr:spPr>
        <a:xfrm>
          <a:off x="2705744" y="13709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128288</xdr:rowOff>
    </xdr:from>
    <xdr:ext cx="405111" cy="259045"/>
    <xdr:sp macro="" textlink="">
      <xdr:nvSpPr>
        <xdr:cNvPr id="309" name="n_3aveValue【公営住宅】&#10;有形固定資産減価償却率">
          <a:extLst>
            <a:ext uri="{FF2B5EF4-FFF2-40B4-BE49-F238E27FC236}">
              <a16:creationId xmlns:a16="http://schemas.microsoft.com/office/drawing/2014/main" id="{3CECC13B-750B-4670-B154-E37F2F5F089C}"/>
            </a:ext>
          </a:extLst>
        </xdr:cNvPr>
        <xdr:cNvSpPr txBox="1"/>
      </xdr:nvSpPr>
      <xdr:spPr>
        <a:xfrm>
          <a:off x="1816744" y="1367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93997</xdr:rowOff>
    </xdr:from>
    <xdr:ext cx="405111" cy="259045"/>
    <xdr:sp macro="" textlink="">
      <xdr:nvSpPr>
        <xdr:cNvPr id="310" name="n_4aveValue【公営住宅】&#10;有形固定資産減価償却率">
          <a:extLst>
            <a:ext uri="{FF2B5EF4-FFF2-40B4-BE49-F238E27FC236}">
              <a16:creationId xmlns:a16="http://schemas.microsoft.com/office/drawing/2014/main" id="{78278768-FDD5-470D-B279-A736765B422C}"/>
            </a:ext>
          </a:extLst>
        </xdr:cNvPr>
        <xdr:cNvSpPr txBox="1"/>
      </xdr:nvSpPr>
      <xdr:spPr>
        <a:xfrm>
          <a:off x="927744" y="1363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120727</xdr:colOff>
      <xdr:row>86</xdr:row>
      <xdr:rowOff>80027</xdr:rowOff>
    </xdr:from>
    <xdr:ext cx="469744" cy="259045"/>
    <xdr:sp macro="" textlink="">
      <xdr:nvSpPr>
        <xdr:cNvPr id="311" name="n_1mainValue【公営住宅】&#10;有形固定資産減価償却率">
          <a:extLst>
            <a:ext uri="{FF2B5EF4-FFF2-40B4-BE49-F238E27FC236}">
              <a16:creationId xmlns:a16="http://schemas.microsoft.com/office/drawing/2014/main" id="{AFC29FF4-9695-4A85-8A9C-795AA9292BC3}"/>
            </a:ext>
          </a:extLst>
        </xdr:cNvPr>
        <xdr:cNvSpPr txBox="1"/>
      </xdr:nvSpPr>
      <xdr:spPr>
        <a:xfrm>
          <a:off x="35497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86</xdr:row>
      <xdr:rowOff>80027</xdr:rowOff>
    </xdr:from>
    <xdr:ext cx="469744" cy="259045"/>
    <xdr:sp macro="" textlink="">
      <xdr:nvSpPr>
        <xdr:cNvPr id="312" name="n_2mainValue【公営住宅】&#10;有形固定資産減価償却率">
          <a:extLst>
            <a:ext uri="{FF2B5EF4-FFF2-40B4-BE49-F238E27FC236}">
              <a16:creationId xmlns:a16="http://schemas.microsoft.com/office/drawing/2014/main" id="{6DC5C177-18D1-48C0-B905-93A7AFA534FA}"/>
            </a:ext>
          </a:extLst>
        </xdr:cNvPr>
        <xdr:cNvSpPr txBox="1"/>
      </xdr:nvSpPr>
      <xdr:spPr>
        <a:xfrm>
          <a:off x="2673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86</xdr:row>
      <xdr:rowOff>68597</xdr:rowOff>
    </xdr:from>
    <xdr:ext cx="405111" cy="259045"/>
    <xdr:sp macro="" textlink="">
      <xdr:nvSpPr>
        <xdr:cNvPr id="313" name="n_3mainValue【公営住宅】&#10;有形固定資産減価償却率">
          <a:extLst>
            <a:ext uri="{FF2B5EF4-FFF2-40B4-BE49-F238E27FC236}">
              <a16:creationId xmlns:a16="http://schemas.microsoft.com/office/drawing/2014/main" id="{F9B2EFEA-8918-4094-9BAE-ABF126F0D468}"/>
            </a:ext>
          </a:extLst>
        </xdr:cNvPr>
        <xdr:cNvSpPr txBox="1"/>
      </xdr:nvSpPr>
      <xdr:spPr>
        <a:xfrm>
          <a:off x="1816744" y="1481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86</xdr:row>
      <xdr:rowOff>59453</xdr:rowOff>
    </xdr:from>
    <xdr:ext cx="405111" cy="259045"/>
    <xdr:sp macro="" textlink="">
      <xdr:nvSpPr>
        <xdr:cNvPr id="314" name="n_4mainValue【公営住宅】&#10;有形固定資産減価償却率">
          <a:extLst>
            <a:ext uri="{FF2B5EF4-FFF2-40B4-BE49-F238E27FC236}">
              <a16:creationId xmlns:a16="http://schemas.microsoft.com/office/drawing/2014/main" id="{2E03DC50-1FB6-4040-9B4D-FCCB0918498B}"/>
            </a:ext>
          </a:extLst>
        </xdr:cNvPr>
        <xdr:cNvSpPr txBox="1"/>
      </xdr:nvSpPr>
      <xdr:spPr>
        <a:xfrm>
          <a:off x="927744" y="148041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5" name="正方形/長方形 314">
          <a:extLst>
            <a:ext uri="{FF2B5EF4-FFF2-40B4-BE49-F238E27FC236}">
              <a16:creationId xmlns:a16="http://schemas.microsoft.com/office/drawing/2014/main" id="{FA8C0DA1-E927-45B3-B353-8700D13EBA53}"/>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6" name="正方形/長方形 315">
          <a:extLst>
            <a:ext uri="{FF2B5EF4-FFF2-40B4-BE49-F238E27FC236}">
              <a16:creationId xmlns:a16="http://schemas.microsoft.com/office/drawing/2014/main" id="{BC5CAA4D-67CD-4A15-A785-CE121D6AFEA6}"/>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7" name="正方形/長方形 316">
          <a:extLst>
            <a:ext uri="{FF2B5EF4-FFF2-40B4-BE49-F238E27FC236}">
              <a16:creationId xmlns:a16="http://schemas.microsoft.com/office/drawing/2014/main" id="{6333D720-DECA-40F1-81A2-EF95271D06B1}"/>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8" name="正方形/長方形 317">
          <a:extLst>
            <a:ext uri="{FF2B5EF4-FFF2-40B4-BE49-F238E27FC236}">
              <a16:creationId xmlns:a16="http://schemas.microsoft.com/office/drawing/2014/main" id="{45F051E6-6A2F-4971-BE54-CF6CA9CB35E5}"/>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9" name="正方形/長方形 318">
          <a:extLst>
            <a:ext uri="{FF2B5EF4-FFF2-40B4-BE49-F238E27FC236}">
              <a16:creationId xmlns:a16="http://schemas.microsoft.com/office/drawing/2014/main" id="{8E25FC62-EDC3-4A9A-BE9F-4B832FEB6031}"/>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0" name="正方形/長方形 319">
          <a:extLst>
            <a:ext uri="{FF2B5EF4-FFF2-40B4-BE49-F238E27FC236}">
              <a16:creationId xmlns:a16="http://schemas.microsoft.com/office/drawing/2014/main" id="{FEEEDCC8-6382-441F-A3DC-CECBA3D5B653}"/>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1" name="正方形/長方形 320">
          <a:extLst>
            <a:ext uri="{FF2B5EF4-FFF2-40B4-BE49-F238E27FC236}">
              <a16:creationId xmlns:a16="http://schemas.microsoft.com/office/drawing/2014/main" id="{3E889B26-853B-43D3-8C2F-4855CAE170E2}"/>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2" name="正方形/長方形 321">
          <a:extLst>
            <a:ext uri="{FF2B5EF4-FFF2-40B4-BE49-F238E27FC236}">
              <a16:creationId xmlns:a16="http://schemas.microsoft.com/office/drawing/2014/main" id="{5BA84F30-B0DA-487A-BFAD-F60B48590BF9}"/>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3" name="テキスト ボックス 322">
          <a:extLst>
            <a:ext uri="{FF2B5EF4-FFF2-40B4-BE49-F238E27FC236}">
              <a16:creationId xmlns:a16="http://schemas.microsoft.com/office/drawing/2014/main" id="{145AD7AE-A163-40C4-B72C-CC50EF89F71A}"/>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4" name="直線コネクタ 323">
          <a:extLst>
            <a:ext uri="{FF2B5EF4-FFF2-40B4-BE49-F238E27FC236}">
              <a16:creationId xmlns:a16="http://schemas.microsoft.com/office/drawing/2014/main" id="{42E579ED-59D1-43E1-8F99-A608308E77A7}"/>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5" name="直線コネクタ 324">
          <a:extLst>
            <a:ext uri="{FF2B5EF4-FFF2-40B4-BE49-F238E27FC236}">
              <a16:creationId xmlns:a16="http://schemas.microsoft.com/office/drawing/2014/main" id="{8D40BF4E-1890-4629-BCAF-5C4540C08AB6}"/>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6" name="テキスト ボックス 325">
          <a:extLst>
            <a:ext uri="{FF2B5EF4-FFF2-40B4-BE49-F238E27FC236}">
              <a16:creationId xmlns:a16="http://schemas.microsoft.com/office/drawing/2014/main" id="{6EA15F6D-4508-467F-97CF-C89F6547445F}"/>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27" name="直線コネクタ 326">
          <a:extLst>
            <a:ext uri="{FF2B5EF4-FFF2-40B4-BE49-F238E27FC236}">
              <a16:creationId xmlns:a16="http://schemas.microsoft.com/office/drawing/2014/main" id="{0007ABA8-E037-45D0-98D5-82D9726A75F4}"/>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28" name="テキスト ボックス 327">
          <a:extLst>
            <a:ext uri="{FF2B5EF4-FFF2-40B4-BE49-F238E27FC236}">
              <a16:creationId xmlns:a16="http://schemas.microsoft.com/office/drawing/2014/main" id="{51B031A6-1265-4000-B0B5-D47C133C56B5}"/>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29" name="直線コネクタ 328">
          <a:extLst>
            <a:ext uri="{FF2B5EF4-FFF2-40B4-BE49-F238E27FC236}">
              <a16:creationId xmlns:a16="http://schemas.microsoft.com/office/drawing/2014/main" id="{FA379B1E-5AD0-4100-97A5-6DDDD4204256}"/>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0" name="テキスト ボックス 329">
          <a:extLst>
            <a:ext uri="{FF2B5EF4-FFF2-40B4-BE49-F238E27FC236}">
              <a16:creationId xmlns:a16="http://schemas.microsoft.com/office/drawing/2014/main" id="{687E8FE6-4A32-450A-BC70-6CD1F5E59CF7}"/>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1" name="直線コネクタ 330">
          <a:extLst>
            <a:ext uri="{FF2B5EF4-FFF2-40B4-BE49-F238E27FC236}">
              <a16:creationId xmlns:a16="http://schemas.microsoft.com/office/drawing/2014/main" id="{438CEAF7-2BEE-4253-8C0E-EF610CC9E93F}"/>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2" name="テキスト ボックス 331">
          <a:extLst>
            <a:ext uri="{FF2B5EF4-FFF2-40B4-BE49-F238E27FC236}">
              <a16:creationId xmlns:a16="http://schemas.microsoft.com/office/drawing/2014/main" id="{C45608C8-B6C5-49ED-8067-85CF1F3A54CA}"/>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3" name="直線コネクタ 332">
          <a:extLst>
            <a:ext uri="{FF2B5EF4-FFF2-40B4-BE49-F238E27FC236}">
              <a16:creationId xmlns:a16="http://schemas.microsoft.com/office/drawing/2014/main" id="{27191A5B-D842-4A92-9D47-9C5738B19B28}"/>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4" name="テキスト ボックス 333">
          <a:extLst>
            <a:ext uri="{FF2B5EF4-FFF2-40B4-BE49-F238E27FC236}">
              <a16:creationId xmlns:a16="http://schemas.microsoft.com/office/drawing/2014/main" id="{E9AA6B4A-2D30-4ED2-9308-10C84BAD9105}"/>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5" name="【公営住宅】&#10;一人当たり面積グラフ枠">
          <a:extLst>
            <a:ext uri="{FF2B5EF4-FFF2-40B4-BE49-F238E27FC236}">
              <a16:creationId xmlns:a16="http://schemas.microsoft.com/office/drawing/2014/main" id="{1EFF3F99-8979-4371-8800-BFE7702BD35E}"/>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95250</xdr:rowOff>
    </xdr:from>
    <xdr:to>
      <xdr:col>54</xdr:col>
      <xdr:colOff>189865</xdr:colOff>
      <xdr:row>86</xdr:row>
      <xdr:rowOff>37643</xdr:rowOff>
    </xdr:to>
    <xdr:cxnSp macro="">
      <xdr:nvCxnSpPr>
        <xdr:cNvPr id="336" name="直線コネクタ 335">
          <a:extLst>
            <a:ext uri="{FF2B5EF4-FFF2-40B4-BE49-F238E27FC236}">
              <a16:creationId xmlns:a16="http://schemas.microsoft.com/office/drawing/2014/main" id="{B36AC309-A5FD-4C23-B5A4-B1A33A36FD90}"/>
            </a:ext>
          </a:extLst>
        </xdr:cNvPr>
        <xdr:cNvCxnSpPr/>
      </xdr:nvCxnSpPr>
      <xdr:spPr>
        <a:xfrm flipV="1">
          <a:off x="10476865" y="13468350"/>
          <a:ext cx="0" cy="13139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41470</xdr:rowOff>
    </xdr:from>
    <xdr:ext cx="469744" cy="259045"/>
    <xdr:sp macro="" textlink="">
      <xdr:nvSpPr>
        <xdr:cNvPr id="337" name="【公営住宅】&#10;一人当たり面積最小値テキスト">
          <a:extLst>
            <a:ext uri="{FF2B5EF4-FFF2-40B4-BE49-F238E27FC236}">
              <a16:creationId xmlns:a16="http://schemas.microsoft.com/office/drawing/2014/main" id="{088E4A2C-46A9-4892-9A3B-8D563F07C89C}"/>
            </a:ext>
          </a:extLst>
        </xdr:cNvPr>
        <xdr:cNvSpPr txBox="1"/>
      </xdr:nvSpPr>
      <xdr:spPr>
        <a:xfrm>
          <a:off x="10515600" y="14786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37643</xdr:rowOff>
    </xdr:from>
    <xdr:to>
      <xdr:col>55</xdr:col>
      <xdr:colOff>88900</xdr:colOff>
      <xdr:row>86</xdr:row>
      <xdr:rowOff>37643</xdr:rowOff>
    </xdr:to>
    <xdr:cxnSp macro="">
      <xdr:nvCxnSpPr>
        <xdr:cNvPr id="338" name="直線コネクタ 337">
          <a:extLst>
            <a:ext uri="{FF2B5EF4-FFF2-40B4-BE49-F238E27FC236}">
              <a16:creationId xmlns:a16="http://schemas.microsoft.com/office/drawing/2014/main" id="{FE67C0A4-5684-428C-B2F6-C271F0DE63EF}"/>
            </a:ext>
          </a:extLst>
        </xdr:cNvPr>
        <xdr:cNvCxnSpPr/>
      </xdr:nvCxnSpPr>
      <xdr:spPr>
        <a:xfrm>
          <a:off x="10388600" y="14782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41927</xdr:rowOff>
    </xdr:from>
    <xdr:ext cx="469744" cy="259045"/>
    <xdr:sp macro="" textlink="">
      <xdr:nvSpPr>
        <xdr:cNvPr id="339" name="【公営住宅】&#10;一人当たり面積最大値テキスト">
          <a:extLst>
            <a:ext uri="{FF2B5EF4-FFF2-40B4-BE49-F238E27FC236}">
              <a16:creationId xmlns:a16="http://schemas.microsoft.com/office/drawing/2014/main" id="{BCC2355E-EDCE-471B-8CE4-5C65CC16C97D}"/>
            </a:ext>
          </a:extLst>
        </xdr:cNvPr>
        <xdr:cNvSpPr txBox="1"/>
      </xdr:nvSpPr>
      <xdr:spPr>
        <a:xfrm>
          <a:off x="10515600" y="13243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95250</xdr:rowOff>
    </xdr:from>
    <xdr:to>
      <xdr:col>55</xdr:col>
      <xdr:colOff>88900</xdr:colOff>
      <xdr:row>78</xdr:row>
      <xdr:rowOff>95250</xdr:rowOff>
    </xdr:to>
    <xdr:cxnSp macro="">
      <xdr:nvCxnSpPr>
        <xdr:cNvPr id="340" name="直線コネクタ 339">
          <a:extLst>
            <a:ext uri="{FF2B5EF4-FFF2-40B4-BE49-F238E27FC236}">
              <a16:creationId xmlns:a16="http://schemas.microsoft.com/office/drawing/2014/main" id="{A77C3FC2-104D-4701-AA99-7D435F518BAD}"/>
            </a:ext>
          </a:extLst>
        </xdr:cNvPr>
        <xdr:cNvCxnSpPr/>
      </xdr:nvCxnSpPr>
      <xdr:spPr>
        <a:xfrm>
          <a:off x="10388600" y="1346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4233</xdr:rowOff>
    </xdr:from>
    <xdr:ext cx="469744" cy="259045"/>
    <xdr:sp macro="" textlink="">
      <xdr:nvSpPr>
        <xdr:cNvPr id="341" name="【公営住宅】&#10;一人当たり面積平均値テキスト">
          <a:extLst>
            <a:ext uri="{FF2B5EF4-FFF2-40B4-BE49-F238E27FC236}">
              <a16:creationId xmlns:a16="http://schemas.microsoft.com/office/drawing/2014/main" id="{B5DCC4F8-5733-42C0-8424-7EC1E2068D2E}"/>
            </a:ext>
          </a:extLst>
        </xdr:cNvPr>
        <xdr:cNvSpPr txBox="1"/>
      </xdr:nvSpPr>
      <xdr:spPr>
        <a:xfrm>
          <a:off x="10515600" y="144060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152806</xdr:rowOff>
    </xdr:from>
    <xdr:to>
      <xdr:col>55</xdr:col>
      <xdr:colOff>50800</xdr:colOff>
      <xdr:row>85</xdr:row>
      <xdr:rowOff>82956</xdr:rowOff>
    </xdr:to>
    <xdr:sp macro="" textlink="">
      <xdr:nvSpPr>
        <xdr:cNvPr id="342" name="フローチャート: 判断 341">
          <a:extLst>
            <a:ext uri="{FF2B5EF4-FFF2-40B4-BE49-F238E27FC236}">
              <a16:creationId xmlns:a16="http://schemas.microsoft.com/office/drawing/2014/main" id="{1EAF1F4F-39EE-4CF8-83E0-9A3E0F42A603}"/>
            </a:ext>
          </a:extLst>
        </xdr:cNvPr>
        <xdr:cNvSpPr/>
      </xdr:nvSpPr>
      <xdr:spPr>
        <a:xfrm>
          <a:off x="10426700" y="14554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153264</xdr:rowOff>
    </xdr:from>
    <xdr:to>
      <xdr:col>50</xdr:col>
      <xdr:colOff>165100</xdr:colOff>
      <xdr:row>85</xdr:row>
      <xdr:rowOff>83414</xdr:rowOff>
    </xdr:to>
    <xdr:sp macro="" textlink="">
      <xdr:nvSpPr>
        <xdr:cNvPr id="343" name="フローチャート: 判断 342">
          <a:extLst>
            <a:ext uri="{FF2B5EF4-FFF2-40B4-BE49-F238E27FC236}">
              <a16:creationId xmlns:a16="http://schemas.microsoft.com/office/drawing/2014/main" id="{4A18B2DA-15D8-40F1-98E1-3C5C3DFE42BD}"/>
            </a:ext>
          </a:extLst>
        </xdr:cNvPr>
        <xdr:cNvSpPr/>
      </xdr:nvSpPr>
      <xdr:spPr>
        <a:xfrm>
          <a:off x="9588500" y="14555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138176</xdr:rowOff>
    </xdr:from>
    <xdr:to>
      <xdr:col>46</xdr:col>
      <xdr:colOff>38100</xdr:colOff>
      <xdr:row>85</xdr:row>
      <xdr:rowOff>68326</xdr:rowOff>
    </xdr:to>
    <xdr:sp macro="" textlink="">
      <xdr:nvSpPr>
        <xdr:cNvPr id="344" name="フローチャート: 判断 343">
          <a:extLst>
            <a:ext uri="{FF2B5EF4-FFF2-40B4-BE49-F238E27FC236}">
              <a16:creationId xmlns:a16="http://schemas.microsoft.com/office/drawing/2014/main" id="{6087DF9B-F11C-49FA-BD40-4FD924777461}"/>
            </a:ext>
          </a:extLst>
        </xdr:cNvPr>
        <xdr:cNvSpPr/>
      </xdr:nvSpPr>
      <xdr:spPr>
        <a:xfrm>
          <a:off x="8699500" y="1453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123089</xdr:rowOff>
    </xdr:from>
    <xdr:to>
      <xdr:col>41</xdr:col>
      <xdr:colOff>101600</xdr:colOff>
      <xdr:row>85</xdr:row>
      <xdr:rowOff>53239</xdr:rowOff>
    </xdr:to>
    <xdr:sp macro="" textlink="">
      <xdr:nvSpPr>
        <xdr:cNvPr id="345" name="フローチャート: 判断 344">
          <a:extLst>
            <a:ext uri="{FF2B5EF4-FFF2-40B4-BE49-F238E27FC236}">
              <a16:creationId xmlns:a16="http://schemas.microsoft.com/office/drawing/2014/main" id="{6507B081-12FC-4444-A621-20B634B91532}"/>
            </a:ext>
          </a:extLst>
        </xdr:cNvPr>
        <xdr:cNvSpPr/>
      </xdr:nvSpPr>
      <xdr:spPr>
        <a:xfrm>
          <a:off x="7810500" y="14524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116687</xdr:rowOff>
    </xdr:from>
    <xdr:to>
      <xdr:col>36</xdr:col>
      <xdr:colOff>165100</xdr:colOff>
      <xdr:row>85</xdr:row>
      <xdr:rowOff>46837</xdr:rowOff>
    </xdr:to>
    <xdr:sp macro="" textlink="">
      <xdr:nvSpPr>
        <xdr:cNvPr id="346" name="フローチャート: 判断 345">
          <a:extLst>
            <a:ext uri="{FF2B5EF4-FFF2-40B4-BE49-F238E27FC236}">
              <a16:creationId xmlns:a16="http://schemas.microsoft.com/office/drawing/2014/main" id="{6FD1B77A-3D9E-4C92-B126-315C9AF4D21D}"/>
            </a:ext>
          </a:extLst>
        </xdr:cNvPr>
        <xdr:cNvSpPr/>
      </xdr:nvSpPr>
      <xdr:spPr>
        <a:xfrm>
          <a:off x="6921500" y="14518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7" name="テキスト ボックス 346">
          <a:extLst>
            <a:ext uri="{FF2B5EF4-FFF2-40B4-BE49-F238E27FC236}">
              <a16:creationId xmlns:a16="http://schemas.microsoft.com/office/drawing/2014/main" id="{1A5B1AFB-D807-497B-8291-9084EA7E9C9A}"/>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8" name="テキスト ボックス 347">
          <a:extLst>
            <a:ext uri="{FF2B5EF4-FFF2-40B4-BE49-F238E27FC236}">
              <a16:creationId xmlns:a16="http://schemas.microsoft.com/office/drawing/2014/main" id="{DAF83744-271B-4E87-8992-7E7C08F4785B}"/>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DC4E2C9C-AD92-4A0B-AEDD-C04349067FD8}"/>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136FF5A8-5FB0-435D-9A23-D26606F4277D}"/>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8E471A6E-EB90-4913-A4DC-EBAFC15412F4}"/>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158293</xdr:rowOff>
    </xdr:from>
    <xdr:to>
      <xdr:col>55</xdr:col>
      <xdr:colOff>50800</xdr:colOff>
      <xdr:row>86</xdr:row>
      <xdr:rowOff>88443</xdr:rowOff>
    </xdr:to>
    <xdr:sp macro="" textlink="">
      <xdr:nvSpPr>
        <xdr:cNvPr id="352" name="楕円 351">
          <a:extLst>
            <a:ext uri="{FF2B5EF4-FFF2-40B4-BE49-F238E27FC236}">
              <a16:creationId xmlns:a16="http://schemas.microsoft.com/office/drawing/2014/main" id="{2AB1E5F4-E48A-47A5-9A4F-3EAAF72C8AC1}"/>
            </a:ext>
          </a:extLst>
        </xdr:cNvPr>
        <xdr:cNvSpPr/>
      </xdr:nvSpPr>
      <xdr:spPr>
        <a:xfrm>
          <a:off x="10426700" y="14731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73220</xdr:rowOff>
    </xdr:from>
    <xdr:ext cx="469744" cy="259045"/>
    <xdr:sp macro="" textlink="">
      <xdr:nvSpPr>
        <xdr:cNvPr id="353" name="【公営住宅】&#10;一人当たり面積該当値テキスト">
          <a:extLst>
            <a:ext uri="{FF2B5EF4-FFF2-40B4-BE49-F238E27FC236}">
              <a16:creationId xmlns:a16="http://schemas.microsoft.com/office/drawing/2014/main" id="{720602B3-C825-4A5E-85E8-A452B1FDF81C}"/>
            </a:ext>
          </a:extLst>
        </xdr:cNvPr>
        <xdr:cNvSpPr txBox="1"/>
      </xdr:nvSpPr>
      <xdr:spPr>
        <a:xfrm>
          <a:off x="10515600" y="14646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157835</xdr:rowOff>
    </xdr:from>
    <xdr:to>
      <xdr:col>50</xdr:col>
      <xdr:colOff>165100</xdr:colOff>
      <xdr:row>86</xdr:row>
      <xdr:rowOff>87985</xdr:rowOff>
    </xdr:to>
    <xdr:sp macro="" textlink="">
      <xdr:nvSpPr>
        <xdr:cNvPr id="354" name="楕円 353">
          <a:extLst>
            <a:ext uri="{FF2B5EF4-FFF2-40B4-BE49-F238E27FC236}">
              <a16:creationId xmlns:a16="http://schemas.microsoft.com/office/drawing/2014/main" id="{FB53E289-F330-4563-A940-883DD0C0C9D7}"/>
            </a:ext>
          </a:extLst>
        </xdr:cNvPr>
        <xdr:cNvSpPr/>
      </xdr:nvSpPr>
      <xdr:spPr>
        <a:xfrm>
          <a:off x="9588500" y="14731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37185</xdr:rowOff>
    </xdr:from>
    <xdr:to>
      <xdr:col>55</xdr:col>
      <xdr:colOff>0</xdr:colOff>
      <xdr:row>86</xdr:row>
      <xdr:rowOff>37643</xdr:rowOff>
    </xdr:to>
    <xdr:cxnSp macro="">
      <xdr:nvCxnSpPr>
        <xdr:cNvPr id="355" name="直線コネクタ 354">
          <a:extLst>
            <a:ext uri="{FF2B5EF4-FFF2-40B4-BE49-F238E27FC236}">
              <a16:creationId xmlns:a16="http://schemas.microsoft.com/office/drawing/2014/main" id="{0CB851AC-CB85-43A4-9473-E79AD16A83A8}"/>
            </a:ext>
          </a:extLst>
        </xdr:cNvPr>
        <xdr:cNvCxnSpPr/>
      </xdr:nvCxnSpPr>
      <xdr:spPr>
        <a:xfrm>
          <a:off x="9639300" y="14781885"/>
          <a:ext cx="8382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157378</xdr:rowOff>
    </xdr:from>
    <xdr:to>
      <xdr:col>46</xdr:col>
      <xdr:colOff>38100</xdr:colOff>
      <xdr:row>86</xdr:row>
      <xdr:rowOff>87528</xdr:rowOff>
    </xdr:to>
    <xdr:sp macro="" textlink="">
      <xdr:nvSpPr>
        <xdr:cNvPr id="356" name="楕円 355">
          <a:extLst>
            <a:ext uri="{FF2B5EF4-FFF2-40B4-BE49-F238E27FC236}">
              <a16:creationId xmlns:a16="http://schemas.microsoft.com/office/drawing/2014/main" id="{CF8A2075-95CE-4CBA-A1C6-FE3DFA290A3A}"/>
            </a:ext>
          </a:extLst>
        </xdr:cNvPr>
        <xdr:cNvSpPr/>
      </xdr:nvSpPr>
      <xdr:spPr>
        <a:xfrm>
          <a:off x="8699500" y="14730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36728</xdr:rowOff>
    </xdr:from>
    <xdr:to>
      <xdr:col>50</xdr:col>
      <xdr:colOff>114300</xdr:colOff>
      <xdr:row>86</xdr:row>
      <xdr:rowOff>37185</xdr:rowOff>
    </xdr:to>
    <xdr:cxnSp macro="">
      <xdr:nvCxnSpPr>
        <xdr:cNvPr id="357" name="直線コネクタ 356">
          <a:extLst>
            <a:ext uri="{FF2B5EF4-FFF2-40B4-BE49-F238E27FC236}">
              <a16:creationId xmlns:a16="http://schemas.microsoft.com/office/drawing/2014/main" id="{A96D7960-9067-49F6-BBC2-3BE78D541A8C}"/>
            </a:ext>
          </a:extLst>
        </xdr:cNvPr>
        <xdr:cNvCxnSpPr/>
      </xdr:nvCxnSpPr>
      <xdr:spPr>
        <a:xfrm>
          <a:off x="8750300" y="14781428"/>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156921</xdr:rowOff>
    </xdr:from>
    <xdr:to>
      <xdr:col>41</xdr:col>
      <xdr:colOff>101600</xdr:colOff>
      <xdr:row>86</xdr:row>
      <xdr:rowOff>87071</xdr:rowOff>
    </xdr:to>
    <xdr:sp macro="" textlink="">
      <xdr:nvSpPr>
        <xdr:cNvPr id="358" name="楕円 357">
          <a:extLst>
            <a:ext uri="{FF2B5EF4-FFF2-40B4-BE49-F238E27FC236}">
              <a16:creationId xmlns:a16="http://schemas.microsoft.com/office/drawing/2014/main" id="{48193597-B070-48DA-8F45-209AADFC2170}"/>
            </a:ext>
          </a:extLst>
        </xdr:cNvPr>
        <xdr:cNvSpPr/>
      </xdr:nvSpPr>
      <xdr:spPr>
        <a:xfrm>
          <a:off x="7810500" y="14730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36271</xdr:rowOff>
    </xdr:from>
    <xdr:to>
      <xdr:col>45</xdr:col>
      <xdr:colOff>177800</xdr:colOff>
      <xdr:row>86</xdr:row>
      <xdr:rowOff>36728</xdr:rowOff>
    </xdr:to>
    <xdr:cxnSp macro="">
      <xdr:nvCxnSpPr>
        <xdr:cNvPr id="359" name="直線コネクタ 358">
          <a:extLst>
            <a:ext uri="{FF2B5EF4-FFF2-40B4-BE49-F238E27FC236}">
              <a16:creationId xmlns:a16="http://schemas.microsoft.com/office/drawing/2014/main" id="{CAD5BF65-60B0-4614-ABED-CCF387B71FEA}"/>
            </a:ext>
          </a:extLst>
        </xdr:cNvPr>
        <xdr:cNvCxnSpPr/>
      </xdr:nvCxnSpPr>
      <xdr:spPr>
        <a:xfrm>
          <a:off x="7861300" y="14780971"/>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156921</xdr:rowOff>
    </xdr:from>
    <xdr:to>
      <xdr:col>36</xdr:col>
      <xdr:colOff>165100</xdr:colOff>
      <xdr:row>86</xdr:row>
      <xdr:rowOff>87071</xdr:rowOff>
    </xdr:to>
    <xdr:sp macro="" textlink="">
      <xdr:nvSpPr>
        <xdr:cNvPr id="360" name="楕円 359">
          <a:extLst>
            <a:ext uri="{FF2B5EF4-FFF2-40B4-BE49-F238E27FC236}">
              <a16:creationId xmlns:a16="http://schemas.microsoft.com/office/drawing/2014/main" id="{40B6A4DA-F06A-4237-9EF7-6F4C418926ED}"/>
            </a:ext>
          </a:extLst>
        </xdr:cNvPr>
        <xdr:cNvSpPr/>
      </xdr:nvSpPr>
      <xdr:spPr>
        <a:xfrm>
          <a:off x="6921500" y="14730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36271</xdr:rowOff>
    </xdr:from>
    <xdr:to>
      <xdr:col>41</xdr:col>
      <xdr:colOff>50800</xdr:colOff>
      <xdr:row>86</xdr:row>
      <xdr:rowOff>36271</xdr:rowOff>
    </xdr:to>
    <xdr:cxnSp macro="">
      <xdr:nvCxnSpPr>
        <xdr:cNvPr id="361" name="直線コネクタ 360">
          <a:extLst>
            <a:ext uri="{FF2B5EF4-FFF2-40B4-BE49-F238E27FC236}">
              <a16:creationId xmlns:a16="http://schemas.microsoft.com/office/drawing/2014/main" id="{F7FB2567-19EA-4658-9D81-1358D5062BF3}"/>
            </a:ext>
          </a:extLst>
        </xdr:cNvPr>
        <xdr:cNvCxnSpPr/>
      </xdr:nvCxnSpPr>
      <xdr:spPr>
        <a:xfrm>
          <a:off x="6972300" y="147809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99941</xdr:rowOff>
    </xdr:from>
    <xdr:ext cx="469744" cy="259045"/>
    <xdr:sp macro="" textlink="">
      <xdr:nvSpPr>
        <xdr:cNvPr id="362" name="n_1aveValue【公営住宅】&#10;一人当たり面積">
          <a:extLst>
            <a:ext uri="{FF2B5EF4-FFF2-40B4-BE49-F238E27FC236}">
              <a16:creationId xmlns:a16="http://schemas.microsoft.com/office/drawing/2014/main" id="{95A8EB02-0EFD-4620-BAFD-C4030A9B7A83}"/>
            </a:ext>
          </a:extLst>
        </xdr:cNvPr>
        <xdr:cNvSpPr txBox="1"/>
      </xdr:nvSpPr>
      <xdr:spPr>
        <a:xfrm>
          <a:off x="9391727" y="14330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84853</xdr:rowOff>
    </xdr:from>
    <xdr:ext cx="469744" cy="259045"/>
    <xdr:sp macro="" textlink="">
      <xdr:nvSpPr>
        <xdr:cNvPr id="363" name="n_2aveValue【公営住宅】&#10;一人当たり面積">
          <a:extLst>
            <a:ext uri="{FF2B5EF4-FFF2-40B4-BE49-F238E27FC236}">
              <a16:creationId xmlns:a16="http://schemas.microsoft.com/office/drawing/2014/main" id="{20997C82-31EB-4F13-8047-DF85CB289253}"/>
            </a:ext>
          </a:extLst>
        </xdr:cNvPr>
        <xdr:cNvSpPr txBox="1"/>
      </xdr:nvSpPr>
      <xdr:spPr>
        <a:xfrm>
          <a:off x="8515427" y="14315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69766</xdr:rowOff>
    </xdr:from>
    <xdr:ext cx="469744" cy="259045"/>
    <xdr:sp macro="" textlink="">
      <xdr:nvSpPr>
        <xdr:cNvPr id="364" name="n_3aveValue【公営住宅】&#10;一人当たり面積">
          <a:extLst>
            <a:ext uri="{FF2B5EF4-FFF2-40B4-BE49-F238E27FC236}">
              <a16:creationId xmlns:a16="http://schemas.microsoft.com/office/drawing/2014/main" id="{97576716-D3E2-4501-AD15-7435189B513D}"/>
            </a:ext>
          </a:extLst>
        </xdr:cNvPr>
        <xdr:cNvSpPr txBox="1"/>
      </xdr:nvSpPr>
      <xdr:spPr>
        <a:xfrm>
          <a:off x="7626427" y="14300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63364</xdr:rowOff>
    </xdr:from>
    <xdr:ext cx="469744" cy="259045"/>
    <xdr:sp macro="" textlink="">
      <xdr:nvSpPr>
        <xdr:cNvPr id="365" name="n_4aveValue【公営住宅】&#10;一人当たり面積">
          <a:extLst>
            <a:ext uri="{FF2B5EF4-FFF2-40B4-BE49-F238E27FC236}">
              <a16:creationId xmlns:a16="http://schemas.microsoft.com/office/drawing/2014/main" id="{86AA8C0B-28A3-4769-98FE-6AFD98507889}"/>
            </a:ext>
          </a:extLst>
        </xdr:cNvPr>
        <xdr:cNvSpPr txBox="1"/>
      </xdr:nvSpPr>
      <xdr:spPr>
        <a:xfrm>
          <a:off x="6737427" y="14293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79112</xdr:rowOff>
    </xdr:from>
    <xdr:ext cx="469744" cy="259045"/>
    <xdr:sp macro="" textlink="">
      <xdr:nvSpPr>
        <xdr:cNvPr id="366" name="n_1mainValue【公営住宅】&#10;一人当たり面積">
          <a:extLst>
            <a:ext uri="{FF2B5EF4-FFF2-40B4-BE49-F238E27FC236}">
              <a16:creationId xmlns:a16="http://schemas.microsoft.com/office/drawing/2014/main" id="{60A65646-DB5A-406D-969D-1C66BEF5FACF}"/>
            </a:ext>
          </a:extLst>
        </xdr:cNvPr>
        <xdr:cNvSpPr txBox="1"/>
      </xdr:nvSpPr>
      <xdr:spPr>
        <a:xfrm>
          <a:off x="9391727" y="14823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78655</xdr:rowOff>
    </xdr:from>
    <xdr:ext cx="469744" cy="259045"/>
    <xdr:sp macro="" textlink="">
      <xdr:nvSpPr>
        <xdr:cNvPr id="367" name="n_2mainValue【公営住宅】&#10;一人当たり面積">
          <a:extLst>
            <a:ext uri="{FF2B5EF4-FFF2-40B4-BE49-F238E27FC236}">
              <a16:creationId xmlns:a16="http://schemas.microsoft.com/office/drawing/2014/main" id="{00E76DD3-8D49-4878-A5B8-EA1DE231F7A0}"/>
            </a:ext>
          </a:extLst>
        </xdr:cNvPr>
        <xdr:cNvSpPr txBox="1"/>
      </xdr:nvSpPr>
      <xdr:spPr>
        <a:xfrm>
          <a:off x="8515427" y="14823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78198</xdr:rowOff>
    </xdr:from>
    <xdr:ext cx="469744" cy="259045"/>
    <xdr:sp macro="" textlink="">
      <xdr:nvSpPr>
        <xdr:cNvPr id="368" name="n_3mainValue【公営住宅】&#10;一人当たり面積">
          <a:extLst>
            <a:ext uri="{FF2B5EF4-FFF2-40B4-BE49-F238E27FC236}">
              <a16:creationId xmlns:a16="http://schemas.microsoft.com/office/drawing/2014/main" id="{2B8A6E18-82C1-4633-81B8-8DCA079CD163}"/>
            </a:ext>
          </a:extLst>
        </xdr:cNvPr>
        <xdr:cNvSpPr txBox="1"/>
      </xdr:nvSpPr>
      <xdr:spPr>
        <a:xfrm>
          <a:off x="7626427" y="14822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78198</xdr:rowOff>
    </xdr:from>
    <xdr:ext cx="469744" cy="259045"/>
    <xdr:sp macro="" textlink="">
      <xdr:nvSpPr>
        <xdr:cNvPr id="369" name="n_4mainValue【公営住宅】&#10;一人当たり面積">
          <a:extLst>
            <a:ext uri="{FF2B5EF4-FFF2-40B4-BE49-F238E27FC236}">
              <a16:creationId xmlns:a16="http://schemas.microsoft.com/office/drawing/2014/main" id="{BAF6CB19-399A-4456-A099-FD9B2D3BAE4E}"/>
            </a:ext>
          </a:extLst>
        </xdr:cNvPr>
        <xdr:cNvSpPr txBox="1"/>
      </xdr:nvSpPr>
      <xdr:spPr>
        <a:xfrm>
          <a:off x="6737427" y="14822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0" name="正方形/長方形 369">
          <a:extLst>
            <a:ext uri="{FF2B5EF4-FFF2-40B4-BE49-F238E27FC236}">
              <a16:creationId xmlns:a16="http://schemas.microsoft.com/office/drawing/2014/main" id="{9B608E1B-AC72-4263-BA24-583A0BFAD4DC}"/>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1" name="正方形/長方形 370">
          <a:extLst>
            <a:ext uri="{FF2B5EF4-FFF2-40B4-BE49-F238E27FC236}">
              <a16:creationId xmlns:a16="http://schemas.microsoft.com/office/drawing/2014/main" id="{BF0BD14B-397C-4CDA-824D-FE06C92A853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2" name="正方形/長方形 371">
          <a:extLst>
            <a:ext uri="{FF2B5EF4-FFF2-40B4-BE49-F238E27FC236}">
              <a16:creationId xmlns:a16="http://schemas.microsoft.com/office/drawing/2014/main" id="{16DF51D5-F092-483D-BC79-3E6629278C75}"/>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3" name="正方形/長方形 372">
          <a:extLst>
            <a:ext uri="{FF2B5EF4-FFF2-40B4-BE49-F238E27FC236}">
              <a16:creationId xmlns:a16="http://schemas.microsoft.com/office/drawing/2014/main" id="{B7C8FCA5-9C07-4D7B-9E36-13D920CB40DB}"/>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4" name="正方形/長方形 373">
          <a:extLst>
            <a:ext uri="{FF2B5EF4-FFF2-40B4-BE49-F238E27FC236}">
              <a16:creationId xmlns:a16="http://schemas.microsoft.com/office/drawing/2014/main" id="{5E7A1D47-4597-4582-940D-080943BEF79B}"/>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5" name="正方形/長方形 374">
          <a:extLst>
            <a:ext uri="{FF2B5EF4-FFF2-40B4-BE49-F238E27FC236}">
              <a16:creationId xmlns:a16="http://schemas.microsoft.com/office/drawing/2014/main" id="{1477F730-DEF1-4B70-9BFD-9626ACDF4ACD}"/>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6" name="正方形/長方形 375">
          <a:extLst>
            <a:ext uri="{FF2B5EF4-FFF2-40B4-BE49-F238E27FC236}">
              <a16:creationId xmlns:a16="http://schemas.microsoft.com/office/drawing/2014/main" id="{1E35007E-3FA0-4C25-949F-5B6B137E617A}"/>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7" name="正方形/長方形 376">
          <a:extLst>
            <a:ext uri="{FF2B5EF4-FFF2-40B4-BE49-F238E27FC236}">
              <a16:creationId xmlns:a16="http://schemas.microsoft.com/office/drawing/2014/main" id="{C75A995B-C49B-4598-94A8-62BDE006E807}"/>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78" name="正方形/長方形 377">
          <a:extLst>
            <a:ext uri="{FF2B5EF4-FFF2-40B4-BE49-F238E27FC236}">
              <a16:creationId xmlns:a16="http://schemas.microsoft.com/office/drawing/2014/main" id="{CBC4106F-17BE-4BF3-9B28-445FE6DD9D0C}"/>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9" name="正方形/長方形 378">
          <a:extLst>
            <a:ext uri="{FF2B5EF4-FFF2-40B4-BE49-F238E27FC236}">
              <a16:creationId xmlns:a16="http://schemas.microsoft.com/office/drawing/2014/main" id="{6D0A56FB-9618-4181-9B83-7917B36897BB}"/>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0" name="正方形/長方形 379">
          <a:extLst>
            <a:ext uri="{FF2B5EF4-FFF2-40B4-BE49-F238E27FC236}">
              <a16:creationId xmlns:a16="http://schemas.microsoft.com/office/drawing/2014/main" id="{1999544C-434F-41C2-9283-DB59B4C677C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1" name="正方形/長方形 380">
          <a:extLst>
            <a:ext uri="{FF2B5EF4-FFF2-40B4-BE49-F238E27FC236}">
              <a16:creationId xmlns:a16="http://schemas.microsoft.com/office/drawing/2014/main" id="{BC543FDA-BAF2-41CB-A841-EA6939BE0458}"/>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2" name="正方形/長方形 381">
          <a:extLst>
            <a:ext uri="{FF2B5EF4-FFF2-40B4-BE49-F238E27FC236}">
              <a16:creationId xmlns:a16="http://schemas.microsoft.com/office/drawing/2014/main" id="{612AE13B-6234-4104-BA57-154353CA6E86}"/>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3" name="正方形/長方形 382">
          <a:extLst>
            <a:ext uri="{FF2B5EF4-FFF2-40B4-BE49-F238E27FC236}">
              <a16:creationId xmlns:a16="http://schemas.microsoft.com/office/drawing/2014/main" id="{EDED1016-F3FD-4ECD-9B99-DCC6A71F8658}"/>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4" name="正方形/長方形 383">
          <a:extLst>
            <a:ext uri="{FF2B5EF4-FFF2-40B4-BE49-F238E27FC236}">
              <a16:creationId xmlns:a16="http://schemas.microsoft.com/office/drawing/2014/main" id="{B7C7B521-7710-439F-97A8-0D300E9BD56B}"/>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5" name="正方形/長方形 384">
          <a:extLst>
            <a:ext uri="{FF2B5EF4-FFF2-40B4-BE49-F238E27FC236}">
              <a16:creationId xmlns:a16="http://schemas.microsoft.com/office/drawing/2014/main" id="{F0F81508-EC26-497D-A148-1FDA1B490787}"/>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6" name="正方形/長方形 385">
          <a:extLst>
            <a:ext uri="{FF2B5EF4-FFF2-40B4-BE49-F238E27FC236}">
              <a16:creationId xmlns:a16="http://schemas.microsoft.com/office/drawing/2014/main" id="{E3E91DB7-87C2-4425-A06D-27D24DC2682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7" name="正方形/長方形 386">
          <a:extLst>
            <a:ext uri="{FF2B5EF4-FFF2-40B4-BE49-F238E27FC236}">
              <a16:creationId xmlns:a16="http://schemas.microsoft.com/office/drawing/2014/main" id="{F2296BD4-BF3C-49D7-8547-4325F7408CA1}"/>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8" name="正方形/長方形 387">
          <a:extLst>
            <a:ext uri="{FF2B5EF4-FFF2-40B4-BE49-F238E27FC236}">
              <a16:creationId xmlns:a16="http://schemas.microsoft.com/office/drawing/2014/main" id="{2DCC8100-BE78-4ABC-9D10-B21146C454D1}"/>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9" name="正方形/長方形 388">
          <a:extLst>
            <a:ext uri="{FF2B5EF4-FFF2-40B4-BE49-F238E27FC236}">
              <a16:creationId xmlns:a16="http://schemas.microsoft.com/office/drawing/2014/main" id="{455A7EF9-E22C-45AB-9D46-0971712122C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0" name="正方形/長方形 389">
          <a:extLst>
            <a:ext uri="{FF2B5EF4-FFF2-40B4-BE49-F238E27FC236}">
              <a16:creationId xmlns:a16="http://schemas.microsoft.com/office/drawing/2014/main" id="{4A0C7862-BDBD-4326-A514-7712F7FAACF9}"/>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1" name="正方形/長方形 390">
          <a:extLst>
            <a:ext uri="{FF2B5EF4-FFF2-40B4-BE49-F238E27FC236}">
              <a16:creationId xmlns:a16="http://schemas.microsoft.com/office/drawing/2014/main" id="{03A4FE1C-202B-467F-8C51-0FC7E2366C7F}"/>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2" name="正方形/長方形 391">
          <a:extLst>
            <a:ext uri="{FF2B5EF4-FFF2-40B4-BE49-F238E27FC236}">
              <a16:creationId xmlns:a16="http://schemas.microsoft.com/office/drawing/2014/main" id="{F2FACDB8-E867-42BF-9312-A8E67F09A6A3}"/>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3" name="正方形/長方形 392">
          <a:extLst>
            <a:ext uri="{FF2B5EF4-FFF2-40B4-BE49-F238E27FC236}">
              <a16:creationId xmlns:a16="http://schemas.microsoft.com/office/drawing/2014/main" id="{91D94158-8797-4F42-BA73-789EB8B2A651}"/>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4" name="テキスト ボックス 393">
          <a:extLst>
            <a:ext uri="{FF2B5EF4-FFF2-40B4-BE49-F238E27FC236}">
              <a16:creationId xmlns:a16="http://schemas.microsoft.com/office/drawing/2014/main" id="{C66971C4-151B-4F7C-B166-3647C3164B3A}"/>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5" name="直線コネクタ 394">
          <a:extLst>
            <a:ext uri="{FF2B5EF4-FFF2-40B4-BE49-F238E27FC236}">
              <a16:creationId xmlns:a16="http://schemas.microsoft.com/office/drawing/2014/main" id="{38E6854C-A9DF-4864-BF1A-ED6C435FEE1E}"/>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6" name="テキスト ボックス 395">
          <a:extLst>
            <a:ext uri="{FF2B5EF4-FFF2-40B4-BE49-F238E27FC236}">
              <a16:creationId xmlns:a16="http://schemas.microsoft.com/office/drawing/2014/main" id="{97CC88EE-ABD7-4C28-AC3B-9E618158BC97}"/>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97" name="直線コネクタ 396">
          <a:extLst>
            <a:ext uri="{FF2B5EF4-FFF2-40B4-BE49-F238E27FC236}">
              <a16:creationId xmlns:a16="http://schemas.microsoft.com/office/drawing/2014/main" id="{710782E5-790D-4D48-AC2A-3D19BA1B3D1B}"/>
            </a:ext>
          </a:extLst>
        </xdr:cNvPr>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98" name="テキスト ボックス 397">
          <a:extLst>
            <a:ext uri="{FF2B5EF4-FFF2-40B4-BE49-F238E27FC236}">
              <a16:creationId xmlns:a16="http://schemas.microsoft.com/office/drawing/2014/main" id="{23B43B64-BA91-4804-BCAA-82998ADFFEBE}"/>
            </a:ext>
          </a:extLst>
        </xdr:cNvPr>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99" name="直線コネクタ 398">
          <a:extLst>
            <a:ext uri="{FF2B5EF4-FFF2-40B4-BE49-F238E27FC236}">
              <a16:creationId xmlns:a16="http://schemas.microsoft.com/office/drawing/2014/main" id="{354F5945-8903-44DB-ADEF-CAC3E38208B4}"/>
            </a:ext>
          </a:extLst>
        </xdr:cNvPr>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0" name="テキスト ボックス 399">
          <a:extLst>
            <a:ext uri="{FF2B5EF4-FFF2-40B4-BE49-F238E27FC236}">
              <a16:creationId xmlns:a16="http://schemas.microsoft.com/office/drawing/2014/main" id="{B52304BF-17FB-462B-AD54-7E821C655E18}"/>
            </a:ext>
          </a:extLst>
        </xdr:cNvPr>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1" name="直線コネクタ 400">
          <a:extLst>
            <a:ext uri="{FF2B5EF4-FFF2-40B4-BE49-F238E27FC236}">
              <a16:creationId xmlns:a16="http://schemas.microsoft.com/office/drawing/2014/main" id="{B67E7597-0F7D-4005-95C5-2207C8CDFB17}"/>
            </a:ext>
          </a:extLst>
        </xdr:cNvPr>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2" name="テキスト ボックス 401">
          <a:extLst>
            <a:ext uri="{FF2B5EF4-FFF2-40B4-BE49-F238E27FC236}">
              <a16:creationId xmlns:a16="http://schemas.microsoft.com/office/drawing/2014/main" id="{F4CB5AC0-9C3B-44D9-8864-018424039494}"/>
            </a:ext>
          </a:extLst>
        </xdr:cNvPr>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3" name="直線コネクタ 402">
          <a:extLst>
            <a:ext uri="{FF2B5EF4-FFF2-40B4-BE49-F238E27FC236}">
              <a16:creationId xmlns:a16="http://schemas.microsoft.com/office/drawing/2014/main" id="{D67B7CF8-1499-4170-8466-B49B2B057C79}"/>
            </a:ext>
          </a:extLst>
        </xdr:cNvPr>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4" name="テキスト ボックス 403">
          <a:extLst>
            <a:ext uri="{FF2B5EF4-FFF2-40B4-BE49-F238E27FC236}">
              <a16:creationId xmlns:a16="http://schemas.microsoft.com/office/drawing/2014/main" id="{4B140907-2985-40F5-9A61-E1746C9A2B6A}"/>
            </a:ext>
          </a:extLst>
        </xdr:cNvPr>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5" name="直線コネクタ 404">
          <a:extLst>
            <a:ext uri="{FF2B5EF4-FFF2-40B4-BE49-F238E27FC236}">
              <a16:creationId xmlns:a16="http://schemas.microsoft.com/office/drawing/2014/main" id="{7C2338A5-3FA4-40EF-849D-B883345802A7}"/>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06" name="テキスト ボックス 405">
          <a:extLst>
            <a:ext uri="{FF2B5EF4-FFF2-40B4-BE49-F238E27FC236}">
              <a16:creationId xmlns:a16="http://schemas.microsoft.com/office/drawing/2014/main" id="{24F95305-8358-43BC-917A-1A2C6C4B0B64}"/>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7" name="【認定こども園・幼稚園・保育所】&#10;有形固定資産減価償却率グラフ枠">
          <a:extLst>
            <a:ext uri="{FF2B5EF4-FFF2-40B4-BE49-F238E27FC236}">
              <a16:creationId xmlns:a16="http://schemas.microsoft.com/office/drawing/2014/main" id="{F8EDA361-AA30-40D3-A970-AABB34A5154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112776</xdr:rowOff>
    </xdr:from>
    <xdr:to>
      <xdr:col>85</xdr:col>
      <xdr:colOff>126364</xdr:colOff>
      <xdr:row>42</xdr:row>
      <xdr:rowOff>44196</xdr:rowOff>
    </xdr:to>
    <xdr:cxnSp macro="">
      <xdr:nvCxnSpPr>
        <xdr:cNvPr id="408" name="直線コネクタ 407">
          <a:extLst>
            <a:ext uri="{FF2B5EF4-FFF2-40B4-BE49-F238E27FC236}">
              <a16:creationId xmlns:a16="http://schemas.microsoft.com/office/drawing/2014/main" id="{1AB08EA7-E331-4727-A2AB-CBC409FCA8A1}"/>
            </a:ext>
          </a:extLst>
        </xdr:cNvPr>
        <xdr:cNvCxnSpPr/>
      </xdr:nvCxnSpPr>
      <xdr:spPr>
        <a:xfrm flipV="1">
          <a:off x="16318864" y="5942076"/>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48023</xdr:rowOff>
    </xdr:from>
    <xdr:ext cx="405111" cy="259045"/>
    <xdr:sp macro="" textlink="">
      <xdr:nvSpPr>
        <xdr:cNvPr id="409" name="【認定こども園・幼稚園・保育所】&#10;有形固定資産減価償却率最小値テキスト">
          <a:extLst>
            <a:ext uri="{FF2B5EF4-FFF2-40B4-BE49-F238E27FC236}">
              <a16:creationId xmlns:a16="http://schemas.microsoft.com/office/drawing/2014/main" id="{206621CC-8F1B-4D3F-BC65-986165C19149}"/>
            </a:ext>
          </a:extLst>
        </xdr:cNvPr>
        <xdr:cNvSpPr txBox="1"/>
      </xdr:nvSpPr>
      <xdr:spPr>
        <a:xfrm>
          <a:off x="16357600" y="7248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44196</xdr:rowOff>
    </xdr:from>
    <xdr:to>
      <xdr:col>86</xdr:col>
      <xdr:colOff>25400</xdr:colOff>
      <xdr:row>42</xdr:row>
      <xdr:rowOff>44196</xdr:rowOff>
    </xdr:to>
    <xdr:cxnSp macro="">
      <xdr:nvCxnSpPr>
        <xdr:cNvPr id="410" name="直線コネクタ 409">
          <a:extLst>
            <a:ext uri="{FF2B5EF4-FFF2-40B4-BE49-F238E27FC236}">
              <a16:creationId xmlns:a16="http://schemas.microsoft.com/office/drawing/2014/main" id="{37132DF3-4E12-424C-A34C-71980518D913}"/>
            </a:ext>
          </a:extLst>
        </xdr:cNvPr>
        <xdr:cNvCxnSpPr/>
      </xdr:nvCxnSpPr>
      <xdr:spPr>
        <a:xfrm>
          <a:off x="16230600" y="7245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59453</xdr:rowOff>
    </xdr:from>
    <xdr:ext cx="405111" cy="259045"/>
    <xdr:sp macro="" textlink="">
      <xdr:nvSpPr>
        <xdr:cNvPr id="411" name="【認定こども園・幼稚園・保育所】&#10;有形固定資産減価償却率最大値テキスト">
          <a:extLst>
            <a:ext uri="{FF2B5EF4-FFF2-40B4-BE49-F238E27FC236}">
              <a16:creationId xmlns:a16="http://schemas.microsoft.com/office/drawing/2014/main" id="{8A6560E8-2ABC-4C31-ABD3-845400191303}"/>
            </a:ext>
          </a:extLst>
        </xdr:cNvPr>
        <xdr:cNvSpPr txBox="1"/>
      </xdr:nvSpPr>
      <xdr:spPr>
        <a:xfrm>
          <a:off x="16357600" y="57173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112776</xdr:rowOff>
    </xdr:from>
    <xdr:to>
      <xdr:col>86</xdr:col>
      <xdr:colOff>25400</xdr:colOff>
      <xdr:row>34</xdr:row>
      <xdr:rowOff>112776</xdr:rowOff>
    </xdr:to>
    <xdr:cxnSp macro="">
      <xdr:nvCxnSpPr>
        <xdr:cNvPr id="412" name="直線コネクタ 411">
          <a:extLst>
            <a:ext uri="{FF2B5EF4-FFF2-40B4-BE49-F238E27FC236}">
              <a16:creationId xmlns:a16="http://schemas.microsoft.com/office/drawing/2014/main" id="{B6CD3026-D468-4882-9DFD-C8CE0C0895E3}"/>
            </a:ext>
          </a:extLst>
        </xdr:cNvPr>
        <xdr:cNvCxnSpPr/>
      </xdr:nvCxnSpPr>
      <xdr:spPr>
        <a:xfrm>
          <a:off x="16230600" y="5942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70121</xdr:rowOff>
    </xdr:from>
    <xdr:ext cx="405111" cy="259045"/>
    <xdr:sp macro="" textlink="">
      <xdr:nvSpPr>
        <xdr:cNvPr id="413" name="【認定こども園・幼稚園・保育所】&#10;有形固定資産減価償却率平均値テキスト">
          <a:extLst>
            <a:ext uri="{FF2B5EF4-FFF2-40B4-BE49-F238E27FC236}">
              <a16:creationId xmlns:a16="http://schemas.microsoft.com/office/drawing/2014/main" id="{43669F0A-8B4C-488D-AA65-2BA8842A5A6E}"/>
            </a:ext>
          </a:extLst>
        </xdr:cNvPr>
        <xdr:cNvSpPr txBox="1"/>
      </xdr:nvSpPr>
      <xdr:spPr>
        <a:xfrm>
          <a:off x="16357600" y="65852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91694</xdr:rowOff>
    </xdr:from>
    <xdr:to>
      <xdr:col>85</xdr:col>
      <xdr:colOff>177800</xdr:colOff>
      <xdr:row>39</xdr:row>
      <xdr:rowOff>21844</xdr:rowOff>
    </xdr:to>
    <xdr:sp macro="" textlink="">
      <xdr:nvSpPr>
        <xdr:cNvPr id="414" name="フローチャート: 判断 413">
          <a:extLst>
            <a:ext uri="{FF2B5EF4-FFF2-40B4-BE49-F238E27FC236}">
              <a16:creationId xmlns:a16="http://schemas.microsoft.com/office/drawing/2014/main" id="{1A7A9FB0-B784-41B6-ADAA-DAC4F0C3347D}"/>
            </a:ext>
          </a:extLst>
        </xdr:cNvPr>
        <xdr:cNvSpPr/>
      </xdr:nvSpPr>
      <xdr:spPr>
        <a:xfrm>
          <a:off x="16268700" y="660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52832</xdr:rowOff>
    </xdr:from>
    <xdr:to>
      <xdr:col>81</xdr:col>
      <xdr:colOff>101600</xdr:colOff>
      <xdr:row>38</xdr:row>
      <xdr:rowOff>154432</xdr:rowOff>
    </xdr:to>
    <xdr:sp macro="" textlink="">
      <xdr:nvSpPr>
        <xdr:cNvPr id="415" name="フローチャート: 判断 414">
          <a:extLst>
            <a:ext uri="{FF2B5EF4-FFF2-40B4-BE49-F238E27FC236}">
              <a16:creationId xmlns:a16="http://schemas.microsoft.com/office/drawing/2014/main" id="{F3030ADD-3958-4CA8-B56E-A42F7B9E628C}"/>
            </a:ext>
          </a:extLst>
        </xdr:cNvPr>
        <xdr:cNvSpPr/>
      </xdr:nvSpPr>
      <xdr:spPr>
        <a:xfrm>
          <a:off x="15430500" y="6567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87122</xdr:rowOff>
    </xdr:from>
    <xdr:to>
      <xdr:col>76</xdr:col>
      <xdr:colOff>165100</xdr:colOff>
      <xdr:row>39</xdr:row>
      <xdr:rowOff>17272</xdr:rowOff>
    </xdr:to>
    <xdr:sp macro="" textlink="">
      <xdr:nvSpPr>
        <xdr:cNvPr id="416" name="フローチャート: 判断 415">
          <a:extLst>
            <a:ext uri="{FF2B5EF4-FFF2-40B4-BE49-F238E27FC236}">
              <a16:creationId xmlns:a16="http://schemas.microsoft.com/office/drawing/2014/main" id="{F38C3373-2846-47AB-B68B-0FA905EFB6DC}"/>
            </a:ext>
          </a:extLst>
        </xdr:cNvPr>
        <xdr:cNvSpPr/>
      </xdr:nvSpPr>
      <xdr:spPr>
        <a:xfrm>
          <a:off x="14541500" y="6602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109982</xdr:rowOff>
    </xdr:from>
    <xdr:to>
      <xdr:col>72</xdr:col>
      <xdr:colOff>38100</xdr:colOff>
      <xdr:row>39</xdr:row>
      <xdr:rowOff>40132</xdr:rowOff>
    </xdr:to>
    <xdr:sp macro="" textlink="">
      <xdr:nvSpPr>
        <xdr:cNvPr id="417" name="フローチャート: 判断 416">
          <a:extLst>
            <a:ext uri="{FF2B5EF4-FFF2-40B4-BE49-F238E27FC236}">
              <a16:creationId xmlns:a16="http://schemas.microsoft.com/office/drawing/2014/main" id="{A48BF074-C430-43D9-B748-F1E171537C72}"/>
            </a:ext>
          </a:extLst>
        </xdr:cNvPr>
        <xdr:cNvSpPr/>
      </xdr:nvSpPr>
      <xdr:spPr>
        <a:xfrm>
          <a:off x="13652500" y="662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141986</xdr:rowOff>
    </xdr:from>
    <xdr:to>
      <xdr:col>67</xdr:col>
      <xdr:colOff>101600</xdr:colOff>
      <xdr:row>39</xdr:row>
      <xdr:rowOff>72136</xdr:rowOff>
    </xdr:to>
    <xdr:sp macro="" textlink="">
      <xdr:nvSpPr>
        <xdr:cNvPr id="418" name="フローチャート: 判断 417">
          <a:extLst>
            <a:ext uri="{FF2B5EF4-FFF2-40B4-BE49-F238E27FC236}">
              <a16:creationId xmlns:a16="http://schemas.microsoft.com/office/drawing/2014/main" id="{A24F0B3A-4C75-4E23-9CC2-AAE9DFD6F9B2}"/>
            </a:ext>
          </a:extLst>
        </xdr:cNvPr>
        <xdr:cNvSpPr/>
      </xdr:nvSpPr>
      <xdr:spPr>
        <a:xfrm>
          <a:off x="12763500" y="6657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9" name="テキスト ボックス 418">
          <a:extLst>
            <a:ext uri="{FF2B5EF4-FFF2-40B4-BE49-F238E27FC236}">
              <a16:creationId xmlns:a16="http://schemas.microsoft.com/office/drawing/2014/main" id="{C7078366-4CDE-43BA-8BB6-2A9F2F2E0ECE}"/>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0" name="テキスト ボックス 419">
          <a:extLst>
            <a:ext uri="{FF2B5EF4-FFF2-40B4-BE49-F238E27FC236}">
              <a16:creationId xmlns:a16="http://schemas.microsoft.com/office/drawing/2014/main" id="{51ED7053-6F2D-475D-964A-2FCE27A139D3}"/>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1" name="テキスト ボックス 420">
          <a:extLst>
            <a:ext uri="{FF2B5EF4-FFF2-40B4-BE49-F238E27FC236}">
              <a16:creationId xmlns:a16="http://schemas.microsoft.com/office/drawing/2014/main" id="{63B78C9C-EB90-49C7-9FF2-A069E36BDCBA}"/>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2" name="テキスト ボックス 421">
          <a:extLst>
            <a:ext uri="{FF2B5EF4-FFF2-40B4-BE49-F238E27FC236}">
              <a16:creationId xmlns:a16="http://schemas.microsoft.com/office/drawing/2014/main" id="{81AAEBEE-FE10-4F2D-B22D-EF69408D6A58}"/>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3" name="テキスト ボックス 422">
          <a:extLst>
            <a:ext uri="{FF2B5EF4-FFF2-40B4-BE49-F238E27FC236}">
              <a16:creationId xmlns:a16="http://schemas.microsoft.com/office/drawing/2014/main" id="{E32A31D8-5CD3-4183-803C-42276573D485}"/>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20828</xdr:rowOff>
    </xdr:from>
    <xdr:to>
      <xdr:col>85</xdr:col>
      <xdr:colOff>177800</xdr:colOff>
      <xdr:row>37</xdr:row>
      <xdr:rowOff>122428</xdr:rowOff>
    </xdr:to>
    <xdr:sp macro="" textlink="">
      <xdr:nvSpPr>
        <xdr:cNvPr id="424" name="楕円 423">
          <a:extLst>
            <a:ext uri="{FF2B5EF4-FFF2-40B4-BE49-F238E27FC236}">
              <a16:creationId xmlns:a16="http://schemas.microsoft.com/office/drawing/2014/main" id="{5AF299FF-3F08-4E06-AF96-7FCDF0D62532}"/>
            </a:ext>
          </a:extLst>
        </xdr:cNvPr>
        <xdr:cNvSpPr/>
      </xdr:nvSpPr>
      <xdr:spPr>
        <a:xfrm>
          <a:off x="16268700" y="6364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43705</xdr:rowOff>
    </xdr:from>
    <xdr:ext cx="405111" cy="259045"/>
    <xdr:sp macro="" textlink="">
      <xdr:nvSpPr>
        <xdr:cNvPr id="425" name="【認定こども園・幼稚園・保育所】&#10;有形固定資産減価償却率該当値テキスト">
          <a:extLst>
            <a:ext uri="{FF2B5EF4-FFF2-40B4-BE49-F238E27FC236}">
              <a16:creationId xmlns:a16="http://schemas.microsoft.com/office/drawing/2014/main" id="{E134755F-CA84-480E-86C4-B7DFD85B5FFF}"/>
            </a:ext>
          </a:extLst>
        </xdr:cNvPr>
        <xdr:cNvSpPr txBox="1"/>
      </xdr:nvSpPr>
      <xdr:spPr>
        <a:xfrm>
          <a:off x="16357600" y="6215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137414</xdr:rowOff>
    </xdr:from>
    <xdr:to>
      <xdr:col>81</xdr:col>
      <xdr:colOff>101600</xdr:colOff>
      <xdr:row>37</xdr:row>
      <xdr:rowOff>67564</xdr:rowOff>
    </xdr:to>
    <xdr:sp macro="" textlink="">
      <xdr:nvSpPr>
        <xdr:cNvPr id="426" name="楕円 425">
          <a:extLst>
            <a:ext uri="{FF2B5EF4-FFF2-40B4-BE49-F238E27FC236}">
              <a16:creationId xmlns:a16="http://schemas.microsoft.com/office/drawing/2014/main" id="{264D8A62-ACD3-4BE9-B849-51A94603C671}"/>
            </a:ext>
          </a:extLst>
        </xdr:cNvPr>
        <xdr:cNvSpPr/>
      </xdr:nvSpPr>
      <xdr:spPr>
        <a:xfrm>
          <a:off x="15430500" y="6309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16764</xdr:rowOff>
    </xdr:from>
    <xdr:to>
      <xdr:col>85</xdr:col>
      <xdr:colOff>127000</xdr:colOff>
      <xdr:row>37</xdr:row>
      <xdr:rowOff>71628</xdr:rowOff>
    </xdr:to>
    <xdr:cxnSp macro="">
      <xdr:nvCxnSpPr>
        <xdr:cNvPr id="427" name="直線コネクタ 426">
          <a:extLst>
            <a:ext uri="{FF2B5EF4-FFF2-40B4-BE49-F238E27FC236}">
              <a16:creationId xmlns:a16="http://schemas.microsoft.com/office/drawing/2014/main" id="{7E303224-E29C-42D9-8615-4E7849B1C3F7}"/>
            </a:ext>
          </a:extLst>
        </xdr:cNvPr>
        <xdr:cNvCxnSpPr/>
      </xdr:nvCxnSpPr>
      <xdr:spPr>
        <a:xfrm>
          <a:off x="15481300" y="6360414"/>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116840</xdr:rowOff>
    </xdr:from>
    <xdr:to>
      <xdr:col>76</xdr:col>
      <xdr:colOff>165100</xdr:colOff>
      <xdr:row>37</xdr:row>
      <xdr:rowOff>46990</xdr:rowOff>
    </xdr:to>
    <xdr:sp macro="" textlink="">
      <xdr:nvSpPr>
        <xdr:cNvPr id="428" name="楕円 427">
          <a:extLst>
            <a:ext uri="{FF2B5EF4-FFF2-40B4-BE49-F238E27FC236}">
              <a16:creationId xmlns:a16="http://schemas.microsoft.com/office/drawing/2014/main" id="{D1FA24FD-44B7-4E3A-96CA-B2AF8DE4BB65}"/>
            </a:ext>
          </a:extLst>
        </xdr:cNvPr>
        <xdr:cNvSpPr/>
      </xdr:nvSpPr>
      <xdr:spPr>
        <a:xfrm>
          <a:off x="14541500" y="628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167640</xdr:rowOff>
    </xdr:from>
    <xdr:to>
      <xdr:col>81</xdr:col>
      <xdr:colOff>50800</xdr:colOff>
      <xdr:row>37</xdr:row>
      <xdr:rowOff>16764</xdr:rowOff>
    </xdr:to>
    <xdr:cxnSp macro="">
      <xdr:nvCxnSpPr>
        <xdr:cNvPr id="429" name="直線コネクタ 428">
          <a:extLst>
            <a:ext uri="{FF2B5EF4-FFF2-40B4-BE49-F238E27FC236}">
              <a16:creationId xmlns:a16="http://schemas.microsoft.com/office/drawing/2014/main" id="{6B8E35CB-8489-4EBA-9F86-57376639778D}"/>
            </a:ext>
          </a:extLst>
        </xdr:cNvPr>
        <xdr:cNvCxnSpPr/>
      </xdr:nvCxnSpPr>
      <xdr:spPr>
        <a:xfrm>
          <a:off x="14592300" y="6339840"/>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71120</xdr:rowOff>
    </xdr:from>
    <xdr:to>
      <xdr:col>72</xdr:col>
      <xdr:colOff>38100</xdr:colOff>
      <xdr:row>37</xdr:row>
      <xdr:rowOff>1270</xdr:rowOff>
    </xdr:to>
    <xdr:sp macro="" textlink="">
      <xdr:nvSpPr>
        <xdr:cNvPr id="430" name="楕円 429">
          <a:extLst>
            <a:ext uri="{FF2B5EF4-FFF2-40B4-BE49-F238E27FC236}">
              <a16:creationId xmlns:a16="http://schemas.microsoft.com/office/drawing/2014/main" id="{64AC3F79-4A06-416C-AC50-9B6F7A38C4A6}"/>
            </a:ext>
          </a:extLst>
        </xdr:cNvPr>
        <xdr:cNvSpPr/>
      </xdr:nvSpPr>
      <xdr:spPr>
        <a:xfrm>
          <a:off x="13652500" y="624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121920</xdr:rowOff>
    </xdr:from>
    <xdr:to>
      <xdr:col>76</xdr:col>
      <xdr:colOff>114300</xdr:colOff>
      <xdr:row>36</xdr:row>
      <xdr:rowOff>167640</xdr:rowOff>
    </xdr:to>
    <xdr:cxnSp macro="">
      <xdr:nvCxnSpPr>
        <xdr:cNvPr id="431" name="直線コネクタ 430">
          <a:extLst>
            <a:ext uri="{FF2B5EF4-FFF2-40B4-BE49-F238E27FC236}">
              <a16:creationId xmlns:a16="http://schemas.microsoft.com/office/drawing/2014/main" id="{8C69F4F7-DEC1-4D16-A376-AAA8D0A76B9C}"/>
            </a:ext>
          </a:extLst>
        </xdr:cNvPr>
        <xdr:cNvCxnSpPr/>
      </xdr:nvCxnSpPr>
      <xdr:spPr>
        <a:xfrm>
          <a:off x="13703300" y="62941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121412</xdr:rowOff>
    </xdr:from>
    <xdr:to>
      <xdr:col>67</xdr:col>
      <xdr:colOff>101600</xdr:colOff>
      <xdr:row>36</xdr:row>
      <xdr:rowOff>51562</xdr:rowOff>
    </xdr:to>
    <xdr:sp macro="" textlink="">
      <xdr:nvSpPr>
        <xdr:cNvPr id="432" name="楕円 431">
          <a:extLst>
            <a:ext uri="{FF2B5EF4-FFF2-40B4-BE49-F238E27FC236}">
              <a16:creationId xmlns:a16="http://schemas.microsoft.com/office/drawing/2014/main" id="{AFB6E859-D578-430C-A549-AC4632829BC7}"/>
            </a:ext>
          </a:extLst>
        </xdr:cNvPr>
        <xdr:cNvSpPr/>
      </xdr:nvSpPr>
      <xdr:spPr>
        <a:xfrm>
          <a:off x="12763500" y="6122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762</xdr:rowOff>
    </xdr:from>
    <xdr:to>
      <xdr:col>71</xdr:col>
      <xdr:colOff>177800</xdr:colOff>
      <xdr:row>36</xdr:row>
      <xdr:rowOff>121920</xdr:rowOff>
    </xdr:to>
    <xdr:cxnSp macro="">
      <xdr:nvCxnSpPr>
        <xdr:cNvPr id="433" name="直線コネクタ 432">
          <a:extLst>
            <a:ext uri="{FF2B5EF4-FFF2-40B4-BE49-F238E27FC236}">
              <a16:creationId xmlns:a16="http://schemas.microsoft.com/office/drawing/2014/main" id="{D09F9D8E-8578-4EAD-B354-137C1DE60B94}"/>
            </a:ext>
          </a:extLst>
        </xdr:cNvPr>
        <xdr:cNvCxnSpPr/>
      </xdr:nvCxnSpPr>
      <xdr:spPr>
        <a:xfrm>
          <a:off x="12814300" y="6172962"/>
          <a:ext cx="889000" cy="121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145559</xdr:rowOff>
    </xdr:from>
    <xdr:ext cx="405111" cy="259045"/>
    <xdr:sp macro="" textlink="">
      <xdr:nvSpPr>
        <xdr:cNvPr id="434" name="n_1aveValue【認定こども園・幼稚園・保育所】&#10;有形固定資産減価償却率">
          <a:extLst>
            <a:ext uri="{FF2B5EF4-FFF2-40B4-BE49-F238E27FC236}">
              <a16:creationId xmlns:a16="http://schemas.microsoft.com/office/drawing/2014/main" id="{FE42A3C9-9FE3-481B-AE56-FC933EB13EB7}"/>
            </a:ext>
          </a:extLst>
        </xdr:cNvPr>
        <xdr:cNvSpPr txBox="1"/>
      </xdr:nvSpPr>
      <xdr:spPr>
        <a:xfrm>
          <a:off x="15266044" y="66606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8399</xdr:rowOff>
    </xdr:from>
    <xdr:ext cx="405111" cy="259045"/>
    <xdr:sp macro="" textlink="">
      <xdr:nvSpPr>
        <xdr:cNvPr id="435" name="n_2aveValue【認定こども園・幼稚園・保育所】&#10;有形固定資産減価償却率">
          <a:extLst>
            <a:ext uri="{FF2B5EF4-FFF2-40B4-BE49-F238E27FC236}">
              <a16:creationId xmlns:a16="http://schemas.microsoft.com/office/drawing/2014/main" id="{F66D3CF8-5393-4818-BC66-08FA347790B8}"/>
            </a:ext>
          </a:extLst>
        </xdr:cNvPr>
        <xdr:cNvSpPr txBox="1"/>
      </xdr:nvSpPr>
      <xdr:spPr>
        <a:xfrm>
          <a:off x="14389744" y="6694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31259</xdr:rowOff>
    </xdr:from>
    <xdr:ext cx="405111" cy="259045"/>
    <xdr:sp macro="" textlink="">
      <xdr:nvSpPr>
        <xdr:cNvPr id="436" name="n_3aveValue【認定こども園・幼稚園・保育所】&#10;有形固定資産減価償却率">
          <a:extLst>
            <a:ext uri="{FF2B5EF4-FFF2-40B4-BE49-F238E27FC236}">
              <a16:creationId xmlns:a16="http://schemas.microsoft.com/office/drawing/2014/main" id="{6D92446F-58DD-4506-99C3-FCB8523B6AC5}"/>
            </a:ext>
          </a:extLst>
        </xdr:cNvPr>
        <xdr:cNvSpPr txBox="1"/>
      </xdr:nvSpPr>
      <xdr:spPr>
        <a:xfrm>
          <a:off x="13500744" y="6717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63263</xdr:rowOff>
    </xdr:from>
    <xdr:ext cx="405111" cy="259045"/>
    <xdr:sp macro="" textlink="">
      <xdr:nvSpPr>
        <xdr:cNvPr id="437" name="n_4aveValue【認定こども園・幼稚園・保育所】&#10;有形固定資産減価償却率">
          <a:extLst>
            <a:ext uri="{FF2B5EF4-FFF2-40B4-BE49-F238E27FC236}">
              <a16:creationId xmlns:a16="http://schemas.microsoft.com/office/drawing/2014/main" id="{2144DF71-B142-4FBE-9DFA-5B272FEC61B5}"/>
            </a:ext>
          </a:extLst>
        </xdr:cNvPr>
        <xdr:cNvSpPr txBox="1"/>
      </xdr:nvSpPr>
      <xdr:spPr>
        <a:xfrm>
          <a:off x="12611744" y="6749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84091</xdr:rowOff>
    </xdr:from>
    <xdr:ext cx="405111" cy="259045"/>
    <xdr:sp macro="" textlink="">
      <xdr:nvSpPr>
        <xdr:cNvPr id="438" name="n_1mainValue【認定こども園・幼稚園・保育所】&#10;有形固定資産減価償却率">
          <a:extLst>
            <a:ext uri="{FF2B5EF4-FFF2-40B4-BE49-F238E27FC236}">
              <a16:creationId xmlns:a16="http://schemas.microsoft.com/office/drawing/2014/main" id="{7810B7A1-AD5A-4F73-9E7E-BA6510AC430F}"/>
            </a:ext>
          </a:extLst>
        </xdr:cNvPr>
        <xdr:cNvSpPr txBox="1"/>
      </xdr:nvSpPr>
      <xdr:spPr>
        <a:xfrm>
          <a:off x="15266044" y="6084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63517</xdr:rowOff>
    </xdr:from>
    <xdr:ext cx="405111" cy="259045"/>
    <xdr:sp macro="" textlink="">
      <xdr:nvSpPr>
        <xdr:cNvPr id="439" name="n_2mainValue【認定こども園・幼稚園・保育所】&#10;有形固定資産減価償却率">
          <a:extLst>
            <a:ext uri="{FF2B5EF4-FFF2-40B4-BE49-F238E27FC236}">
              <a16:creationId xmlns:a16="http://schemas.microsoft.com/office/drawing/2014/main" id="{994DBBAF-80E4-420D-A180-066AECE25A91}"/>
            </a:ext>
          </a:extLst>
        </xdr:cNvPr>
        <xdr:cNvSpPr txBox="1"/>
      </xdr:nvSpPr>
      <xdr:spPr>
        <a:xfrm>
          <a:off x="14389744" y="606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17797</xdr:rowOff>
    </xdr:from>
    <xdr:ext cx="405111" cy="259045"/>
    <xdr:sp macro="" textlink="">
      <xdr:nvSpPr>
        <xdr:cNvPr id="440" name="n_3mainValue【認定こども園・幼稚園・保育所】&#10;有形固定資産減価償却率">
          <a:extLst>
            <a:ext uri="{FF2B5EF4-FFF2-40B4-BE49-F238E27FC236}">
              <a16:creationId xmlns:a16="http://schemas.microsoft.com/office/drawing/2014/main" id="{74B5088B-2D2D-42BD-9018-583C4F4E1EAC}"/>
            </a:ext>
          </a:extLst>
        </xdr:cNvPr>
        <xdr:cNvSpPr txBox="1"/>
      </xdr:nvSpPr>
      <xdr:spPr>
        <a:xfrm>
          <a:off x="13500744" y="601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68089</xdr:rowOff>
    </xdr:from>
    <xdr:ext cx="405111" cy="259045"/>
    <xdr:sp macro="" textlink="">
      <xdr:nvSpPr>
        <xdr:cNvPr id="441" name="n_4mainValue【認定こども園・幼稚園・保育所】&#10;有形固定資産減価償却率">
          <a:extLst>
            <a:ext uri="{FF2B5EF4-FFF2-40B4-BE49-F238E27FC236}">
              <a16:creationId xmlns:a16="http://schemas.microsoft.com/office/drawing/2014/main" id="{A6CB5A19-727A-468B-A9B5-8D5712ACC837}"/>
            </a:ext>
          </a:extLst>
        </xdr:cNvPr>
        <xdr:cNvSpPr txBox="1"/>
      </xdr:nvSpPr>
      <xdr:spPr>
        <a:xfrm>
          <a:off x="12611744" y="5897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2" name="正方形/長方形 441">
          <a:extLst>
            <a:ext uri="{FF2B5EF4-FFF2-40B4-BE49-F238E27FC236}">
              <a16:creationId xmlns:a16="http://schemas.microsoft.com/office/drawing/2014/main" id="{081433CC-0673-49F4-BF3A-86D21C3DE48B}"/>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3" name="正方形/長方形 442">
          <a:extLst>
            <a:ext uri="{FF2B5EF4-FFF2-40B4-BE49-F238E27FC236}">
              <a16:creationId xmlns:a16="http://schemas.microsoft.com/office/drawing/2014/main" id="{34865885-4B90-49A8-9722-BBC8268DF3A1}"/>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4" name="正方形/長方形 443">
          <a:extLst>
            <a:ext uri="{FF2B5EF4-FFF2-40B4-BE49-F238E27FC236}">
              <a16:creationId xmlns:a16="http://schemas.microsoft.com/office/drawing/2014/main" id="{4A4BD791-56DC-4A94-9BC1-D576856F9F9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5" name="正方形/長方形 444">
          <a:extLst>
            <a:ext uri="{FF2B5EF4-FFF2-40B4-BE49-F238E27FC236}">
              <a16:creationId xmlns:a16="http://schemas.microsoft.com/office/drawing/2014/main" id="{AD3C6A91-B9C5-409C-B60B-88AAFDB5AD64}"/>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6" name="正方形/長方形 445">
          <a:extLst>
            <a:ext uri="{FF2B5EF4-FFF2-40B4-BE49-F238E27FC236}">
              <a16:creationId xmlns:a16="http://schemas.microsoft.com/office/drawing/2014/main" id="{6DDEF462-5638-413D-A3A6-7D39540C298D}"/>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7" name="正方形/長方形 446">
          <a:extLst>
            <a:ext uri="{FF2B5EF4-FFF2-40B4-BE49-F238E27FC236}">
              <a16:creationId xmlns:a16="http://schemas.microsoft.com/office/drawing/2014/main" id="{E0394204-4093-4B22-95BD-36ADC3F1F9EF}"/>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8" name="正方形/長方形 447">
          <a:extLst>
            <a:ext uri="{FF2B5EF4-FFF2-40B4-BE49-F238E27FC236}">
              <a16:creationId xmlns:a16="http://schemas.microsoft.com/office/drawing/2014/main" id="{3FD2E9B9-4B67-4A15-A915-26CC59F0C94F}"/>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9" name="正方形/長方形 448">
          <a:extLst>
            <a:ext uri="{FF2B5EF4-FFF2-40B4-BE49-F238E27FC236}">
              <a16:creationId xmlns:a16="http://schemas.microsoft.com/office/drawing/2014/main" id="{C70A3C64-F959-474E-9492-898742A132FC}"/>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0" name="テキスト ボックス 449">
          <a:extLst>
            <a:ext uri="{FF2B5EF4-FFF2-40B4-BE49-F238E27FC236}">
              <a16:creationId xmlns:a16="http://schemas.microsoft.com/office/drawing/2014/main" id="{C67C9DA9-B600-4D70-B514-4F5DCCF9AE1B}"/>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1" name="直線コネクタ 450">
          <a:extLst>
            <a:ext uri="{FF2B5EF4-FFF2-40B4-BE49-F238E27FC236}">
              <a16:creationId xmlns:a16="http://schemas.microsoft.com/office/drawing/2014/main" id="{B8FF1D3D-7F08-48AB-A68E-E3DF6B180B0B}"/>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2" name="直線コネクタ 451">
          <a:extLst>
            <a:ext uri="{FF2B5EF4-FFF2-40B4-BE49-F238E27FC236}">
              <a16:creationId xmlns:a16="http://schemas.microsoft.com/office/drawing/2014/main" id="{9996A3CC-9B43-4C62-AC1B-FC1F28FC1DC3}"/>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3" name="テキスト ボックス 452">
          <a:extLst>
            <a:ext uri="{FF2B5EF4-FFF2-40B4-BE49-F238E27FC236}">
              <a16:creationId xmlns:a16="http://schemas.microsoft.com/office/drawing/2014/main" id="{2B0C266D-CE78-4053-B2D3-FB950E07DC6A}"/>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54" name="直線コネクタ 453">
          <a:extLst>
            <a:ext uri="{FF2B5EF4-FFF2-40B4-BE49-F238E27FC236}">
              <a16:creationId xmlns:a16="http://schemas.microsoft.com/office/drawing/2014/main" id="{0DD09E46-97B7-447A-ADAA-7A70E3BFE255}"/>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55" name="テキスト ボックス 454">
          <a:extLst>
            <a:ext uri="{FF2B5EF4-FFF2-40B4-BE49-F238E27FC236}">
              <a16:creationId xmlns:a16="http://schemas.microsoft.com/office/drawing/2014/main" id="{C4462CE9-FD8C-4B5E-995D-C3DD70792DFB}"/>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56" name="直線コネクタ 455">
          <a:extLst>
            <a:ext uri="{FF2B5EF4-FFF2-40B4-BE49-F238E27FC236}">
              <a16:creationId xmlns:a16="http://schemas.microsoft.com/office/drawing/2014/main" id="{83164F50-65BF-42B8-A776-77815FCB9C3A}"/>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57" name="テキスト ボックス 456">
          <a:extLst>
            <a:ext uri="{FF2B5EF4-FFF2-40B4-BE49-F238E27FC236}">
              <a16:creationId xmlns:a16="http://schemas.microsoft.com/office/drawing/2014/main" id="{01BE3AEA-7A96-40C9-B65F-B3CB4D5C6826}"/>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58" name="直線コネクタ 457">
          <a:extLst>
            <a:ext uri="{FF2B5EF4-FFF2-40B4-BE49-F238E27FC236}">
              <a16:creationId xmlns:a16="http://schemas.microsoft.com/office/drawing/2014/main" id="{E7B400C9-B53A-4E4F-BA3E-481DC00F8281}"/>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59" name="テキスト ボックス 458">
          <a:extLst>
            <a:ext uri="{FF2B5EF4-FFF2-40B4-BE49-F238E27FC236}">
              <a16:creationId xmlns:a16="http://schemas.microsoft.com/office/drawing/2014/main" id="{897A19F2-8420-4152-B997-AEE5E0E888F5}"/>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0" name="直線コネクタ 459">
          <a:extLst>
            <a:ext uri="{FF2B5EF4-FFF2-40B4-BE49-F238E27FC236}">
              <a16:creationId xmlns:a16="http://schemas.microsoft.com/office/drawing/2014/main" id="{389C9709-4898-4A04-BA37-CA113E504129}"/>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1" name="テキスト ボックス 460">
          <a:extLst>
            <a:ext uri="{FF2B5EF4-FFF2-40B4-BE49-F238E27FC236}">
              <a16:creationId xmlns:a16="http://schemas.microsoft.com/office/drawing/2014/main" id="{90668920-A8EF-4DF9-B687-51E2A4EF55E6}"/>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2" name="直線コネクタ 461">
          <a:extLst>
            <a:ext uri="{FF2B5EF4-FFF2-40B4-BE49-F238E27FC236}">
              <a16:creationId xmlns:a16="http://schemas.microsoft.com/office/drawing/2014/main" id="{2299E620-D88E-43C5-8A37-7C37CAEBF8FC}"/>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3" name="テキスト ボックス 462">
          <a:extLst>
            <a:ext uri="{FF2B5EF4-FFF2-40B4-BE49-F238E27FC236}">
              <a16:creationId xmlns:a16="http://schemas.microsoft.com/office/drawing/2014/main" id="{B2F916D3-EB60-45F4-8412-1088F1C13B6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4" name="【認定こども園・幼稚園・保育所】&#10;一人当たり面積グラフ枠">
          <a:extLst>
            <a:ext uri="{FF2B5EF4-FFF2-40B4-BE49-F238E27FC236}">
              <a16:creationId xmlns:a16="http://schemas.microsoft.com/office/drawing/2014/main" id="{2BB423BB-2844-4804-8F83-DD0BA9C844BD}"/>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45720</xdr:rowOff>
    </xdr:from>
    <xdr:to>
      <xdr:col>116</xdr:col>
      <xdr:colOff>62864</xdr:colOff>
      <xdr:row>41</xdr:row>
      <xdr:rowOff>118110</xdr:rowOff>
    </xdr:to>
    <xdr:cxnSp macro="">
      <xdr:nvCxnSpPr>
        <xdr:cNvPr id="465" name="直線コネクタ 464">
          <a:extLst>
            <a:ext uri="{FF2B5EF4-FFF2-40B4-BE49-F238E27FC236}">
              <a16:creationId xmlns:a16="http://schemas.microsoft.com/office/drawing/2014/main" id="{C01C4BEC-0BB0-4798-8A4B-B4A15F62A6A9}"/>
            </a:ext>
          </a:extLst>
        </xdr:cNvPr>
        <xdr:cNvCxnSpPr/>
      </xdr:nvCxnSpPr>
      <xdr:spPr>
        <a:xfrm flipV="1">
          <a:off x="22160864" y="5875020"/>
          <a:ext cx="0" cy="127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121937</xdr:rowOff>
    </xdr:from>
    <xdr:ext cx="469744" cy="259045"/>
    <xdr:sp macro="" textlink="">
      <xdr:nvSpPr>
        <xdr:cNvPr id="466" name="【認定こども園・幼稚園・保育所】&#10;一人当たり面積最小値テキスト">
          <a:extLst>
            <a:ext uri="{FF2B5EF4-FFF2-40B4-BE49-F238E27FC236}">
              <a16:creationId xmlns:a16="http://schemas.microsoft.com/office/drawing/2014/main" id="{7CC2B338-2EB0-4E59-885D-787C8BAC5F25}"/>
            </a:ext>
          </a:extLst>
        </xdr:cNvPr>
        <xdr:cNvSpPr txBox="1"/>
      </xdr:nvSpPr>
      <xdr:spPr>
        <a:xfrm>
          <a:off x="22199600" y="715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118110</xdr:rowOff>
    </xdr:from>
    <xdr:to>
      <xdr:col>116</xdr:col>
      <xdr:colOff>152400</xdr:colOff>
      <xdr:row>41</xdr:row>
      <xdr:rowOff>118110</xdr:rowOff>
    </xdr:to>
    <xdr:cxnSp macro="">
      <xdr:nvCxnSpPr>
        <xdr:cNvPr id="467" name="直線コネクタ 466">
          <a:extLst>
            <a:ext uri="{FF2B5EF4-FFF2-40B4-BE49-F238E27FC236}">
              <a16:creationId xmlns:a16="http://schemas.microsoft.com/office/drawing/2014/main" id="{C76F99F9-1381-4DEC-BDCA-46D6F27FC308}"/>
            </a:ext>
          </a:extLst>
        </xdr:cNvPr>
        <xdr:cNvCxnSpPr/>
      </xdr:nvCxnSpPr>
      <xdr:spPr>
        <a:xfrm>
          <a:off x="22072600" y="7147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163847</xdr:rowOff>
    </xdr:from>
    <xdr:ext cx="469744" cy="259045"/>
    <xdr:sp macro="" textlink="">
      <xdr:nvSpPr>
        <xdr:cNvPr id="468" name="【認定こども園・幼稚園・保育所】&#10;一人当たり面積最大値テキスト">
          <a:extLst>
            <a:ext uri="{FF2B5EF4-FFF2-40B4-BE49-F238E27FC236}">
              <a16:creationId xmlns:a16="http://schemas.microsoft.com/office/drawing/2014/main" id="{0C142B9C-3720-49E1-B69A-C58C979338CE}"/>
            </a:ext>
          </a:extLst>
        </xdr:cNvPr>
        <xdr:cNvSpPr txBox="1"/>
      </xdr:nvSpPr>
      <xdr:spPr>
        <a:xfrm>
          <a:off x="22199600" y="565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45720</xdr:rowOff>
    </xdr:from>
    <xdr:to>
      <xdr:col>116</xdr:col>
      <xdr:colOff>152400</xdr:colOff>
      <xdr:row>34</xdr:row>
      <xdr:rowOff>45720</xdr:rowOff>
    </xdr:to>
    <xdr:cxnSp macro="">
      <xdr:nvCxnSpPr>
        <xdr:cNvPr id="469" name="直線コネクタ 468">
          <a:extLst>
            <a:ext uri="{FF2B5EF4-FFF2-40B4-BE49-F238E27FC236}">
              <a16:creationId xmlns:a16="http://schemas.microsoft.com/office/drawing/2014/main" id="{3386B0E3-9136-4BBB-B677-F4410E0C109D}"/>
            </a:ext>
          </a:extLst>
        </xdr:cNvPr>
        <xdr:cNvCxnSpPr/>
      </xdr:nvCxnSpPr>
      <xdr:spPr>
        <a:xfrm>
          <a:off x="22072600" y="587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90187</xdr:rowOff>
    </xdr:from>
    <xdr:ext cx="469744" cy="259045"/>
    <xdr:sp macro="" textlink="">
      <xdr:nvSpPr>
        <xdr:cNvPr id="470" name="【認定こども園・幼稚園・保育所】&#10;一人当たり面積平均値テキスト">
          <a:extLst>
            <a:ext uri="{FF2B5EF4-FFF2-40B4-BE49-F238E27FC236}">
              <a16:creationId xmlns:a16="http://schemas.microsoft.com/office/drawing/2014/main" id="{CC51356B-9753-48DF-B271-006E108E5B35}"/>
            </a:ext>
          </a:extLst>
        </xdr:cNvPr>
        <xdr:cNvSpPr txBox="1"/>
      </xdr:nvSpPr>
      <xdr:spPr>
        <a:xfrm>
          <a:off x="22199600" y="66052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67310</xdr:rowOff>
    </xdr:from>
    <xdr:to>
      <xdr:col>116</xdr:col>
      <xdr:colOff>114300</xdr:colOff>
      <xdr:row>39</xdr:row>
      <xdr:rowOff>168910</xdr:rowOff>
    </xdr:to>
    <xdr:sp macro="" textlink="">
      <xdr:nvSpPr>
        <xdr:cNvPr id="471" name="フローチャート: 判断 470">
          <a:extLst>
            <a:ext uri="{FF2B5EF4-FFF2-40B4-BE49-F238E27FC236}">
              <a16:creationId xmlns:a16="http://schemas.microsoft.com/office/drawing/2014/main" id="{7A58C3FD-4ED3-4A2A-8A6F-69883D6B96B9}"/>
            </a:ext>
          </a:extLst>
        </xdr:cNvPr>
        <xdr:cNvSpPr/>
      </xdr:nvSpPr>
      <xdr:spPr>
        <a:xfrm>
          <a:off x="22110700" y="6753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29210</xdr:rowOff>
    </xdr:from>
    <xdr:to>
      <xdr:col>112</xdr:col>
      <xdr:colOff>38100</xdr:colOff>
      <xdr:row>39</xdr:row>
      <xdr:rowOff>130810</xdr:rowOff>
    </xdr:to>
    <xdr:sp macro="" textlink="">
      <xdr:nvSpPr>
        <xdr:cNvPr id="472" name="フローチャート: 判断 471">
          <a:extLst>
            <a:ext uri="{FF2B5EF4-FFF2-40B4-BE49-F238E27FC236}">
              <a16:creationId xmlns:a16="http://schemas.microsoft.com/office/drawing/2014/main" id="{BD24F758-D524-4270-AA21-1AF97B093607}"/>
            </a:ext>
          </a:extLst>
        </xdr:cNvPr>
        <xdr:cNvSpPr/>
      </xdr:nvSpPr>
      <xdr:spPr>
        <a:xfrm>
          <a:off x="212725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44450</xdr:rowOff>
    </xdr:from>
    <xdr:to>
      <xdr:col>107</xdr:col>
      <xdr:colOff>101600</xdr:colOff>
      <xdr:row>39</xdr:row>
      <xdr:rowOff>146050</xdr:rowOff>
    </xdr:to>
    <xdr:sp macro="" textlink="">
      <xdr:nvSpPr>
        <xdr:cNvPr id="473" name="フローチャート: 判断 472">
          <a:extLst>
            <a:ext uri="{FF2B5EF4-FFF2-40B4-BE49-F238E27FC236}">
              <a16:creationId xmlns:a16="http://schemas.microsoft.com/office/drawing/2014/main" id="{7456E6B4-C6F6-468D-8B33-630175BF0F2D}"/>
            </a:ext>
          </a:extLst>
        </xdr:cNvPr>
        <xdr:cNvSpPr/>
      </xdr:nvSpPr>
      <xdr:spPr>
        <a:xfrm>
          <a:off x="203835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36830</xdr:rowOff>
    </xdr:from>
    <xdr:to>
      <xdr:col>102</xdr:col>
      <xdr:colOff>165100</xdr:colOff>
      <xdr:row>39</xdr:row>
      <xdr:rowOff>138430</xdr:rowOff>
    </xdr:to>
    <xdr:sp macro="" textlink="">
      <xdr:nvSpPr>
        <xdr:cNvPr id="474" name="フローチャート: 判断 473">
          <a:extLst>
            <a:ext uri="{FF2B5EF4-FFF2-40B4-BE49-F238E27FC236}">
              <a16:creationId xmlns:a16="http://schemas.microsoft.com/office/drawing/2014/main" id="{58BC8552-9AD0-4D09-BBF9-D8E234FB4603}"/>
            </a:ext>
          </a:extLst>
        </xdr:cNvPr>
        <xdr:cNvSpPr/>
      </xdr:nvSpPr>
      <xdr:spPr>
        <a:xfrm>
          <a:off x="19494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59690</xdr:rowOff>
    </xdr:from>
    <xdr:to>
      <xdr:col>98</xdr:col>
      <xdr:colOff>38100</xdr:colOff>
      <xdr:row>39</xdr:row>
      <xdr:rowOff>161290</xdr:rowOff>
    </xdr:to>
    <xdr:sp macro="" textlink="">
      <xdr:nvSpPr>
        <xdr:cNvPr id="475" name="フローチャート: 判断 474">
          <a:extLst>
            <a:ext uri="{FF2B5EF4-FFF2-40B4-BE49-F238E27FC236}">
              <a16:creationId xmlns:a16="http://schemas.microsoft.com/office/drawing/2014/main" id="{BC53FB89-432C-443B-B7A0-38BE82A3402A}"/>
            </a:ext>
          </a:extLst>
        </xdr:cNvPr>
        <xdr:cNvSpPr/>
      </xdr:nvSpPr>
      <xdr:spPr>
        <a:xfrm>
          <a:off x="18605500" y="674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6" name="テキスト ボックス 475">
          <a:extLst>
            <a:ext uri="{FF2B5EF4-FFF2-40B4-BE49-F238E27FC236}">
              <a16:creationId xmlns:a16="http://schemas.microsoft.com/office/drawing/2014/main" id="{5BDF55B8-9389-4FCB-A641-C2F09258896C}"/>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7" name="テキスト ボックス 476">
          <a:extLst>
            <a:ext uri="{FF2B5EF4-FFF2-40B4-BE49-F238E27FC236}">
              <a16:creationId xmlns:a16="http://schemas.microsoft.com/office/drawing/2014/main" id="{C02EA160-8AD4-4A14-8C81-997F97B739BC}"/>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8" name="テキスト ボックス 477">
          <a:extLst>
            <a:ext uri="{FF2B5EF4-FFF2-40B4-BE49-F238E27FC236}">
              <a16:creationId xmlns:a16="http://schemas.microsoft.com/office/drawing/2014/main" id="{F68B13CD-7BF7-412B-868C-826D4E718A02}"/>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79" name="テキスト ボックス 478">
          <a:extLst>
            <a:ext uri="{FF2B5EF4-FFF2-40B4-BE49-F238E27FC236}">
              <a16:creationId xmlns:a16="http://schemas.microsoft.com/office/drawing/2014/main" id="{069C6F00-12D4-4B31-AAC7-E08C5E592911}"/>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8688761E-96A5-4091-B960-341809CE19F4}"/>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166370</xdr:rowOff>
    </xdr:from>
    <xdr:to>
      <xdr:col>116</xdr:col>
      <xdr:colOff>114300</xdr:colOff>
      <xdr:row>40</xdr:row>
      <xdr:rowOff>96520</xdr:rowOff>
    </xdr:to>
    <xdr:sp macro="" textlink="">
      <xdr:nvSpPr>
        <xdr:cNvPr id="481" name="楕円 480">
          <a:extLst>
            <a:ext uri="{FF2B5EF4-FFF2-40B4-BE49-F238E27FC236}">
              <a16:creationId xmlns:a16="http://schemas.microsoft.com/office/drawing/2014/main" id="{0FB67BC1-3F22-4CC4-8968-621D0612EC24}"/>
            </a:ext>
          </a:extLst>
        </xdr:cNvPr>
        <xdr:cNvSpPr/>
      </xdr:nvSpPr>
      <xdr:spPr>
        <a:xfrm>
          <a:off x="22110700" y="685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144797</xdr:rowOff>
    </xdr:from>
    <xdr:ext cx="469744" cy="259045"/>
    <xdr:sp macro="" textlink="">
      <xdr:nvSpPr>
        <xdr:cNvPr id="482" name="【認定こども園・幼稚園・保育所】&#10;一人当たり面積該当値テキスト">
          <a:extLst>
            <a:ext uri="{FF2B5EF4-FFF2-40B4-BE49-F238E27FC236}">
              <a16:creationId xmlns:a16="http://schemas.microsoft.com/office/drawing/2014/main" id="{BB05327E-6E5E-4093-897B-129384F1AC49}"/>
            </a:ext>
          </a:extLst>
        </xdr:cNvPr>
        <xdr:cNvSpPr txBox="1"/>
      </xdr:nvSpPr>
      <xdr:spPr>
        <a:xfrm>
          <a:off x="22199600" y="683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166370</xdr:rowOff>
    </xdr:from>
    <xdr:to>
      <xdr:col>112</xdr:col>
      <xdr:colOff>38100</xdr:colOff>
      <xdr:row>40</xdr:row>
      <xdr:rowOff>96520</xdr:rowOff>
    </xdr:to>
    <xdr:sp macro="" textlink="">
      <xdr:nvSpPr>
        <xdr:cNvPr id="483" name="楕円 482">
          <a:extLst>
            <a:ext uri="{FF2B5EF4-FFF2-40B4-BE49-F238E27FC236}">
              <a16:creationId xmlns:a16="http://schemas.microsoft.com/office/drawing/2014/main" id="{E3CDC0B4-4B79-46F7-BE9E-8D07F49E4453}"/>
            </a:ext>
          </a:extLst>
        </xdr:cNvPr>
        <xdr:cNvSpPr/>
      </xdr:nvSpPr>
      <xdr:spPr>
        <a:xfrm>
          <a:off x="21272500" y="685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45720</xdr:rowOff>
    </xdr:from>
    <xdr:to>
      <xdr:col>116</xdr:col>
      <xdr:colOff>63500</xdr:colOff>
      <xdr:row>40</xdr:row>
      <xdr:rowOff>45720</xdr:rowOff>
    </xdr:to>
    <xdr:cxnSp macro="">
      <xdr:nvCxnSpPr>
        <xdr:cNvPr id="484" name="直線コネクタ 483">
          <a:extLst>
            <a:ext uri="{FF2B5EF4-FFF2-40B4-BE49-F238E27FC236}">
              <a16:creationId xmlns:a16="http://schemas.microsoft.com/office/drawing/2014/main" id="{A3460AF7-8D5E-42A9-B8D7-AE356A95F809}"/>
            </a:ext>
          </a:extLst>
        </xdr:cNvPr>
        <xdr:cNvCxnSpPr/>
      </xdr:nvCxnSpPr>
      <xdr:spPr>
        <a:xfrm>
          <a:off x="21323300" y="69037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143510</xdr:rowOff>
    </xdr:from>
    <xdr:to>
      <xdr:col>107</xdr:col>
      <xdr:colOff>101600</xdr:colOff>
      <xdr:row>40</xdr:row>
      <xdr:rowOff>73660</xdr:rowOff>
    </xdr:to>
    <xdr:sp macro="" textlink="">
      <xdr:nvSpPr>
        <xdr:cNvPr id="485" name="楕円 484">
          <a:extLst>
            <a:ext uri="{FF2B5EF4-FFF2-40B4-BE49-F238E27FC236}">
              <a16:creationId xmlns:a16="http://schemas.microsoft.com/office/drawing/2014/main" id="{65FEA1AD-7D0D-4819-ADC1-E6B0A2D5B7D1}"/>
            </a:ext>
          </a:extLst>
        </xdr:cNvPr>
        <xdr:cNvSpPr/>
      </xdr:nvSpPr>
      <xdr:spPr>
        <a:xfrm>
          <a:off x="20383500" y="6830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22860</xdr:rowOff>
    </xdr:from>
    <xdr:to>
      <xdr:col>111</xdr:col>
      <xdr:colOff>177800</xdr:colOff>
      <xdr:row>40</xdr:row>
      <xdr:rowOff>45720</xdr:rowOff>
    </xdr:to>
    <xdr:cxnSp macro="">
      <xdr:nvCxnSpPr>
        <xdr:cNvPr id="486" name="直線コネクタ 485">
          <a:extLst>
            <a:ext uri="{FF2B5EF4-FFF2-40B4-BE49-F238E27FC236}">
              <a16:creationId xmlns:a16="http://schemas.microsoft.com/office/drawing/2014/main" id="{90F9343D-EFF2-48C1-9620-25076197DF84}"/>
            </a:ext>
          </a:extLst>
        </xdr:cNvPr>
        <xdr:cNvCxnSpPr/>
      </xdr:nvCxnSpPr>
      <xdr:spPr>
        <a:xfrm>
          <a:off x="20434300" y="68808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135890</xdr:rowOff>
    </xdr:from>
    <xdr:to>
      <xdr:col>102</xdr:col>
      <xdr:colOff>165100</xdr:colOff>
      <xdr:row>40</xdr:row>
      <xdr:rowOff>66040</xdr:rowOff>
    </xdr:to>
    <xdr:sp macro="" textlink="">
      <xdr:nvSpPr>
        <xdr:cNvPr id="487" name="楕円 486">
          <a:extLst>
            <a:ext uri="{FF2B5EF4-FFF2-40B4-BE49-F238E27FC236}">
              <a16:creationId xmlns:a16="http://schemas.microsoft.com/office/drawing/2014/main" id="{A56CBF43-53DB-475D-B271-D521B7BA4B23}"/>
            </a:ext>
          </a:extLst>
        </xdr:cNvPr>
        <xdr:cNvSpPr/>
      </xdr:nvSpPr>
      <xdr:spPr>
        <a:xfrm>
          <a:off x="19494500" y="682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15240</xdr:rowOff>
    </xdr:from>
    <xdr:to>
      <xdr:col>107</xdr:col>
      <xdr:colOff>50800</xdr:colOff>
      <xdr:row>40</xdr:row>
      <xdr:rowOff>22860</xdr:rowOff>
    </xdr:to>
    <xdr:cxnSp macro="">
      <xdr:nvCxnSpPr>
        <xdr:cNvPr id="488" name="直線コネクタ 487">
          <a:extLst>
            <a:ext uri="{FF2B5EF4-FFF2-40B4-BE49-F238E27FC236}">
              <a16:creationId xmlns:a16="http://schemas.microsoft.com/office/drawing/2014/main" id="{AE8B1AB1-FFD7-47EC-AA33-F3F0E2309AA2}"/>
            </a:ext>
          </a:extLst>
        </xdr:cNvPr>
        <xdr:cNvCxnSpPr/>
      </xdr:nvCxnSpPr>
      <xdr:spPr>
        <a:xfrm>
          <a:off x="19545300" y="68732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135890</xdr:rowOff>
    </xdr:from>
    <xdr:to>
      <xdr:col>98</xdr:col>
      <xdr:colOff>38100</xdr:colOff>
      <xdr:row>40</xdr:row>
      <xdr:rowOff>66040</xdr:rowOff>
    </xdr:to>
    <xdr:sp macro="" textlink="">
      <xdr:nvSpPr>
        <xdr:cNvPr id="489" name="楕円 488">
          <a:extLst>
            <a:ext uri="{FF2B5EF4-FFF2-40B4-BE49-F238E27FC236}">
              <a16:creationId xmlns:a16="http://schemas.microsoft.com/office/drawing/2014/main" id="{EBA44F8A-F328-4900-8415-F94F93CF10DC}"/>
            </a:ext>
          </a:extLst>
        </xdr:cNvPr>
        <xdr:cNvSpPr/>
      </xdr:nvSpPr>
      <xdr:spPr>
        <a:xfrm>
          <a:off x="18605500" y="682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15240</xdr:rowOff>
    </xdr:from>
    <xdr:to>
      <xdr:col>102</xdr:col>
      <xdr:colOff>114300</xdr:colOff>
      <xdr:row>40</xdr:row>
      <xdr:rowOff>15240</xdr:rowOff>
    </xdr:to>
    <xdr:cxnSp macro="">
      <xdr:nvCxnSpPr>
        <xdr:cNvPr id="490" name="直線コネクタ 489">
          <a:extLst>
            <a:ext uri="{FF2B5EF4-FFF2-40B4-BE49-F238E27FC236}">
              <a16:creationId xmlns:a16="http://schemas.microsoft.com/office/drawing/2014/main" id="{B9597639-2921-4318-946B-8106B78782D0}"/>
            </a:ext>
          </a:extLst>
        </xdr:cNvPr>
        <xdr:cNvCxnSpPr/>
      </xdr:nvCxnSpPr>
      <xdr:spPr>
        <a:xfrm>
          <a:off x="18656300" y="68732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147337</xdr:rowOff>
    </xdr:from>
    <xdr:ext cx="469744" cy="259045"/>
    <xdr:sp macro="" textlink="">
      <xdr:nvSpPr>
        <xdr:cNvPr id="491" name="n_1aveValue【認定こども園・幼稚園・保育所】&#10;一人当たり面積">
          <a:extLst>
            <a:ext uri="{FF2B5EF4-FFF2-40B4-BE49-F238E27FC236}">
              <a16:creationId xmlns:a16="http://schemas.microsoft.com/office/drawing/2014/main" id="{653628BC-3693-4804-ABEF-755920F653C3}"/>
            </a:ext>
          </a:extLst>
        </xdr:cNvPr>
        <xdr:cNvSpPr txBox="1"/>
      </xdr:nvSpPr>
      <xdr:spPr>
        <a:xfrm>
          <a:off x="21075727" y="649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162577</xdr:rowOff>
    </xdr:from>
    <xdr:ext cx="469744" cy="259045"/>
    <xdr:sp macro="" textlink="">
      <xdr:nvSpPr>
        <xdr:cNvPr id="492" name="n_2aveValue【認定こども園・幼稚園・保育所】&#10;一人当たり面積">
          <a:extLst>
            <a:ext uri="{FF2B5EF4-FFF2-40B4-BE49-F238E27FC236}">
              <a16:creationId xmlns:a16="http://schemas.microsoft.com/office/drawing/2014/main" id="{E44FF89A-CC4A-4FDE-8D84-0F34B1EB6092}"/>
            </a:ext>
          </a:extLst>
        </xdr:cNvPr>
        <xdr:cNvSpPr txBox="1"/>
      </xdr:nvSpPr>
      <xdr:spPr>
        <a:xfrm>
          <a:off x="20199427"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154957</xdr:rowOff>
    </xdr:from>
    <xdr:ext cx="469744" cy="259045"/>
    <xdr:sp macro="" textlink="">
      <xdr:nvSpPr>
        <xdr:cNvPr id="493" name="n_3aveValue【認定こども園・幼稚園・保育所】&#10;一人当たり面積">
          <a:extLst>
            <a:ext uri="{FF2B5EF4-FFF2-40B4-BE49-F238E27FC236}">
              <a16:creationId xmlns:a16="http://schemas.microsoft.com/office/drawing/2014/main" id="{197EAE10-C1A6-42E6-AE21-A6BB6B98B57F}"/>
            </a:ext>
          </a:extLst>
        </xdr:cNvPr>
        <xdr:cNvSpPr txBox="1"/>
      </xdr:nvSpPr>
      <xdr:spPr>
        <a:xfrm>
          <a:off x="1931042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6367</xdr:rowOff>
    </xdr:from>
    <xdr:ext cx="469744" cy="259045"/>
    <xdr:sp macro="" textlink="">
      <xdr:nvSpPr>
        <xdr:cNvPr id="494" name="n_4aveValue【認定こども園・幼稚園・保育所】&#10;一人当たり面積">
          <a:extLst>
            <a:ext uri="{FF2B5EF4-FFF2-40B4-BE49-F238E27FC236}">
              <a16:creationId xmlns:a16="http://schemas.microsoft.com/office/drawing/2014/main" id="{22A0832C-2B5E-4D67-8C0F-C219C0A6B5FD}"/>
            </a:ext>
          </a:extLst>
        </xdr:cNvPr>
        <xdr:cNvSpPr txBox="1"/>
      </xdr:nvSpPr>
      <xdr:spPr>
        <a:xfrm>
          <a:off x="18421427" y="652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87647</xdr:rowOff>
    </xdr:from>
    <xdr:ext cx="469744" cy="259045"/>
    <xdr:sp macro="" textlink="">
      <xdr:nvSpPr>
        <xdr:cNvPr id="495" name="n_1mainValue【認定こども園・幼稚園・保育所】&#10;一人当たり面積">
          <a:extLst>
            <a:ext uri="{FF2B5EF4-FFF2-40B4-BE49-F238E27FC236}">
              <a16:creationId xmlns:a16="http://schemas.microsoft.com/office/drawing/2014/main" id="{F27174E7-13CC-4879-8FE2-D8E01A7B07E5}"/>
            </a:ext>
          </a:extLst>
        </xdr:cNvPr>
        <xdr:cNvSpPr txBox="1"/>
      </xdr:nvSpPr>
      <xdr:spPr>
        <a:xfrm>
          <a:off x="21075727" y="694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64787</xdr:rowOff>
    </xdr:from>
    <xdr:ext cx="469744" cy="259045"/>
    <xdr:sp macro="" textlink="">
      <xdr:nvSpPr>
        <xdr:cNvPr id="496" name="n_2mainValue【認定こども園・幼稚園・保育所】&#10;一人当たり面積">
          <a:extLst>
            <a:ext uri="{FF2B5EF4-FFF2-40B4-BE49-F238E27FC236}">
              <a16:creationId xmlns:a16="http://schemas.microsoft.com/office/drawing/2014/main" id="{7412E8EB-A653-4784-AF43-A8333DE67DD0}"/>
            </a:ext>
          </a:extLst>
        </xdr:cNvPr>
        <xdr:cNvSpPr txBox="1"/>
      </xdr:nvSpPr>
      <xdr:spPr>
        <a:xfrm>
          <a:off x="20199427" y="692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57167</xdr:rowOff>
    </xdr:from>
    <xdr:ext cx="469744" cy="259045"/>
    <xdr:sp macro="" textlink="">
      <xdr:nvSpPr>
        <xdr:cNvPr id="497" name="n_3mainValue【認定こども園・幼稚園・保育所】&#10;一人当たり面積">
          <a:extLst>
            <a:ext uri="{FF2B5EF4-FFF2-40B4-BE49-F238E27FC236}">
              <a16:creationId xmlns:a16="http://schemas.microsoft.com/office/drawing/2014/main" id="{3DA72DA3-342D-432A-B6ED-10549327C864}"/>
            </a:ext>
          </a:extLst>
        </xdr:cNvPr>
        <xdr:cNvSpPr txBox="1"/>
      </xdr:nvSpPr>
      <xdr:spPr>
        <a:xfrm>
          <a:off x="19310427" y="691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57167</xdr:rowOff>
    </xdr:from>
    <xdr:ext cx="469744" cy="259045"/>
    <xdr:sp macro="" textlink="">
      <xdr:nvSpPr>
        <xdr:cNvPr id="498" name="n_4mainValue【認定こども園・幼稚園・保育所】&#10;一人当たり面積">
          <a:extLst>
            <a:ext uri="{FF2B5EF4-FFF2-40B4-BE49-F238E27FC236}">
              <a16:creationId xmlns:a16="http://schemas.microsoft.com/office/drawing/2014/main" id="{6ABCBCBE-D227-474F-A06F-6412B1B0C891}"/>
            </a:ext>
          </a:extLst>
        </xdr:cNvPr>
        <xdr:cNvSpPr txBox="1"/>
      </xdr:nvSpPr>
      <xdr:spPr>
        <a:xfrm>
          <a:off x="18421427" y="691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99" name="正方形/長方形 498">
          <a:extLst>
            <a:ext uri="{FF2B5EF4-FFF2-40B4-BE49-F238E27FC236}">
              <a16:creationId xmlns:a16="http://schemas.microsoft.com/office/drawing/2014/main" id="{ED64C6CA-A10E-4459-80FF-4BAA2B91459D}"/>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0" name="正方形/長方形 499">
          <a:extLst>
            <a:ext uri="{FF2B5EF4-FFF2-40B4-BE49-F238E27FC236}">
              <a16:creationId xmlns:a16="http://schemas.microsoft.com/office/drawing/2014/main" id="{C429A983-5839-4AD8-9ED7-0266BBF3044E}"/>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1" name="正方形/長方形 500">
          <a:extLst>
            <a:ext uri="{FF2B5EF4-FFF2-40B4-BE49-F238E27FC236}">
              <a16:creationId xmlns:a16="http://schemas.microsoft.com/office/drawing/2014/main" id="{3FD59C58-844F-4970-918D-455DA4CC84D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2" name="正方形/長方形 501">
          <a:extLst>
            <a:ext uri="{FF2B5EF4-FFF2-40B4-BE49-F238E27FC236}">
              <a16:creationId xmlns:a16="http://schemas.microsoft.com/office/drawing/2014/main" id="{15C5819E-DAC4-4CBE-8B18-0405613EAF69}"/>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3" name="正方形/長方形 502">
          <a:extLst>
            <a:ext uri="{FF2B5EF4-FFF2-40B4-BE49-F238E27FC236}">
              <a16:creationId xmlns:a16="http://schemas.microsoft.com/office/drawing/2014/main" id="{90A014E2-40BE-4D95-9B27-6EA65A229F25}"/>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4" name="正方形/長方形 503">
          <a:extLst>
            <a:ext uri="{FF2B5EF4-FFF2-40B4-BE49-F238E27FC236}">
              <a16:creationId xmlns:a16="http://schemas.microsoft.com/office/drawing/2014/main" id="{50373CF8-7745-4D1F-9BA5-BBC7A048907C}"/>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5" name="正方形/長方形 504">
          <a:extLst>
            <a:ext uri="{FF2B5EF4-FFF2-40B4-BE49-F238E27FC236}">
              <a16:creationId xmlns:a16="http://schemas.microsoft.com/office/drawing/2014/main" id="{0FE75407-7A10-457D-BA4B-EAB32C0FA277}"/>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6" name="正方形/長方形 505">
          <a:extLst>
            <a:ext uri="{FF2B5EF4-FFF2-40B4-BE49-F238E27FC236}">
              <a16:creationId xmlns:a16="http://schemas.microsoft.com/office/drawing/2014/main" id="{B45DF7F4-4437-49E5-8A14-E5C0953DF77E}"/>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7" name="テキスト ボックス 506">
          <a:extLst>
            <a:ext uri="{FF2B5EF4-FFF2-40B4-BE49-F238E27FC236}">
              <a16:creationId xmlns:a16="http://schemas.microsoft.com/office/drawing/2014/main" id="{CDEF8D17-81BF-44C1-BC7D-386FDAC07FD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08" name="直線コネクタ 507">
          <a:extLst>
            <a:ext uri="{FF2B5EF4-FFF2-40B4-BE49-F238E27FC236}">
              <a16:creationId xmlns:a16="http://schemas.microsoft.com/office/drawing/2014/main" id="{479B073F-F099-4072-B196-F7520041526B}"/>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09" name="テキスト ボックス 508">
          <a:extLst>
            <a:ext uri="{FF2B5EF4-FFF2-40B4-BE49-F238E27FC236}">
              <a16:creationId xmlns:a16="http://schemas.microsoft.com/office/drawing/2014/main" id="{DBF47714-78EE-40B6-BA0F-943FF924D7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10" name="直線コネクタ 509">
          <a:extLst>
            <a:ext uri="{FF2B5EF4-FFF2-40B4-BE49-F238E27FC236}">
              <a16:creationId xmlns:a16="http://schemas.microsoft.com/office/drawing/2014/main" id="{25E62952-6EFF-49EB-81AC-3132CE80FB75}"/>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511" name="テキスト ボックス 510">
          <a:extLst>
            <a:ext uri="{FF2B5EF4-FFF2-40B4-BE49-F238E27FC236}">
              <a16:creationId xmlns:a16="http://schemas.microsoft.com/office/drawing/2014/main" id="{048C87AE-197D-4FCE-A08C-0F0A372A3928}"/>
            </a:ext>
          </a:extLst>
        </xdr:cNvPr>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12" name="直線コネクタ 511">
          <a:extLst>
            <a:ext uri="{FF2B5EF4-FFF2-40B4-BE49-F238E27FC236}">
              <a16:creationId xmlns:a16="http://schemas.microsoft.com/office/drawing/2014/main" id="{1E2507E0-5FE2-497F-8CD0-6BC633A94E41}"/>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13" name="テキスト ボックス 512">
          <a:extLst>
            <a:ext uri="{FF2B5EF4-FFF2-40B4-BE49-F238E27FC236}">
              <a16:creationId xmlns:a16="http://schemas.microsoft.com/office/drawing/2014/main" id="{A0B3ED10-6F8C-4931-BDA2-1180533FEF68}"/>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14" name="直線コネクタ 513">
          <a:extLst>
            <a:ext uri="{FF2B5EF4-FFF2-40B4-BE49-F238E27FC236}">
              <a16:creationId xmlns:a16="http://schemas.microsoft.com/office/drawing/2014/main" id="{AE7238CE-CD0F-4AC4-AE54-B30D18643483}"/>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15" name="テキスト ボックス 514">
          <a:extLst>
            <a:ext uri="{FF2B5EF4-FFF2-40B4-BE49-F238E27FC236}">
              <a16:creationId xmlns:a16="http://schemas.microsoft.com/office/drawing/2014/main" id="{C0F6A563-7324-410D-BC5C-D9B1B8533743}"/>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16" name="直線コネクタ 515">
          <a:extLst>
            <a:ext uri="{FF2B5EF4-FFF2-40B4-BE49-F238E27FC236}">
              <a16:creationId xmlns:a16="http://schemas.microsoft.com/office/drawing/2014/main" id="{5E5C01BB-ED7F-417F-A711-949E1F89704A}"/>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17" name="テキスト ボックス 516">
          <a:extLst>
            <a:ext uri="{FF2B5EF4-FFF2-40B4-BE49-F238E27FC236}">
              <a16:creationId xmlns:a16="http://schemas.microsoft.com/office/drawing/2014/main" id="{B23CB21D-4D3C-4491-A7E2-B06242B6D245}"/>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18" name="直線コネクタ 517">
          <a:extLst>
            <a:ext uri="{FF2B5EF4-FFF2-40B4-BE49-F238E27FC236}">
              <a16:creationId xmlns:a16="http://schemas.microsoft.com/office/drawing/2014/main" id="{B1F8A626-C11B-47F6-9A22-9B8AF77766A1}"/>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19" name="テキスト ボックス 518">
          <a:extLst>
            <a:ext uri="{FF2B5EF4-FFF2-40B4-BE49-F238E27FC236}">
              <a16:creationId xmlns:a16="http://schemas.microsoft.com/office/drawing/2014/main" id="{AEC37659-1909-4459-874F-DC8CBE4007A8}"/>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0" name="【学校施設】&#10;有形固定資産減価償却率グラフ枠">
          <a:extLst>
            <a:ext uri="{FF2B5EF4-FFF2-40B4-BE49-F238E27FC236}">
              <a16:creationId xmlns:a16="http://schemas.microsoft.com/office/drawing/2014/main" id="{6F46536A-AA57-42D1-929B-ABE057AD2396}"/>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70866</xdr:rowOff>
    </xdr:from>
    <xdr:to>
      <xdr:col>85</xdr:col>
      <xdr:colOff>126364</xdr:colOff>
      <xdr:row>62</xdr:row>
      <xdr:rowOff>144018</xdr:rowOff>
    </xdr:to>
    <xdr:cxnSp macro="">
      <xdr:nvCxnSpPr>
        <xdr:cNvPr id="521" name="直線コネクタ 520">
          <a:extLst>
            <a:ext uri="{FF2B5EF4-FFF2-40B4-BE49-F238E27FC236}">
              <a16:creationId xmlns:a16="http://schemas.microsoft.com/office/drawing/2014/main" id="{2EF76F31-B166-421E-A68F-C1FA0908827A}"/>
            </a:ext>
          </a:extLst>
        </xdr:cNvPr>
        <xdr:cNvCxnSpPr/>
      </xdr:nvCxnSpPr>
      <xdr:spPr>
        <a:xfrm flipV="1">
          <a:off x="16318864" y="9500616"/>
          <a:ext cx="0" cy="1273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147845</xdr:rowOff>
    </xdr:from>
    <xdr:ext cx="405111" cy="259045"/>
    <xdr:sp macro="" textlink="">
      <xdr:nvSpPr>
        <xdr:cNvPr id="522" name="【学校施設】&#10;有形固定資産減価償却率最小値テキスト">
          <a:extLst>
            <a:ext uri="{FF2B5EF4-FFF2-40B4-BE49-F238E27FC236}">
              <a16:creationId xmlns:a16="http://schemas.microsoft.com/office/drawing/2014/main" id="{BDAA0B77-3F1C-4746-806C-5A9853928FFF}"/>
            </a:ext>
          </a:extLst>
        </xdr:cNvPr>
        <xdr:cNvSpPr txBox="1"/>
      </xdr:nvSpPr>
      <xdr:spPr>
        <a:xfrm>
          <a:off x="16357600" y="107777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144018</xdr:rowOff>
    </xdr:from>
    <xdr:to>
      <xdr:col>86</xdr:col>
      <xdr:colOff>25400</xdr:colOff>
      <xdr:row>62</xdr:row>
      <xdr:rowOff>144018</xdr:rowOff>
    </xdr:to>
    <xdr:cxnSp macro="">
      <xdr:nvCxnSpPr>
        <xdr:cNvPr id="523" name="直線コネクタ 522">
          <a:extLst>
            <a:ext uri="{FF2B5EF4-FFF2-40B4-BE49-F238E27FC236}">
              <a16:creationId xmlns:a16="http://schemas.microsoft.com/office/drawing/2014/main" id="{274ED6C1-3918-44E3-A73E-B47F15AF9DB4}"/>
            </a:ext>
          </a:extLst>
        </xdr:cNvPr>
        <xdr:cNvCxnSpPr/>
      </xdr:nvCxnSpPr>
      <xdr:spPr>
        <a:xfrm>
          <a:off x="16230600" y="10773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17543</xdr:rowOff>
    </xdr:from>
    <xdr:ext cx="405111" cy="259045"/>
    <xdr:sp macro="" textlink="">
      <xdr:nvSpPr>
        <xdr:cNvPr id="524" name="【学校施設】&#10;有形固定資産減価償却率最大値テキスト">
          <a:extLst>
            <a:ext uri="{FF2B5EF4-FFF2-40B4-BE49-F238E27FC236}">
              <a16:creationId xmlns:a16="http://schemas.microsoft.com/office/drawing/2014/main" id="{BE813BA2-B966-4D51-B4B2-74E74E2BB012}"/>
            </a:ext>
          </a:extLst>
        </xdr:cNvPr>
        <xdr:cNvSpPr txBox="1"/>
      </xdr:nvSpPr>
      <xdr:spPr>
        <a:xfrm>
          <a:off x="16357600" y="9275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70866</xdr:rowOff>
    </xdr:from>
    <xdr:to>
      <xdr:col>86</xdr:col>
      <xdr:colOff>25400</xdr:colOff>
      <xdr:row>55</xdr:row>
      <xdr:rowOff>70866</xdr:rowOff>
    </xdr:to>
    <xdr:cxnSp macro="">
      <xdr:nvCxnSpPr>
        <xdr:cNvPr id="525" name="直線コネクタ 524">
          <a:extLst>
            <a:ext uri="{FF2B5EF4-FFF2-40B4-BE49-F238E27FC236}">
              <a16:creationId xmlns:a16="http://schemas.microsoft.com/office/drawing/2014/main" id="{C0B42F4A-873A-4296-82B2-A97EF765A02C}"/>
            </a:ext>
          </a:extLst>
        </xdr:cNvPr>
        <xdr:cNvCxnSpPr/>
      </xdr:nvCxnSpPr>
      <xdr:spPr>
        <a:xfrm>
          <a:off x="16230600" y="9500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19067</xdr:rowOff>
    </xdr:from>
    <xdr:ext cx="405111" cy="259045"/>
    <xdr:sp macro="" textlink="">
      <xdr:nvSpPr>
        <xdr:cNvPr id="526" name="【学校施設】&#10;有形固定資産減価償却率平均値テキスト">
          <a:extLst>
            <a:ext uri="{FF2B5EF4-FFF2-40B4-BE49-F238E27FC236}">
              <a16:creationId xmlns:a16="http://schemas.microsoft.com/office/drawing/2014/main" id="{22A6825A-2DEE-4A24-AD46-5F4841B8AA82}"/>
            </a:ext>
          </a:extLst>
        </xdr:cNvPr>
        <xdr:cNvSpPr txBox="1"/>
      </xdr:nvSpPr>
      <xdr:spPr>
        <a:xfrm>
          <a:off x="16357600" y="101346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40640</xdr:rowOff>
    </xdr:from>
    <xdr:to>
      <xdr:col>85</xdr:col>
      <xdr:colOff>177800</xdr:colOff>
      <xdr:row>59</xdr:row>
      <xdr:rowOff>142240</xdr:rowOff>
    </xdr:to>
    <xdr:sp macro="" textlink="">
      <xdr:nvSpPr>
        <xdr:cNvPr id="527" name="フローチャート: 判断 526">
          <a:extLst>
            <a:ext uri="{FF2B5EF4-FFF2-40B4-BE49-F238E27FC236}">
              <a16:creationId xmlns:a16="http://schemas.microsoft.com/office/drawing/2014/main" id="{1A3E6415-02BD-41B8-8908-E84D5D1A57A1}"/>
            </a:ext>
          </a:extLst>
        </xdr:cNvPr>
        <xdr:cNvSpPr/>
      </xdr:nvSpPr>
      <xdr:spPr>
        <a:xfrm>
          <a:off x="16268700" y="1015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36068</xdr:rowOff>
    </xdr:from>
    <xdr:to>
      <xdr:col>81</xdr:col>
      <xdr:colOff>101600</xdr:colOff>
      <xdr:row>59</xdr:row>
      <xdr:rowOff>137668</xdr:rowOff>
    </xdr:to>
    <xdr:sp macro="" textlink="">
      <xdr:nvSpPr>
        <xdr:cNvPr id="528" name="フローチャート: 判断 527">
          <a:extLst>
            <a:ext uri="{FF2B5EF4-FFF2-40B4-BE49-F238E27FC236}">
              <a16:creationId xmlns:a16="http://schemas.microsoft.com/office/drawing/2014/main" id="{23432750-DC31-49E8-B9B1-8C3A708894BC}"/>
            </a:ext>
          </a:extLst>
        </xdr:cNvPr>
        <xdr:cNvSpPr/>
      </xdr:nvSpPr>
      <xdr:spPr>
        <a:xfrm>
          <a:off x="15430500" y="10151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33782</xdr:rowOff>
    </xdr:from>
    <xdr:to>
      <xdr:col>76</xdr:col>
      <xdr:colOff>165100</xdr:colOff>
      <xdr:row>59</xdr:row>
      <xdr:rowOff>135382</xdr:rowOff>
    </xdr:to>
    <xdr:sp macro="" textlink="">
      <xdr:nvSpPr>
        <xdr:cNvPr id="529" name="フローチャート: 判断 528">
          <a:extLst>
            <a:ext uri="{FF2B5EF4-FFF2-40B4-BE49-F238E27FC236}">
              <a16:creationId xmlns:a16="http://schemas.microsoft.com/office/drawing/2014/main" id="{0460E56A-B870-4B67-8F44-6A68DEFD84B8}"/>
            </a:ext>
          </a:extLst>
        </xdr:cNvPr>
        <xdr:cNvSpPr/>
      </xdr:nvSpPr>
      <xdr:spPr>
        <a:xfrm>
          <a:off x="14541500" y="1014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54356</xdr:rowOff>
    </xdr:from>
    <xdr:to>
      <xdr:col>72</xdr:col>
      <xdr:colOff>38100</xdr:colOff>
      <xdr:row>59</xdr:row>
      <xdr:rowOff>155956</xdr:rowOff>
    </xdr:to>
    <xdr:sp macro="" textlink="">
      <xdr:nvSpPr>
        <xdr:cNvPr id="530" name="フローチャート: 判断 529">
          <a:extLst>
            <a:ext uri="{FF2B5EF4-FFF2-40B4-BE49-F238E27FC236}">
              <a16:creationId xmlns:a16="http://schemas.microsoft.com/office/drawing/2014/main" id="{69ACCB43-0FC8-458B-9C22-2ADCD0BEDB5D}"/>
            </a:ext>
          </a:extLst>
        </xdr:cNvPr>
        <xdr:cNvSpPr/>
      </xdr:nvSpPr>
      <xdr:spPr>
        <a:xfrm>
          <a:off x="13652500" y="1016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22352</xdr:rowOff>
    </xdr:from>
    <xdr:to>
      <xdr:col>67</xdr:col>
      <xdr:colOff>101600</xdr:colOff>
      <xdr:row>59</xdr:row>
      <xdr:rowOff>123952</xdr:rowOff>
    </xdr:to>
    <xdr:sp macro="" textlink="">
      <xdr:nvSpPr>
        <xdr:cNvPr id="531" name="フローチャート: 判断 530">
          <a:extLst>
            <a:ext uri="{FF2B5EF4-FFF2-40B4-BE49-F238E27FC236}">
              <a16:creationId xmlns:a16="http://schemas.microsoft.com/office/drawing/2014/main" id="{A03108CD-48E1-4622-B5BC-D41FDC9D2ABF}"/>
            </a:ext>
          </a:extLst>
        </xdr:cNvPr>
        <xdr:cNvSpPr/>
      </xdr:nvSpPr>
      <xdr:spPr>
        <a:xfrm>
          <a:off x="12763500" y="10137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2" name="テキスト ボックス 531">
          <a:extLst>
            <a:ext uri="{FF2B5EF4-FFF2-40B4-BE49-F238E27FC236}">
              <a16:creationId xmlns:a16="http://schemas.microsoft.com/office/drawing/2014/main" id="{E69FA6E8-6DF7-4B2E-BA09-F400FCDEC9E2}"/>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3" name="テキスト ボックス 532">
          <a:extLst>
            <a:ext uri="{FF2B5EF4-FFF2-40B4-BE49-F238E27FC236}">
              <a16:creationId xmlns:a16="http://schemas.microsoft.com/office/drawing/2014/main" id="{6797A988-01E5-4E22-98B5-B84068FCED5D}"/>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4" name="テキスト ボックス 533">
          <a:extLst>
            <a:ext uri="{FF2B5EF4-FFF2-40B4-BE49-F238E27FC236}">
              <a16:creationId xmlns:a16="http://schemas.microsoft.com/office/drawing/2014/main" id="{74894423-298F-4376-92F2-84C991037304}"/>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35" name="テキスト ボックス 534">
          <a:extLst>
            <a:ext uri="{FF2B5EF4-FFF2-40B4-BE49-F238E27FC236}">
              <a16:creationId xmlns:a16="http://schemas.microsoft.com/office/drawing/2014/main" id="{01A3F7C4-53EF-4EAB-86B5-43BF83E58A22}"/>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36" name="テキスト ボックス 535">
          <a:extLst>
            <a:ext uri="{FF2B5EF4-FFF2-40B4-BE49-F238E27FC236}">
              <a16:creationId xmlns:a16="http://schemas.microsoft.com/office/drawing/2014/main" id="{245089AB-17EA-4266-AE12-7754D1D471B8}"/>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45212</xdr:rowOff>
    </xdr:from>
    <xdr:to>
      <xdr:col>85</xdr:col>
      <xdr:colOff>177800</xdr:colOff>
      <xdr:row>58</xdr:row>
      <xdr:rowOff>146812</xdr:rowOff>
    </xdr:to>
    <xdr:sp macro="" textlink="">
      <xdr:nvSpPr>
        <xdr:cNvPr id="537" name="楕円 536">
          <a:extLst>
            <a:ext uri="{FF2B5EF4-FFF2-40B4-BE49-F238E27FC236}">
              <a16:creationId xmlns:a16="http://schemas.microsoft.com/office/drawing/2014/main" id="{98F9DECC-181E-46EF-9D28-AA91465C7E83}"/>
            </a:ext>
          </a:extLst>
        </xdr:cNvPr>
        <xdr:cNvSpPr/>
      </xdr:nvSpPr>
      <xdr:spPr>
        <a:xfrm>
          <a:off x="16268700" y="9989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68089</xdr:rowOff>
    </xdr:from>
    <xdr:ext cx="405111" cy="259045"/>
    <xdr:sp macro="" textlink="">
      <xdr:nvSpPr>
        <xdr:cNvPr id="538" name="【学校施設】&#10;有形固定資産減価償却率該当値テキスト">
          <a:extLst>
            <a:ext uri="{FF2B5EF4-FFF2-40B4-BE49-F238E27FC236}">
              <a16:creationId xmlns:a16="http://schemas.microsoft.com/office/drawing/2014/main" id="{F2306F80-BC20-49C4-A27C-4676FEAA0EC8}"/>
            </a:ext>
          </a:extLst>
        </xdr:cNvPr>
        <xdr:cNvSpPr txBox="1"/>
      </xdr:nvSpPr>
      <xdr:spPr>
        <a:xfrm>
          <a:off x="16357600" y="9840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8636</xdr:rowOff>
    </xdr:from>
    <xdr:to>
      <xdr:col>81</xdr:col>
      <xdr:colOff>101600</xdr:colOff>
      <xdr:row>58</xdr:row>
      <xdr:rowOff>110236</xdr:rowOff>
    </xdr:to>
    <xdr:sp macro="" textlink="">
      <xdr:nvSpPr>
        <xdr:cNvPr id="539" name="楕円 538">
          <a:extLst>
            <a:ext uri="{FF2B5EF4-FFF2-40B4-BE49-F238E27FC236}">
              <a16:creationId xmlns:a16="http://schemas.microsoft.com/office/drawing/2014/main" id="{2D272B9B-D08E-4B75-B7DC-17472E78244E}"/>
            </a:ext>
          </a:extLst>
        </xdr:cNvPr>
        <xdr:cNvSpPr/>
      </xdr:nvSpPr>
      <xdr:spPr>
        <a:xfrm>
          <a:off x="15430500" y="995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59436</xdr:rowOff>
    </xdr:from>
    <xdr:to>
      <xdr:col>85</xdr:col>
      <xdr:colOff>127000</xdr:colOff>
      <xdr:row>58</xdr:row>
      <xdr:rowOff>96012</xdr:rowOff>
    </xdr:to>
    <xdr:cxnSp macro="">
      <xdr:nvCxnSpPr>
        <xdr:cNvPr id="540" name="直線コネクタ 539">
          <a:extLst>
            <a:ext uri="{FF2B5EF4-FFF2-40B4-BE49-F238E27FC236}">
              <a16:creationId xmlns:a16="http://schemas.microsoft.com/office/drawing/2014/main" id="{A743E406-143F-4D9F-BDAC-23E7DD60BBAB}"/>
            </a:ext>
          </a:extLst>
        </xdr:cNvPr>
        <xdr:cNvCxnSpPr/>
      </xdr:nvCxnSpPr>
      <xdr:spPr>
        <a:xfrm>
          <a:off x="15481300" y="10003536"/>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152654</xdr:rowOff>
    </xdr:from>
    <xdr:to>
      <xdr:col>76</xdr:col>
      <xdr:colOff>165100</xdr:colOff>
      <xdr:row>58</xdr:row>
      <xdr:rowOff>82804</xdr:rowOff>
    </xdr:to>
    <xdr:sp macro="" textlink="">
      <xdr:nvSpPr>
        <xdr:cNvPr id="541" name="楕円 540">
          <a:extLst>
            <a:ext uri="{FF2B5EF4-FFF2-40B4-BE49-F238E27FC236}">
              <a16:creationId xmlns:a16="http://schemas.microsoft.com/office/drawing/2014/main" id="{CDDCB8D3-CDA8-4F6B-9169-9F698752BFB5}"/>
            </a:ext>
          </a:extLst>
        </xdr:cNvPr>
        <xdr:cNvSpPr/>
      </xdr:nvSpPr>
      <xdr:spPr>
        <a:xfrm>
          <a:off x="14541500" y="9925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32004</xdr:rowOff>
    </xdr:from>
    <xdr:to>
      <xdr:col>81</xdr:col>
      <xdr:colOff>50800</xdr:colOff>
      <xdr:row>58</xdr:row>
      <xdr:rowOff>59436</xdr:rowOff>
    </xdr:to>
    <xdr:cxnSp macro="">
      <xdr:nvCxnSpPr>
        <xdr:cNvPr id="542" name="直線コネクタ 541">
          <a:extLst>
            <a:ext uri="{FF2B5EF4-FFF2-40B4-BE49-F238E27FC236}">
              <a16:creationId xmlns:a16="http://schemas.microsoft.com/office/drawing/2014/main" id="{A313A7A5-2CA8-4838-83FF-49865BA3D0A4}"/>
            </a:ext>
          </a:extLst>
        </xdr:cNvPr>
        <xdr:cNvCxnSpPr/>
      </xdr:nvCxnSpPr>
      <xdr:spPr>
        <a:xfrm>
          <a:off x="14592300" y="997610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70358</xdr:rowOff>
    </xdr:from>
    <xdr:to>
      <xdr:col>72</xdr:col>
      <xdr:colOff>38100</xdr:colOff>
      <xdr:row>59</xdr:row>
      <xdr:rowOff>508</xdr:rowOff>
    </xdr:to>
    <xdr:sp macro="" textlink="">
      <xdr:nvSpPr>
        <xdr:cNvPr id="543" name="楕円 542">
          <a:extLst>
            <a:ext uri="{FF2B5EF4-FFF2-40B4-BE49-F238E27FC236}">
              <a16:creationId xmlns:a16="http://schemas.microsoft.com/office/drawing/2014/main" id="{8A430945-8ED4-45F1-964C-88BF5D71C3DC}"/>
            </a:ext>
          </a:extLst>
        </xdr:cNvPr>
        <xdr:cNvSpPr/>
      </xdr:nvSpPr>
      <xdr:spPr>
        <a:xfrm>
          <a:off x="13652500" y="10014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32004</xdr:rowOff>
    </xdr:from>
    <xdr:to>
      <xdr:col>76</xdr:col>
      <xdr:colOff>114300</xdr:colOff>
      <xdr:row>58</xdr:row>
      <xdr:rowOff>121158</xdr:rowOff>
    </xdr:to>
    <xdr:cxnSp macro="">
      <xdr:nvCxnSpPr>
        <xdr:cNvPr id="544" name="直線コネクタ 543">
          <a:extLst>
            <a:ext uri="{FF2B5EF4-FFF2-40B4-BE49-F238E27FC236}">
              <a16:creationId xmlns:a16="http://schemas.microsoft.com/office/drawing/2014/main" id="{E1D7B5B0-BB2B-4565-B030-04F17EA673F0}"/>
            </a:ext>
          </a:extLst>
        </xdr:cNvPr>
        <xdr:cNvCxnSpPr/>
      </xdr:nvCxnSpPr>
      <xdr:spPr>
        <a:xfrm flipV="1">
          <a:off x="13703300" y="9976104"/>
          <a:ext cx="889000" cy="89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17780</xdr:rowOff>
    </xdr:from>
    <xdr:to>
      <xdr:col>67</xdr:col>
      <xdr:colOff>101600</xdr:colOff>
      <xdr:row>58</xdr:row>
      <xdr:rowOff>119380</xdr:rowOff>
    </xdr:to>
    <xdr:sp macro="" textlink="">
      <xdr:nvSpPr>
        <xdr:cNvPr id="545" name="楕円 544">
          <a:extLst>
            <a:ext uri="{FF2B5EF4-FFF2-40B4-BE49-F238E27FC236}">
              <a16:creationId xmlns:a16="http://schemas.microsoft.com/office/drawing/2014/main" id="{6BE3DF6B-7A94-4311-95B4-6CB6B51A5D16}"/>
            </a:ext>
          </a:extLst>
        </xdr:cNvPr>
        <xdr:cNvSpPr/>
      </xdr:nvSpPr>
      <xdr:spPr>
        <a:xfrm>
          <a:off x="12763500" y="996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68580</xdr:rowOff>
    </xdr:from>
    <xdr:to>
      <xdr:col>71</xdr:col>
      <xdr:colOff>177800</xdr:colOff>
      <xdr:row>58</xdr:row>
      <xdr:rowOff>121158</xdr:rowOff>
    </xdr:to>
    <xdr:cxnSp macro="">
      <xdr:nvCxnSpPr>
        <xdr:cNvPr id="546" name="直線コネクタ 545">
          <a:extLst>
            <a:ext uri="{FF2B5EF4-FFF2-40B4-BE49-F238E27FC236}">
              <a16:creationId xmlns:a16="http://schemas.microsoft.com/office/drawing/2014/main" id="{561E7C3A-CADC-47FF-8AA5-EFB043E9AC2F}"/>
            </a:ext>
          </a:extLst>
        </xdr:cNvPr>
        <xdr:cNvCxnSpPr/>
      </xdr:nvCxnSpPr>
      <xdr:spPr>
        <a:xfrm>
          <a:off x="12814300" y="10012680"/>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128795</xdr:rowOff>
    </xdr:from>
    <xdr:ext cx="405111" cy="259045"/>
    <xdr:sp macro="" textlink="">
      <xdr:nvSpPr>
        <xdr:cNvPr id="547" name="n_1aveValue【学校施設】&#10;有形固定資産減価償却率">
          <a:extLst>
            <a:ext uri="{FF2B5EF4-FFF2-40B4-BE49-F238E27FC236}">
              <a16:creationId xmlns:a16="http://schemas.microsoft.com/office/drawing/2014/main" id="{D9A13062-501F-4266-9896-06862191A340}"/>
            </a:ext>
          </a:extLst>
        </xdr:cNvPr>
        <xdr:cNvSpPr txBox="1"/>
      </xdr:nvSpPr>
      <xdr:spPr>
        <a:xfrm>
          <a:off x="15266044" y="10244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126509</xdr:rowOff>
    </xdr:from>
    <xdr:ext cx="405111" cy="259045"/>
    <xdr:sp macro="" textlink="">
      <xdr:nvSpPr>
        <xdr:cNvPr id="548" name="n_2aveValue【学校施設】&#10;有形固定資産減価償却率">
          <a:extLst>
            <a:ext uri="{FF2B5EF4-FFF2-40B4-BE49-F238E27FC236}">
              <a16:creationId xmlns:a16="http://schemas.microsoft.com/office/drawing/2014/main" id="{C9803100-9807-4948-B1AA-CAD0D02CB4C3}"/>
            </a:ext>
          </a:extLst>
        </xdr:cNvPr>
        <xdr:cNvSpPr txBox="1"/>
      </xdr:nvSpPr>
      <xdr:spPr>
        <a:xfrm>
          <a:off x="14389744" y="10242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147083</xdr:rowOff>
    </xdr:from>
    <xdr:ext cx="405111" cy="259045"/>
    <xdr:sp macro="" textlink="">
      <xdr:nvSpPr>
        <xdr:cNvPr id="549" name="n_3aveValue【学校施設】&#10;有形固定資産減価償却率">
          <a:extLst>
            <a:ext uri="{FF2B5EF4-FFF2-40B4-BE49-F238E27FC236}">
              <a16:creationId xmlns:a16="http://schemas.microsoft.com/office/drawing/2014/main" id="{31A52B92-DDA6-4774-981E-5273264E8F70}"/>
            </a:ext>
          </a:extLst>
        </xdr:cNvPr>
        <xdr:cNvSpPr txBox="1"/>
      </xdr:nvSpPr>
      <xdr:spPr>
        <a:xfrm>
          <a:off x="13500744" y="10262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115079</xdr:rowOff>
    </xdr:from>
    <xdr:ext cx="405111" cy="259045"/>
    <xdr:sp macro="" textlink="">
      <xdr:nvSpPr>
        <xdr:cNvPr id="550" name="n_4aveValue【学校施設】&#10;有形固定資産減価償却率">
          <a:extLst>
            <a:ext uri="{FF2B5EF4-FFF2-40B4-BE49-F238E27FC236}">
              <a16:creationId xmlns:a16="http://schemas.microsoft.com/office/drawing/2014/main" id="{F58BAE49-0AA9-4D0F-B217-E49B8594EA0B}"/>
            </a:ext>
          </a:extLst>
        </xdr:cNvPr>
        <xdr:cNvSpPr txBox="1"/>
      </xdr:nvSpPr>
      <xdr:spPr>
        <a:xfrm>
          <a:off x="12611744" y="10230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126763</xdr:rowOff>
    </xdr:from>
    <xdr:ext cx="405111" cy="259045"/>
    <xdr:sp macro="" textlink="">
      <xdr:nvSpPr>
        <xdr:cNvPr id="551" name="n_1mainValue【学校施設】&#10;有形固定資産減価償却率">
          <a:extLst>
            <a:ext uri="{FF2B5EF4-FFF2-40B4-BE49-F238E27FC236}">
              <a16:creationId xmlns:a16="http://schemas.microsoft.com/office/drawing/2014/main" id="{115DABD8-1CE7-4772-81CC-FF79FFBBDEC7}"/>
            </a:ext>
          </a:extLst>
        </xdr:cNvPr>
        <xdr:cNvSpPr txBox="1"/>
      </xdr:nvSpPr>
      <xdr:spPr>
        <a:xfrm>
          <a:off x="15266044" y="9727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99331</xdr:rowOff>
    </xdr:from>
    <xdr:ext cx="405111" cy="259045"/>
    <xdr:sp macro="" textlink="">
      <xdr:nvSpPr>
        <xdr:cNvPr id="552" name="n_2mainValue【学校施設】&#10;有形固定資産減価償却率">
          <a:extLst>
            <a:ext uri="{FF2B5EF4-FFF2-40B4-BE49-F238E27FC236}">
              <a16:creationId xmlns:a16="http://schemas.microsoft.com/office/drawing/2014/main" id="{DF05B158-20E0-4DDD-9158-439FDAA4D95E}"/>
            </a:ext>
          </a:extLst>
        </xdr:cNvPr>
        <xdr:cNvSpPr txBox="1"/>
      </xdr:nvSpPr>
      <xdr:spPr>
        <a:xfrm>
          <a:off x="14389744" y="9700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17035</xdr:rowOff>
    </xdr:from>
    <xdr:ext cx="405111" cy="259045"/>
    <xdr:sp macro="" textlink="">
      <xdr:nvSpPr>
        <xdr:cNvPr id="553" name="n_3mainValue【学校施設】&#10;有形固定資産減価償却率">
          <a:extLst>
            <a:ext uri="{FF2B5EF4-FFF2-40B4-BE49-F238E27FC236}">
              <a16:creationId xmlns:a16="http://schemas.microsoft.com/office/drawing/2014/main" id="{E9A40C46-1A51-4017-9084-E7D4D2037C2F}"/>
            </a:ext>
          </a:extLst>
        </xdr:cNvPr>
        <xdr:cNvSpPr txBox="1"/>
      </xdr:nvSpPr>
      <xdr:spPr>
        <a:xfrm>
          <a:off x="13500744" y="9789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135907</xdr:rowOff>
    </xdr:from>
    <xdr:ext cx="405111" cy="259045"/>
    <xdr:sp macro="" textlink="">
      <xdr:nvSpPr>
        <xdr:cNvPr id="554" name="n_4mainValue【学校施設】&#10;有形固定資産減価償却率">
          <a:extLst>
            <a:ext uri="{FF2B5EF4-FFF2-40B4-BE49-F238E27FC236}">
              <a16:creationId xmlns:a16="http://schemas.microsoft.com/office/drawing/2014/main" id="{6E1C3271-BA1E-470F-9EE6-B0C311F0C30F}"/>
            </a:ext>
          </a:extLst>
        </xdr:cNvPr>
        <xdr:cNvSpPr txBox="1"/>
      </xdr:nvSpPr>
      <xdr:spPr>
        <a:xfrm>
          <a:off x="12611744" y="973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5" name="正方形/長方形 554">
          <a:extLst>
            <a:ext uri="{FF2B5EF4-FFF2-40B4-BE49-F238E27FC236}">
              <a16:creationId xmlns:a16="http://schemas.microsoft.com/office/drawing/2014/main" id="{4492D286-1042-4351-8F6D-4EAAF1221CB5}"/>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6" name="正方形/長方形 555">
          <a:extLst>
            <a:ext uri="{FF2B5EF4-FFF2-40B4-BE49-F238E27FC236}">
              <a16:creationId xmlns:a16="http://schemas.microsoft.com/office/drawing/2014/main" id="{F13B486B-CCAE-4DF0-81A5-7EC1213C22D6}"/>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7" name="正方形/長方形 556">
          <a:extLst>
            <a:ext uri="{FF2B5EF4-FFF2-40B4-BE49-F238E27FC236}">
              <a16:creationId xmlns:a16="http://schemas.microsoft.com/office/drawing/2014/main" id="{7D5E1FC0-A6E0-4C0B-85B5-EC2EF42FC089}"/>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58" name="正方形/長方形 557">
          <a:extLst>
            <a:ext uri="{FF2B5EF4-FFF2-40B4-BE49-F238E27FC236}">
              <a16:creationId xmlns:a16="http://schemas.microsoft.com/office/drawing/2014/main" id="{FFFBB390-39EC-4461-A5D9-74594411ECE5}"/>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59" name="正方形/長方形 558">
          <a:extLst>
            <a:ext uri="{FF2B5EF4-FFF2-40B4-BE49-F238E27FC236}">
              <a16:creationId xmlns:a16="http://schemas.microsoft.com/office/drawing/2014/main" id="{A5A550CE-1D1B-4E0F-B880-3D614CF4F30C}"/>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0" name="正方形/長方形 559">
          <a:extLst>
            <a:ext uri="{FF2B5EF4-FFF2-40B4-BE49-F238E27FC236}">
              <a16:creationId xmlns:a16="http://schemas.microsoft.com/office/drawing/2014/main" id="{B1FD34A1-9C6D-453E-808B-75572CEB8AF4}"/>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1" name="正方形/長方形 560">
          <a:extLst>
            <a:ext uri="{FF2B5EF4-FFF2-40B4-BE49-F238E27FC236}">
              <a16:creationId xmlns:a16="http://schemas.microsoft.com/office/drawing/2014/main" id="{3450E446-5A72-4E4B-823A-CC6C94C2E5FC}"/>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2" name="正方形/長方形 561">
          <a:extLst>
            <a:ext uri="{FF2B5EF4-FFF2-40B4-BE49-F238E27FC236}">
              <a16:creationId xmlns:a16="http://schemas.microsoft.com/office/drawing/2014/main" id="{06632B1C-7E6F-4A6E-88B6-4BFB8F9EE603}"/>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3" name="テキスト ボックス 562">
          <a:extLst>
            <a:ext uri="{FF2B5EF4-FFF2-40B4-BE49-F238E27FC236}">
              <a16:creationId xmlns:a16="http://schemas.microsoft.com/office/drawing/2014/main" id="{D80BC6DF-A1DF-495F-99D9-EEAD0DD65F07}"/>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4" name="直線コネクタ 563">
          <a:extLst>
            <a:ext uri="{FF2B5EF4-FFF2-40B4-BE49-F238E27FC236}">
              <a16:creationId xmlns:a16="http://schemas.microsoft.com/office/drawing/2014/main" id="{3AD141C1-89DE-457A-9C1B-FE7A33C88F93}"/>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65" name="テキスト ボックス 564">
          <a:extLst>
            <a:ext uri="{FF2B5EF4-FFF2-40B4-BE49-F238E27FC236}">
              <a16:creationId xmlns:a16="http://schemas.microsoft.com/office/drawing/2014/main" id="{29F49B99-1B67-487C-9112-55CF24C60755}"/>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66" name="直線コネクタ 565">
          <a:extLst>
            <a:ext uri="{FF2B5EF4-FFF2-40B4-BE49-F238E27FC236}">
              <a16:creationId xmlns:a16="http://schemas.microsoft.com/office/drawing/2014/main" id="{8A5E4128-39A0-4D5E-89CA-2CF75C0ACF95}"/>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67" name="テキスト ボックス 566">
          <a:extLst>
            <a:ext uri="{FF2B5EF4-FFF2-40B4-BE49-F238E27FC236}">
              <a16:creationId xmlns:a16="http://schemas.microsoft.com/office/drawing/2014/main" id="{4ADCEE39-5E6D-4708-B682-A7587DDF3AF5}"/>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68" name="直線コネクタ 567">
          <a:extLst>
            <a:ext uri="{FF2B5EF4-FFF2-40B4-BE49-F238E27FC236}">
              <a16:creationId xmlns:a16="http://schemas.microsoft.com/office/drawing/2014/main" id="{08EF05E0-F275-46A3-A1AB-DAE91687F59E}"/>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69" name="テキスト ボックス 568">
          <a:extLst>
            <a:ext uri="{FF2B5EF4-FFF2-40B4-BE49-F238E27FC236}">
              <a16:creationId xmlns:a16="http://schemas.microsoft.com/office/drawing/2014/main" id="{C7FA2A81-621A-4E4D-8584-0BE69DDFAECF}"/>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70" name="直線コネクタ 569">
          <a:extLst>
            <a:ext uri="{FF2B5EF4-FFF2-40B4-BE49-F238E27FC236}">
              <a16:creationId xmlns:a16="http://schemas.microsoft.com/office/drawing/2014/main" id="{8364B602-A19A-4F47-80AA-0381077B38C7}"/>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71" name="テキスト ボックス 570">
          <a:extLst>
            <a:ext uri="{FF2B5EF4-FFF2-40B4-BE49-F238E27FC236}">
              <a16:creationId xmlns:a16="http://schemas.microsoft.com/office/drawing/2014/main" id="{32B95E72-3A33-4557-9AD4-CA07951F30BE}"/>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72" name="直線コネクタ 571">
          <a:extLst>
            <a:ext uri="{FF2B5EF4-FFF2-40B4-BE49-F238E27FC236}">
              <a16:creationId xmlns:a16="http://schemas.microsoft.com/office/drawing/2014/main" id="{7BDF3924-D164-495E-A73B-445E236AA145}"/>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73" name="テキスト ボックス 572">
          <a:extLst>
            <a:ext uri="{FF2B5EF4-FFF2-40B4-BE49-F238E27FC236}">
              <a16:creationId xmlns:a16="http://schemas.microsoft.com/office/drawing/2014/main" id="{BE877B44-1023-403F-9144-F32DDA1B679A}"/>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74" name="直線コネクタ 573">
          <a:extLst>
            <a:ext uri="{FF2B5EF4-FFF2-40B4-BE49-F238E27FC236}">
              <a16:creationId xmlns:a16="http://schemas.microsoft.com/office/drawing/2014/main" id="{47108626-FE85-4119-B2B5-77795D7D77AE}"/>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75" name="テキスト ボックス 574">
          <a:extLst>
            <a:ext uri="{FF2B5EF4-FFF2-40B4-BE49-F238E27FC236}">
              <a16:creationId xmlns:a16="http://schemas.microsoft.com/office/drawing/2014/main" id="{53AB1D79-B592-469D-9343-750C8FB7D931}"/>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76" name="直線コネクタ 575">
          <a:extLst>
            <a:ext uri="{FF2B5EF4-FFF2-40B4-BE49-F238E27FC236}">
              <a16:creationId xmlns:a16="http://schemas.microsoft.com/office/drawing/2014/main" id="{14C3A524-73CC-45EC-A4B0-9269F8334B07}"/>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77" name="テキスト ボックス 576">
          <a:extLst>
            <a:ext uri="{FF2B5EF4-FFF2-40B4-BE49-F238E27FC236}">
              <a16:creationId xmlns:a16="http://schemas.microsoft.com/office/drawing/2014/main" id="{3A273506-0FC6-463C-B2C3-7E733CDBF8A2}"/>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8" name="直線コネクタ 577">
          <a:extLst>
            <a:ext uri="{FF2B5EF4-FFF2-40B4-BE49-F238E27FC236}">
              <a16:creationId xmlns:a16="http://schemas.microsoft.com/office/drawing/2014/main" id="{F9AD5A23-ADD8-49AC-BDC1-C5025D31005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79" name="テキスト ボックス 578">
          <a:extLst>
            <a:ext uri="{FF2B5EF4-FFF2-40B4-BE49-F238E27FC236}">
              <a16:creationId xmlns:a16="http://schemas.microsoft.com/office/drawing/2014/main" id="{3F9686B6-0B84-4440-A0ED-496FA6FC5E2F}"/>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0" name="【学校施設】&#10;一人当たり面積グラフ枠">
          <a:extLst>
            <a:ext uri="{FF2B5EF4-FFF2-40B4-BE49-F238E27FC236}">
              <a16:creationId xmlns:a16="http://schemas.microsoft.com/office/drawing/2014/main" id="{63930239-8BB6-42F7-93D2-3DBB26C67FC1}"/>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55517</xdr:rowOff>
    </xdr:from>
    <xdr:to>
      <xdr:col>116</xdr:col>
      <xdr:colOff>62864</xdr:colOff>
      <xdr:row>64</xdr:row>
      <xdr:rowOff>45720</xdr:rowOff>
    </xdr:to>
    <xdr:cxnSp macro="">
      <xdr:nvCxnSpPr>
        <xdr:cNvPr id="581" name="直線コネクタ 580">
          <a:extLst>
            <a:ext uri="{FF2B5EF4-FFF2-40B4-BE49-F238E27FC236}">
              <a16:creationId xmlns:a16="http://schemas.microsoft.com/office/drawing/2014/main" id="{BDC26A55-EA01-4575-B25D-3545685B9400}"/>
            </a:ext>
          </a:extLst>
        </xdr:cNvPr>
        <xdr:cNvCxnSpPr/>
      </xdr:nvCxnSpPr>
      <xdr:spPr>
        <a:xfrm flipV="1">
          <a:off x="22160864" y="9656717"/>
          <a:ext cx="0" cy="13618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49547</xdr:rowOff>
    </xdr:from>
    <xdr:ext cx="469744" cy="259045"/>
    <xdr:sp macro="" textlink="">
      <xdr:nvSpPr>
        <xdr:cNvPr id="582" name="【学校施設】&#10;一人当たり面積最小値テキスト">
          <a:extLst>
            <a:ext uri="{FF2B5EF4-FFF2-40B4-BE49-F238E27FC236}">
              <a16:creationId xmlns:a16="http://schemas.microsoft.com/office/drawing/2014/main" id="{2E6106F6-296D-49BA-AB4D-80258E39F92B}"/>
            </a:ext>
          </a:extLst>
        </xdr:cNvPr>
        <xdr:cNvSpPr txBox="1"/>
      </xdr:nvSpPr>
      <xdr:spPr>
        <a:xfrm>
          <a:off x="22199600" y="1102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45720</xdr:rowOff>
    </xdr:from>
    <xdr:to>
      <xdr:col>116</xdr:col>
      <xdr:colOff>152400</xdr:colOff>
      <xdr:row>64</xdr:row>
      <xdr:rowOff>45720</xdr:rowOff>
    </xdr:to>
    <xdr:cxnSp macro="">
      <xdr:nvCxnSpPr>
        <xdr:cNvPr id="583" name="直線コネクタ 582">
          <a:extLst>
            <a:ext uri="{FF2B5EF4-FFF2-40B4-BE49-F238E27FC236}">
              <a16:creationId xmlns:a16="http://schemas.microsoft.com/office/drawing/2014/main" id="{EB5884C7-47C4-4C5C-BEBB-C02EB1B0275C}"/>
            </a:ext>
          </a:extLst>
        </xdr:cNvPr>
        <xdr:cNvCxnSpPr/>
      </xdr:nvCxnSpPr>
      <xdr:spPr>
        <a:xfrm>
          <a:off x="22072600" y="1101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2194</xdr:rowOff>
    </xdr:from>
    <xdr:ext cx="469744" cy="259045"/>
    <xdr:sp macro="" textlink="">
      <xdr:nvSpPr>
        <xdr:cNvPr id="584" name="【学校施設】&#10;一人当たり面積最大値テキスト">
          <a:extLst>
            <a:ext uri="{FF2B5EF4-FFF2-40B4-BE49-F238E27FC236}">
              <a16:creationId xmlns:a16="http://schemas.microsoft.com/office/drawing/2014/main" id="{1E002BAE-CC3E-46B1-8C9E-129EFB50615D}"/>
            </a:ext>
          </a:extLst>
        </xdr:cNvPr>
        <xdr:cNvSpPr txBox="1"/>
      </xdr:nvSpPr>
      <xdr:spPr>
        <a:xfrm>
          <a:off x="22199600" y="9431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55517</xdr:rowOff>
    </xdr:from>
    <xdr:to>
      <xdr:col>116</xdr:col>
      <xdr:colOff>152400</xdr:colOff>
      <xdr:row>56</xdr:row>
      <xdr:rowOff>55517</xdr:rowOff>
    </xdr:to>
    <xdr:cxnSp macro="">
      <xdr:nvCxnSpPr>
        <xdr:cNvPr id="585" name="直線コネクタ 584">
          <a:extLst>
            <a:ext uri="{FF2B5EF4-FFF2-40B4-BE49-F238E27FC236}">
              <a16:creationId xmlns:a16="http://schemas.microsoft.com/office/drawing/2014/main" id="{3D3A07DD-9CBA-4E3E-A35F-392B1F6540F5}"/>
            </a:ext>
          </a:extLst>
        </xdr:cNvPr>
        <xdr:cNvCxnSpPr/>
      </xdr:nvCxnSpPr>
      <xdr:spPr>
        <a:xfrm>
          <a:off x="22072600" y="9656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43923</xdr:rowOff>
    </xdr:from>
    <xdr:ext cx="469744" cy="259045"/>
    <xdr:sp macro="" textlink="">
      <xdr:nvSpPr>
        <xdr:cNvPr id="586" name="【学校施設】&#10;一人当たり面積平均値テキスト">
          <a:extLst>
            <a:ext uri="{FF2B5EF4-FFF2-40B4-BE49-F238E27FC236}">
              <a16:creationId xmlns:a16="http://schemas.microsoft.com/office/drawing/2014/main" id="{527E7BF3-28E4-46AF-80A0-F4FD6F3B01E2}"/>
            </a:ext>
          </a:extLst>
        </xdr:cNvPr>
        <xdr:cNvSpPr txBox="1"/>
      </xdr:nvSpPr>
      <xdr:spPr>
        <a:xfrm>
          <a:off x="22199600" y="103309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21046</xdr:rowOff>
    </xdr:from>
    <xdr:to>
      <xdr:col>116</xdr:col>
      <xdr:colOff>114300</xdr:colOff>
      <xdr:row>61</xdr:row>
      <xdr:rowOff>122646</xdr:rowOff>
    </xdr:to>
    <xdr:sp macro="" textlink="">
      <xdr:nvSpPr>
        <xdr:cNvPr id="587" name="フローチャート: 判断 586">
          <a:extLst>
            <a:ext uri="{FF2B5EF4-FFF2-40B4-BE49-F238E27FC236}">
              <a16:creationId xmlns:a16="http://schemas.microsoft.com/office/drawing/2014/main" id="{21E996D9-29DD-442D-8AB8-E2A3516D3D4E}"/>
            </a:ext>
          </a:extLst>
        </xdr:cNvPr>
        <xdr:cNvSpPr/>
      </xdr:nvSpPr>
      <xdr:spPr>
        <a:xfrm>
          <a:off x="22110700" y="10479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47172</xdr:rowOff>
    </xdr:from>
    <xdr:to>
      <xdr:col>112</xdr:col>
      <xdr:colOff>38100</xdr:colOff>
      <xdr:row>60</xdr:row>
      <xdr:rowOff>148772</xdr:rowOff>
    </xdr:to>
    <xdr:sp macro="" textlink="">
      <xdr:nvSpPr>
        <xdr:cNvPr id="588" name="フローチャート: 判断 587">
          <a:extLst>
            <a:ext uri="{FF2B5EF4-FFF2-40B4-BE49-F238E27FC236}">
              <a16:creationId xmlns:a16="http://schemas.microsoft.com/office/drawing/2014/main" id="{D03323E2-EA68-4A8B-8C46-E8B65E00CC8D}"/>
            </a:ext>
          </a:extLst>
        </xdr:cNvPr>
        <xdr:cNvSpPr/>
      </xdr:nvSpPr>
      <xdr:spPr>
        <a:xfrm>
          <a:off x="21272500" y="10334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12881</xdr:rowOff>
    </xdr:from>
    <xdr:to>
      <xdr:col>107</xdr:col>
      <xdr:colOff>101600</xdr:colOff>
      <xdr:row>60</xdr:row>
      <xdr:rowOff>114481</xdr:rowOff>
    </xdr:to>
    <xdr:sp macro="" textlink="">
      <xdr:nvSpPr>
        <xdr:cNvPr id="589" name="フローチャート: 判断 588">
          <a:extLst>
            <a:ext uri="{FF2B5EF4-FFF2-40B4-BE49-F238E27FC236}">
              <a16:creationId xmlns:a16="http://schemas.microsoft.com/office/drawing/2014/main" id="{E7603DAF-E7C1-40C9-8987-FF5A4AB3A352}"/>
            </a:ext>
          </a:extLst>
        </xdr:cNvPr>
        <xdr:cNvSpPr/>
      </xdr:nvSpPr>
      <xdr:spPr>
        <a:xfrm>
          <a:off x="20383500" y="1029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9616</xdr:rowOff>
    </xdr:from>
    <xdr:to>
      <xdr:col>102</xdr:col>
      <xdr:colOff>165100</xdr:colOff>
      <xdr:row>60</xdr:row>
      <xdr:rowOff>111216</xdr:rowOff>
    </xdr:to>
    <xdr:sp macro="" textlink="">
      <xdr:nvSpPr>
        <xdr:cNvPr id="590" name="フローチャート: 判断 589">
          <a:extLst>
            <a:ext uri="{FF2B5EF4-FFF2-40B4-BE49-F238E27FC236}">
              <a16:creationId xmlns:a16="http://schemas.microsoft.com/office/drawing/2014/main" id="{93722E1E-8FEF-41C7-8D78-7F527516E341}"/>
            </a:ext>
          </a:extLst>
        </xdr:cNvPr>
        <xdr:cNvSpPr/>
      </xdr:nvSpPr>
      <xdr:spPr>
        <a:xfrm>
          <a:off x="19494500" y="1029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59</xdr:row>
      <xdr:rowOff>150041</xdr:rowOff>
    </xdr:from>
    <xdr:to>
      <xdr:col>98</xdr:col>
      <xdr:colOff>38100</xdr:colOff>
      <xdr:row>60</xdr:row>
      <xdr:rowOff>80191</xdr:rowOff>
    </xdr:to>
    <xdr:sp macro="" textlink="">
      <xdr:nvSpPr>
        <xdr:cNvPr id="591" name="フローチャート: 判断 590">
          <a:extLst>
            <a:ext uri="{FF2B5EF4-FFF2-40B4-BE49-F238E27FC236}">
              <a16:creationId xmlns:a16="http://schemas.microsoft.com/office/drawing/2014/main" id="{74817896-1F26-49DB-BDCD-292DA67BE718}"/>
            </a:ext>
          </a:extLst>
        </xdr:cNvPr>
        <xdr:cNvSpPr/>
      </xdr:nvSpPr>
      <xdr:spPr>
        <a:xfrm>
          <a:off x="18605500" y="1026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2" name="テキスト ボックス 591">
          <a:extLst>
            <a:ext uri="{FF2B5EF4-FFF2-40B4-BE49-F238E27FC236}">
              <a16:creationId xmlns:a16="http://schemas.microsoft.com/office/drawing/2014/main" id="{043F72C1-4C86-4949-A47E-E15A16EC6733}"/>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3" name="テキスト ボックス 592">
          <a:extLst>
            <a:ext uri="{FF2B5EF4-FFF2-40B4-BE49-F238E27FC236}">
              <a16:creationId xmlns:a16="http://schemas.microsoft.com/office/drawing/2014/main" id="{185131B4-FCB1-4CB1-97E7-3A58166C7E8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4" name="テキスト ボックス 593">
          <a:extLst>
            <a:ext uri="{FF2B5EF4-FFF2-40B4-BE49-F238E27FC236}">
              <a16:creationId xmlns:a16="http://schemas.microsoft.com/office/drawing/2014/main" id="{BEC457DE-6393-49FF-88DC-2963ED660A58}"/>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4E9F8160-4AAD-4F38-9531-22F91D1090C8}"/>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A18799C1-FE08-413C-97A3-CACCCF849D14}"/>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132080</xdr:rowOff>
    </xdr:from>
    <xdr:to>
      <xdr:col>116</xdr:col>
      <xdr:colOff>114300</xdr:colOff>
      <xdr:row>63</xdr:row>
      <xdr:rowOff>62230</xdr:rowOff>
    </xdr:to>
    <xdr:sp macro="" textlink="">
      <xdr:nvSpPr>
        <xdr:cNvPr id="597" name="楕円 596">
          <a:extLst>
            <a:ext uri="{FF2B5EF4-FFF2-40B4-BE49-F238E27FC236}">
              <a16:creationId xmlns:a16="http://schemas.microsoft.com/office/drawing/2014/main" id="{D3E0D855-D4FC-4C98-802A-0CC1C2457F28}"/>
            </a:ext>
          </a:extLst>
        </xdr:cNvPr>
        <xdr:cNvSpPr/>
      </xdr:nvSpPr>
      <xdr:spPr>
        <a:xfrm>
          <a:off x="22110700" y="1076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110507</xdr:rowOff>
    </xdr:from>
    <xdr:ext cx="469744" cy="259045"/>
    <xdr:sp macro="" textlink="">
      <xdr:nvSpPr>
        <xdr:cNvPr id="598" name="【学校施設】&#10;一人当たり面積該当値テキスト">
          <a:extLst>
            <a:ext uri="{FF2B5EF4-FFF2-40B4-BE49-F238E27FC236}">
              <a16:creationId xmlns:a16="http://schemas.microsoft.com/office/drawing/2014/main" id="{D5C5FB70-EED9-4ABC-8368-25E9FDA79802}"/>
            </a:ext>
          </a:extLst>
        </xdr:cNvPr>
        <xdr:cNvSpPr txBox="1"/>
      </xdr:nvSpPr>
      <xdr:spPr>
        <a:xfrm>
          <a:off x="22199600" y="1074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132080</xdr:rowOff>
    </xdr:from>
    <xdr:to>
      <xdr:col>112</xdr:col>
      <xdr:colOff>38100</xdr:colOff>
      <xdr:row>63</xdr:row>
      <xdr:rowOff>62230</xdr:rowOff>
    </xdr:to>
    <xdr:sp macro="" textlink="">
      <xdr:nvSpPr>
        <xdr:cNvPr id="599" name="楕円 598">
          <a:extLst>
            <a:ext uri="{FF2B5EF4-FFF2-40B4-BE49-F238E27FC236}">
              <a16:creationId xmlns:a16="http://schemas.microsoft.com/office/drawing/2014/main" id="{67AD9EBF-8B93-4D4D-92C1-DB2704D1884E}"/>
            </a:ext>
          </a:extLst>
        </xdr:cNvPr>
        <xdr:cNvSpPr/>
      </xdr:nvSpPr>
      <xdr:spPr>
        <a:xfrm>
          <a:off x="21272500" y="1076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11430</xdr:rowOff>
    </xdr:from>
    <xdr:to>
      <xdr:col>116</xdr:col>
      <xdr:colOff>63500</xdr:colOff>
      <xdr:row>63</xdr:row>
      <xdr:rowOff>11430</xdr:rowOff>
    </xdr:to>
    <xdr:cxnSp macro="">
      <xdr:nvCxnSpPr>
        <xdr:cNvPr id="600" name="直線コネクタ 599">
          <a:extLst>
            <a:ext uri="{FF2B5EF4-FFF2-40B4-BE49-F238E27FC236}">
              <a16:creationId xmlns:a16="http://schemas.microsoft.com/office/drawing/2014/main" id="{9470064D-11F7-43CC-9F85-FE22461BE25F}"/>
            </a:ext>
          </a:extLst>
        </xdr:cNvPr>
        <xdr:cNvCxnSpPr/>
      </xdr:nvCxnSpPr>
      <xdr:spPr>
        <a:xfrm>
          <a:off x="21323300" y="108127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76563</xdr:rowOff>
    </xdr:from>
    <xdr:to>
      <xdr:col>107</xdr:col>
      <xdr:colOff>101600</xdr:colOff>
      <xdr:row>63</xdr:row>
      <xdr:rowOff>6713</xdr:rowOff>
    </xdr:to>
    <xdr:sp macro="" textlink="">
      <xdr:nvSpPr>
        <xdr:cNvPr id="601" name="楕円 600">
          <a:extLst>
            <a:ext uri="{FF2B5EF4-FFF2-40B4-BE49-F238E27FC236}">
              <a16:creationId xmlns:a16="http://schemas.microsoft.com/office/drawing/2014/main" id="{EB22F5D7-B284-4A4D-9C18-D1FB7E26424C}"/>
            </a:ext>
          </a:extLst>
        </xdr:cNvPr>
        <xdr:cNvSpPr/>
      </xdr:nvSpPr>
      <xdr:spPr>
        <a:xfrm>
          <a:off x="20383500" y="10706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127363</xdr:rowOff>
    </xdr:from>
    <xdr:to>
      <xdr:col>111</xdr:col>
      <xdr:colOff>177800</xdr:colOff>
      <xdr:row>63</xdr:row>
      <xdr:rowOff>11430</xdr:rowOff>
    </xdr:to>
    <xdr:cxnSp macro="">
      <xdr:nvCxnSpPr>
        <xdr:cNvPr id="602" name="直線コネクタ 601">
          <a:extLst>
            <a:ext uri="{FF2B5EF4-FFF2-40B4-BE49-F238E27FC236}">
              <a16:creationId xmlns:a16="http://schemas.microsoft.com/office/drawing/2014/main" id="{75DA5779-C03A-47CA-BDD9-99E35D654B4E}"/>
            </a:ext>
          </a:extLst>
        </xdr:cNvPr>
        <xdr:cNvCxnSpPr/>
      </xdr:nvCxnSpPr>
      <xdr:spPr>
        <a:xfrm>
          <a:off x="20434300" y="10757263"/>
          <a:ext cx="8890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154940</xdr:rowOff>
    </xdr:from>
    <xdr:to>
      <xdr:col>102</xdr:col>
      <xdr:colOff>165100</xdr:colOff>
      <xdr:row>63</xdr:row>
      <xdr:rowOff>85090</xdr:rowOff>
    </xdr:to>
    <xdr:sp macro="" textlink="">
      <xdr:nvSpPr>
        <xdr:cNvPr id="603" name="楕円 602">
          <a:extLst>
            <a:ext uri="{FF2B5EF4-FFF2-40B4-BE49-F238E27FC236}">
              <a16:creationId xmlns:a16="http://schemas.microsoft.com/office/drawing/2014/main" id="{6F058F07-A905-4A60-ACDA-7C5897F43211}"/>
            </a:ext>
          </a:extLst>
        </xdr:cNvPr>
        <xdr:cNvSpPr/>
      </xdr:nvSpPr>
      <xdr:spPr>
        <a:xfrm>
          <a:off x="19494500" y="1078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127363</xdr:rowOff>
    </xdr:from>
    <xdr:to>
      <xdr:col>107</xdr:col>
      <xdr:colOff>50800</xdr:colOff>
      <xdr:row>63</xdr:row>
      <xdr:rowOff>34290</xdr:rowOff>
    </xdr:to>
    <xdr:cxnSp macro="">
      <xdr:nvCxnSpPr>
        <xdr:cNvPr id="604" name="直線コネクタ 603">
          <a:extLst>
            <a:ext uri="{FF2B5EF4-FFF2-40B4-BE49-F238E27FC236}">
              <a16:creationId xmlns:a16="http://schemas.microsoft.com/office/drawing/2014/main" id="{4A373457-2F22-4590-A399-C08E363FB910}"/>
            </a:ext>
          </a:extLst>
        </xdr:cNvPr>
        <xdr:cNvCxnSpPr/>
      </xdr:nvCxnSpPr>
      <xdr:spPr>
        <a:xfrm flipV="1">
          <a:off x="19545300" y="10757263"/>
          <a:ext cx="8890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136978</xdr:rowOff>
    </xdr:from>
    <xdr:to>
      <xdr:col>98</xdr:col>
      <xdr:colOff>38100</xdr:colOff>
      <xdr:row>63</xdr:row>
      <xdr:rowOff>67128</xdr:rowOff>
    </xdr:to>
    <xdr:sp macro="" textlink="">
      <xdr:nvSpPr>
        <xdr:cNvPr id="605" name="楕円 604">
          <a:extLst>
            <a:ext uri="{FF2B5EF4-FFF2-40B4-BE49-F238E27FC236}">
              <a16:creationId xmlns:a16="http://schemas.microsoft.com/office/drawing/2014/main" id="{1AD25787-0F74-4E7E-AD53-0B860F1D2181}"/>
            </a:ext>
          </a:extLst>
        </xdr:cNvPr>
        <xdr:cNvSpPr/>
      </xdr:nvSpPr>
      <xdr:spPr>
        <a:xfrm>
          <a:off x="18605500" y="10766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16328</xdr:rowOff>
    </xdr:from>
    <xdr:to>
      <xdr:col>102</xdr:col>
      <xdr:colOff>114300</xdr:colOff>
      <xdr:row>63</xdr:row>
      <xdr:rowOff>34290</xdr:rowOff>
    </xdr:to>
    <xdr:cxnSp macro="">
      <xdr:nvCxnSpPr>
        <xdr:cNvPr id="606" name="直線コネクタ 605">
          <a:extLst>
            <a:ext uri="{FF2B5EF4-FFF2-40B4-BE49-F238E27FC236}">
              <a16:creationId xmlns:a16="http://schemas.microsoft.com/office/drawing/2014/main" id="{05312DCB-94B6-4C5E-BDE1-01BEF4AABE2D}"/>
            </a:ext>
          </a:extLst>
        </xdr:cNvPr>
        <xdr:cNvCxnSpPr/>
      </xdr:nvCxnSpPr>
      <xdr:spPr>
        <a:xfrm>
          <a:off x="18656300" y="10817678"/>
          <a:ext cx="8890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165299</xdr:rowOff>
    </xdr:from>
    <xdr:ext cx="469744" cy="259045"/>
    <xdr:sp macro="" textlink="">
      <xdr:nvSpPr>
        <xdr:cNvPr id="607" name="n_1aveValue【学校施設】&#10;一人当たり面積">
          <a:extLst>
            <a:ext uri="{FF2B5EF4-FFF2-40B4-BE49-F238E27FC236}">
              <a16:creationId xmlns:a16="http://schemas.microsoft.com/office/drawing/2014/main" id="{89483933-ED9B-4599-98D4-9F91BED16F7A}"/>
            </a:ext>
          </a:extLst>
        </xdr:cNvPr>
        <xdr:cNvSpPr txBox="1"/>
      </xdr:nvSpPr>
      <xdr:spPr>
        <a:xfrm>
          <a:off x="21075727" y="10109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131008</xdr:rowOff>
    </xdr:from>
    <xdr:ext cx="469744" cy="259045"/>
    <xdr:sp macro="" textlink="">
      <xdr:nvSpPr>
        <xdr:cNvPr id="608" name="n_2aveValue【学校施設】&#10;一人当たり面積">
          <a:extLst>
            <a:ext uri="{FF2B5EF4-FFF2-40B4-BE49-F238E27FC236}">
              <a16:creationId xmlns:a16="http://schemas.microsoft.com/office/drawing/2014/main" id="{049AEF56-E0BF-4F99-90E1-912A7E26F096}"/>
            </a:ext>
          </a:extLst>
        </xdr:cNvPr>
        <xdr:cNvSpPr txBox="1"/>
      </xdr:nvSpPr>
      <xdr:spPr>
        <a:xfrm>
          <a:off x="20199427" y="10075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127743</xdr:rowOff>
    </xdr:from>
    <xdr:ext cx="469744" cy="259045"/>
    <xdr:sp macro="" textlink="">
      <xdr:nvSpPr>
        <xdr:cNvPr id="609" name="n_3aveValue【学校施設】&#10;一人当たり面積">
          <a:extLst>
            <a:ext uri="{FF2B5EF4-FFF2-40B4-BE49-F238E27FC236}">
              <a16:creationId xmlns:a16="http://schemas.microsoft.com/office/drawing/2014/main" id="{BEAE8BF1-8752-4BB6-A657-E78D6D82AA60}"/>
            </a:ext>
          </a:extLst>
        </xdr:cNvPr>
        <xdr:cNvSpPr txBox="1"/>
      </xdr:nvSpPr>
      <xdr:spPr>
        <a:xfrm>
          <a:off x="19310427" y="10071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96718</xdr:rowOff>
    </xdr:from>
    <xdr:ext cx="469744" cy="259045"/>
    <xdr:sp macro="" textlink="">
      <xdr:nvSpPr>
        <xdr:cNvPr id="610" name="n_4aveValue【学校施設】&#10;一人当たり面積">
          <a:extLst>
            <a:ext uri="{FF2B5EF4-FFF2-40B4-BE49-F238E27FC236}">
              <a16:creationId xmlns:a16="http://schemas.microsoft.com/office/drawing/2014/main" id="{3606EF62-9352-49CD-BE5C-7E8B21677D5B}"/>
            </a:ext>
          </a:extLst>
        </xdr:cNvPr>
        <xdr:cNvSpPr txBox="1"/>
      </xdr:nvSpPr>
      <xdr:spPr>
        <a:xfrm>
          <a:off x="18421427" y="10040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53357</xdr:rowOff>
    </xdr:from>
    <xdr:ext cx="469744" cy="259045"/>
    <xdr:sp macro="" textlink="">
      <xdr:nvSpPr>
        <xdr:cNvPr id="611" name="n_1mainValue【学校施設】&#10;一人当たり面積">
          <a:extLst>
            <a:ext uri="{FF2B5EF4-FFF2-40B4-BE49-F238E27FC236}">
              <a16:creationId xmlns:a16="http://schemas.microsoft.com/office/drawing/2014/main" id="{AEB206BF-D019-47DA-A791-91F7A64CBA2D}"/>
            </a:ext>
          </a:extLst>
        </xdr:cNvPr>
        <xdr:cNvSpPr txBox="1"/>
      </xdr:nvSpPr>
      <xdr:spPr>
        <a:xfrm>
          <a:off x="21075727" y="1085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169290</xdr:rowOff>
    </xdr:from>
    <xdr:ext cx="469744" cy="259045"/>
    <xdr:sp macro="" textlink="">
      <xdr:nvSpPr>
        <xdr:cNvPr id="612" name="n_2mainValue【学校施設】&#10;一人当たり面積">
          <a:extLst>
            <a:ext uri="{FF2B5EF4-FFF2-40B4-BE49-F238E27FC236}">
              <a16:creationId xmlns:a16="http://schemas.microsoft.com/office/drawing/2014/main" id="{45A688B4-AC4A-4DF6-B576-E4B6FE334FBC}"/>
            </a:ext>
          </a:extLst>
        </xdr:cNvPr>
        <xdr:cNvSpPr txBox="1"/>
      </xdr:nvSpPr>
      <xdr:spPr>
        <a:xfrm>
          <a:off x="20199427" y="10799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76217</xdr:rowOff>
    </xdr:from>
    <xdr:ext cx="469744" cy="259045"/>
    <xdr:sp macro="" textlink="">
      <xdr:nvSpPr>
        <xdr:cNvPr id="613" name="n_3mainValue【学校施設】&#10;一人当たり面積">
          <a:extLst>
            <a:ext uri="{FF2B5EF4-FFF2-40B4-BE49-F238E27FC236}">
              <a16:creationId xmlns:a16="http://schemas.microsoft.com/office/drawing/2014/main" id="{FE65275A-6A30-49FF-A919-1D0B849443EA}"/>
            </a:ext>
          </a:extLst>
        </xdr:cNvPr>
        <xdr:cNvSpPr txBox="1"/>
      </xdr:nvSpPr>
      <xdr:spPr>
        <a:xfrm>
          <a:off x="19310427" y="1087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58255</xdr:rowOff>
    </xdr:from>
    <xdr:ext cx="469744" cy="259045"/>
    <xdr:sp macro="" textlink="">
      <xdr:nvSpPr>
        <xdr:cNvPr id="614" name="n_4mainValue【学校施設】&#10;一人当たり面積">
          <a:extLst>
            <a:ext uri="{FF2B5EF4-FFF2-40B4-BE49-F238E27FC236}">
              <a16:creationId xmlns:a16="http://schemas.microsoft.com/office/drawing/2014/main" id="{559CE0C7-29F9-41E1-9F70-81DFFE32AB0A}"/>
            </a:ext>
          </a:extLst>
        </xdr:cNvPr>
        <xdr:cNvSpPr txBox="1"/>
      </xdr:nvSpPr>
      <xdr:spPr>
        <a:xfrm>
          <a:off x="18421427" y="10859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5" name="正方形/長方形 614">
          <a:extLst>
            <a:ext uri="{FF2B5EF4-FFF2-40B4-BE49-F238E27FC236}">
              <a16:creationId xmlns:a16="http://schemas.microsoft.com/office/drawing/2014/main" id="{D87A2279-C621-4425-ACA2-43210B499809}"/>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6" name="正方形/長方形 615">
          <a:extLst>
            <a:ext uri="{FF2B5EF4-FFF2-40B4-BE49-F238E27FC236}">
              <a16:creationId xmlns:a16="http://schemas.microsoft.com/office/drawing/2014/main" id="{38C74EC3-5D61-46B6-B92C-A7008D6A8963}"/>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7" name="正方形/長方形 616">
          <a:extLst>
            <a:ext uri="{FF2B5EF4-FFF2-40B4-BE49-F238E27FC236}">
              <a16:creationId xmlns:a16="http://schemas.microsoft.com/office/drawing/2014/main" id="{EBC89752-A15C-4256-9582-D431DB85BAC6}"/>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18" name="正方形/長方形 617">
          <a:extLst>
            <a:ext uri="{FF2B5EF4-FFF2-40B4-BE49-F238E27FC236}">
              <a16:creationId xmlns:a16="http://schemas.microsoft.com/office/drawing/2014/main" id="{51340117-59E2-4703-9EA4-45BF1F41C306}"/>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19" name="正方形/長方形 618">
          <a:extLst>
            <a:ext uri="{FF2B5EF4-FFF2-40B4-BE49-F238E27FC236}">
              <a16:creationId xmlns:a16="http://schemas.microsoft.com/office/drawing/2014/main" id="{AD826C26-735A-41E0-B76A-EAD659F596A3}"/>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0" name="正方形/長方形 619">
          <a:extLst>
            <a:ext uri="{FF2B5EF4-FFF2-40B4-BE49-F238E27FC236}">
              <a16:creationId xmlns:a16="http://schemas.microsoft.com/office/drawing/2014/main" id="{2DC6748C-8A37-4548-B591-EBDEC0690093}"/>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1" name="正方形/長方形 620">
          <a:extLst>
            <a:ext uri="{FF2B5EF4-FFF2-40B4-BE49-F238E27FC236}">
              <a16:creationId xmlns:a16="http://schemas.microsoft.com/office/drawing/2014/main" id="{08D0AE2B-7317-41BE-B40C-FDD1644CF6FB}"/>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2" name="正方形/長方形 621">
          <a:extLst>
            <a:ext uri="{FF2B5EF4-FFF2-40B4-BE49-F238E27FC236}">
              <a16:creationId xmlns:a16="http://schemas.microsoft.com/office/drawing/2014/main" id="{BA742C40-E587-4F8C-B52A-736F1E6B00E1}"/>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3" name="テキスト ボックス 622">
          <a:extLst>
            <a:ext uri="{FF2B5EF4-FFF2-40B4-BE49-F238E27FC236}">
              <a16:creationId xmlns:a16="http://schemas.microsoft.com/office/drawing/2014/main" id="{7274EF64-9368-4E87-8705-2FA225C3CE2E}"/>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4" name="直線コネクタ 623">
          <a:extLst>
            <a:ext uri="{FF2B5EF4-FFF2-40B4-BE49-F238E27FC236}">
              <a16:creationId xmlns:a16="http://schemas.microsoft.com/office/drawing/2014/main" id="{174EF0A6-0D3D-4A73-A296-65F3EB6775AB}"/>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5" name="テキスト ボックス 624">
          <a:extLst>
            <a:ext uri="{FF2B5EF4-FFF2-40B4-BE49-F238E27FC236}">
              <a16:creationId xmlns:a16="http://schemas.microsoft.com/office/drawing/2014/main" id="{B08767E5-9B7A-4566-A44F-028A5811E717}"/>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26" name="直線コネクタ 625">
          <a:extLst>
            <a:ext uri="{FF2B5EF4-FFF2-40B4-BE49-F238E27FC236}">
              <a16:creationId xmlns:a16="http://schemas.microsoft.com/office/drawing/2014/main" id="{29C871AF-B489-40BE-9B42-60D6A1D488BD}"/>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27" name="テキスト ボックス 626">
          <a:extLst>
            <a:ext uri="{FF2B5EF4-FFF2-40B4-BE49-F238E27FC236}">
              <a16:creationId xmlns:a16="http://schemas.microsoft.com/office/drawing/2014/main" id="{8DDFE725-6A48-4C82-B1F0-0A07476728AE}"/>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28" name="直線コネクタ 627">
          <a:extLst>
            <a:ext uri="{FF2B5EF4-FFF2-40B4-BE49-F238E27FC236}">
              <a16:creationId xmlns:a16="http://schemas.microsoft.com/office/drawing/2014/main" id="{EC496020-9BCA-40C3-9612-A7FC523A4538}"/>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29" name="テキスト ボックス 628">
          <a:extLst>
            <a:ext uri="{FF2B5EF4-FFF2-40B4-BE49-F238E27FC236}">
              <a16:creationId xmlns:a16="http://schemas.microsoft.com/office/drawing/2014/main" id="{99D1AA8F-0B50-4E05-8608-859C4E3135C2}"/>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0" name="直線コネクタ 629">
          <a:extLst>
            <a:ext uri="{FF2B5EF4-FFF2-40B4-BE49-F238E27FC236}">
              <a16:creationId xmlns:a16="http://schemas.microsoft.com/office/drawing/2014/main" id="{A9CD33FD-94DE-4FCD-B760-3591CDEF5AF3}"/>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1" name="テキスト ボックス 630">
          <a:extLst>
            <a:ext uri="{FF2B5EF4-FFF2-40B4-BE49-F238E27FC236}">
              <a16:creationId xmlns:a16="http://schemas.microsoft.com/office/drawing/2014/main" id="{31D431DE-4100-43F2-AA77-EECCE2A17826}"/>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2" name="直線コネクタ 631">
          <a:extLst>
            <a:ext uri="{FF2B5EF4-FFF2-40B4-BE49-F238E27FC236}">
              <a16:creationId xmlns:a16="http://schemas.microsoft.com/office/drawing/2014/main" id="{ED32616D-4AE2-4A7E-A150-44FB01C08D4C}"/>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3" name="テキスト ボックス 632">
          <a:extLst>
            <a:ext uri="{FF2B5EF4-FFF2-40B4-BE49-F238E27FC236}">
              <a16:creationId xmlns:a16="http://schemas.microsoft.com/office/drawing/2014/main" id="{DBCBB08C-EEED-4021-ADE7-77CEE2CFB9E6}"/>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4" name="直線コネクタ 633">
          <a:extLst>
            <a:ext uri="{FF2B5EF4-FFF2-40B4-BE49-F238E27FC236}">
              <a16:creationId xmlns:a16="http://schemas.microsoft.com/office/drawing/2014/main" id="{F48EEF0C-69F4-406B-9FF4-69E516F3B49A}"/>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35" name="テキスト ボックス 634">
          <a:extLst>
            <a:ext uri="{FF2B5EF4-FFF2-40B4-BE49-F238E27FC236}">
              <a16:creationId xmlns:a16="http://schemas.microsoft.com/office/drawing/2014/main" id="{CC4B2776-B70A-4E3C-A366-901CEDA46ABB}"/>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6" name="直線コネクタ 635">
          <a:extLst>
            <a:ext uri="{FF2B5EF4-FFF2-40B4-BE49-F238E27FC236}">
              <a16:creationId xmlns:a16="http://schemas.microsoft.com/office/drawing/2014/main" id="{20D5AE10-8F3D-49F0-B4D3-5AD0F4D25016}"/>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37" name="テキスト ボックス 636">
          <a:extLst>
            <a:ext uri="{FF2B5EF4-FFF2-40B4-BE49-F238E27FC236}">
              <a16:creationId xmlns:a16="http://schemas.microsoft.com/office/drawing/2014/main" id="{26B6D655-91D3-4562-BF08-F9EF44D08736}"/>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38" name="【児童館】&#10;有形固定資産減価償却率グラフ枠">
          <a:extLst>
            <a:ext uri="{FF2B5EF4-FFF2-40B4-BE49-F238E27FC236}">
              <a16:creationId xmlns:a16="http://schemas.microsoft.com/office/drawing/2014/main" id="{64C8C485-2487-454B-A0B2-5EE740ED6C47}"/>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53339</xdr:rowOff>
    </xdr:from>
    <xdr:to>
      <xdr:col>85</xdr:col>
      <xdr:colOff>126364</xdr:colOff>
      <xdr:row>86</xdr:row>
      <xdr:rowOff>114300</xdr:rowOff>
    </xdr:to>
    <xdr:cxnSp macro="">
      <xdr:nvCxnSpPr>
        <xdr:cNvPr id="639" name="直線コネクタ 638">
          <a:extLst>
            <a:ext uri="{FF2B5EF4-FFF2-40B4-BE49-F238E27FC236}">
              <a16:creationId xmlns:a16="http://schemas.microsoft.com/office/drawing/2014/main" id="{AE360697-6521-4A71-AD77-5B0DA3DA3B34}"/>
            </a:ext>
          </a:extLst>
        </xdr:cNvPr>
        <xdr:cNvCxnSpPr/>
      </xdr:nvCxnSpPr>
      <xdr:spPr>
        <a:xfrm flipV="1">
          <a:off x="16318864" y="13254989"/>
          <a:ext cx="0" cy="1604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0" name="【児童館】&#10;有形固定資産減価償却率最小値テキスト">
          <a:extLst>
            <a:ext uri="{FF2B5EF4-FFF2-40B4-BE49-F238E27FC236}">
              <a16:creationId xmlns:a16="http://schemas.microsoft.com/office/drawing/2014/main" id="{0F5F8114-DF45-4F8F-B08E-870FB524B135}"/>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1" name="直線コネクタ 640">
          <a:extLst>
            <a:ext uri="{FF2B5EF4-FFF2-40B4-BE49-F238E27FC236}">
              <a16:creationId xmlns:a16="http://schemas.microsoft.com/office/drawing/2014/main" id="{3241FBCA-B276-4F85-AB09-3C2A72A21AA9}"/>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16</xdr:rowOff>
    </xdr:from>
    <xdr:ext cx="405111" cy="259045"/>
    <xdr:sp macro="" textlink="">
      <xdr:nvSpPr>
        <xdr:cNvPr id="642" name="【児童館】&#10;有形固定資産減価償却率最大値テキスト">
          <a:extLst>
            <a:ext uri="{FF2B5EF4-FFF2-40B4-BE49-F238E27FC236}">
              <a16:creationId xmlns:a16="http://schemas.microsoft.com/office/drawing/2014/main" id="{3BC06C01-EB2A-4EA0-A32A-A1E01A919CC2}"/>
            </a:ext>
          </a:extLst>
        </xdr:cNvPr>
        <xdr:cNvSpPr txBox="1"/>
      </xdr:nvSpPr>
      <xdr:spPr>
        <a:xfrm>
          <a:off x="16357600" y="13030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53339</xdr:rowOff>
    </xdr:from>
    <xdr:to>
      <xdr:col>86</xdr:col>
      <xdr:colOff>25400</xdr:colOff>
      <xdr:row>77</xdr:row>
      <xdr:rowOff>53339</xdr:rowOff>
    </xdr:to>
    <xdr:cxnSp macro="">
      <xdr:nvCxnSpPr>
        <xdr:cNvPr id="643" name="直線コネクタ 642">
          <a:extLst>
            <a:ext uri="{FF2B5EF4-FFF2-40B4-BE49-F238E27FC236}">
              <a16:creationId xmlns:a16="http://schemas.microsoft.com/office/drawing/2014/main" id="{ED78A35D-70DE-4D0D-B642-17F6E3E0B5D7}"/>
            </a:ext>
          </a:extLst>
        </xdr:cNvPr>
        <xdr:cNvCxnSpPr/>
      </xdr:nvCxnSpPr>
      <xdr:spPr>
        <a:xfrm>
          <a:off x="16230600" y="13254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66691</xdr:rowOff>
    </xdr:from>
    <xdr:ext cx="405111" cy="259045"/>
    <xdr:sp macro="" textlink="">
      <xdr:nvSpPr>
        <xdr:cNvPr id="644" name="【児童館】&#10;有形固定資産減価償却率平均値テキスト">
          <a:extLst>
            <a:ext uri="{FF2B5EF4-FFF2-40B4-BE49-F238E27FC236}">
              <a16:creationId xmlns:a16="http://schemas.microsoft.com/office/drawing/2014/main" id="{225CEDDE-4D3A-4F9C-ABE1-A135F5EEF685}"/>
            </a:ext>
          </a:extLst>
        </xdr:cNvPr>
        <xdr:cNvSpPr txBox="1"/>
      </xdr:nvSpPr>
      <xdr:spPr>
        <a:xfrm>
          <a:off x="16357600" y="139541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88264</xdr:rowOff>
    </xdr:from>
    <xdr:to>
      <xdr:col>85</xdr:col>
      <xdr:colOff>177800</xdr:colOff>
      <xdr:row>82</xdr:row>
      <xdr:rowOff>18414</xdr:rowOff>
    </xdr:to>
    <xdr:sp macro="" textlink="">
      <xdr:nvSpPr>
        <xdr:cNvPr id="645" name="フローチャート: 判断 644">
          <a:extLst>
            <a:ext uri="{FF2B5EF4-FFF2-40B4-BE49-F238E27FC236}">
              <a16:creationId xmlns:a16="http://schemas.microsoft.com/office/drawing/2014/main" id="{4754C3C0-439E-4226-9277-B556E4C80CCB}"/>
            </a:ext>
          </a:extLst>
        </xdr:cNvPr>
        <xdr:cNvSpPr/>
      </xdr:nvSpPr>
      <xdr:spPr>
        <a:xfrm>
          <a:off x="16268700" y="13975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114936</xdr:rowOff>
    </xdr:from>
    <xdr:to>
      <xdr:col>81</xdr:col>
      <xdr:colOff>101600</xdr:colOff>
      <xdr:row>82</xdr:row>
      <xdr:rowOff>45086</xdr:rowOff>
    </xdr:to>
    <xdr:sp macro="" textlink="">
      <xdr:nvSpPr>
        <xdr:cNvPr id="646" name="フローチャート: 判断 645">
          <a:extLst>
            <a:ext uri="{FF2B5EF4-FFF2-40B4-BE49-F238E27FC236}">
              <a16:creationId xmlns:a16="http://schemas.microsoft.com/office/drawing/2014/main" id="{2BA09488-2A31-4FC9-8BDE-6F1854497D6F}"/>
            </a:ext>
          </a:extLst>
        </xdr:cNvPr>
        <xdr:cNvSpPr/>
      </xdr:nvSpPr>
      <xdr:spPr>
        <a:xfrm>
          <a:off x="154305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95886</xdr:rowOff>
    </xdr:from>
    <xdr:to>
      <xdr:col>76</xdr:col>
      <xdr:colOff>165100</xdr:colOff>
      <xdr:row>82</xdr:row>
      <xdr:rowOff>26036</xdr:rowOff>
    </xdr:to>
    <xdr:sp macro="" textlink="">
      <xdr:nvSpPr>
        <xdr:cNvPr id="647" name="フローチャート: 判断 646">
          <a:extLst>
            <a:ext uri="{FF2B5EF4-FFF2-40B4-BE49-F238E27FC236}">
              <a16:creationId xmlns:a16="http://schemas.microsoft.com/office/drawing/2014/main" id="{88447CE5-9B9C-4166-BDE8-9066C03DBC2C}"/>
            </a:ext>
          </a:extLst>
        </xdr:cNvPr>
        <xdr:cNvSpPr/>
      </xdr:nvSpPr>
      <xdr:spPr>
        <a:xfrm>
          <a:off x="14541500" y="13983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90170</xdr:rowOff>
    </xdr:from>
    <xdr:to>
      <xdr:col>72</xdr:col>
      <xdr:colOff>38100</xdr:colOff>
      <xdr:row>82</xdr:row>
      <xdr:rowOff>20320</xdr:rowOff>
    </xdr:to>
    <xdr:sp macro="" textlink="">
      <xdr:nvSpPr>
        <xdr:cNvPr id="648" name="フローチャート: 判断 647">
          <a:extLst>
            <a:ext uri="{FF2B5EF4-FFF2-40B4-BE49-F238E27FC236}">
              <a16:creationId xmlns:a16="http://schemas.microsoft.com/office/drawing/2014/main" id="{642A38CA-E91F-4EA6-849F-772E2FFA05F2}"/>
            </a:ext>
          </a:extLst>
        </xdr:cNvPr>
        <xdr:cNvSpPr/>
      </xdr:nvSpPr>
      <xdr:spPr>
        <a:xfrm>
          <a:off x="13652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6350</xdr:rowOff>
    </xdr:from>
    <xdr:to>
      <xdr:col>67</xdr:col>
      <xdr:colOff>101600</xdr:colOff>
      <xdr:row>81</xdr:row>
      <xdr:rowOff>107950</xdr:rowOff>
    </xdr:to>
    <xdr:sp macro="" textlink="">
      <xdr:nvSpPr>
        <xdr:cNvPr id="649" name="フローチャート: 判断 648">
          <a:extLst>
            <a:ext uri="{FF2B5EF4-FFF2-40B4-BE49-F238E27FC236}">
              <a16:creationId xmlns:a16="http://schemas.microsoft.com/office/drawing/2014/main" id="{2A95832E-808F-4389-9D2A-D8404F7BC456}"/>
            </a:ext>
          </a:extLst>
        </xdr:cNvPr>
        <xdr:cNvSpPr/>
      </xdr:nvSpPr>
      <xdr:spPr>
        <a:xfrm>
          <a:off x="12763500" y="1389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0" name="テキスト ボックス 649">
          <a:extLst>
            <a:ext uri="{FF2B5EF4-FFF2-40B4-BE49-F238E27FC236}">
              <a16:creationId xmlns:a16="http://schemas.microsoft.com/office/drawing/2014/main" id="{08820C61-4CBF-4D89-9932-39AA005A5196}"/>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1" name="テキスト ボックス 650">
          <a:extLst>
            <a:ext uri="{FF2B5EF4-FFF2-40B4-BE49-F238E27FC236}">
              <a16:creationId xmlns:a16="http://schemas.microsoft.com/office/drawing/2014/main" id="{74A32D1C-4D98-4751-BDEC-C37953808A35}"/>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2" name="テキスト ボックス 651">
          <a:extLst>
            <a:ext uri="{FF2B5EF4-FFF2-40B4-BE49-F238E27FC236}">
              <a16:creationId xmlns:a16="http://schemas.microsoft.com/office/drawing/2014/main" id="{6A80C67F-2DC4-455D-AFB9-752135FB3B17}"/>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3" name="テキスト ボックス 652">
          <a:extLst>
            <a:ext uri="{FF2B5EF4-FFF2-40B4-BE49-F238E27FC236}">
              <a16:creationId xmlns:a16="http://schemas.microsoft.com/office/drawing/2014/main" id="{36E1A130-1175-414F-9C0B-1EAFE27C91D2}"/>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4" name="テキスト ボックス 653">
          <a:extLst>
            <a:ext uri="{FF2B5EF4-FFF2-40B4-BE49-F238E27FC236}">
              <a16:creationId xmlns:a16="http://schemas.microsoft.com/office/drawing/2014/main" id="{D21A474A-610C-436F-B6A2-FF420B9CB8B6}"/>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52070</xdr:rowOff>
    </xdr:from>
    <xdr:to>
      <xdr:col>85</xdr:col>
      <xdr:colOff>177800</xdr:colOff>
      <xdr:row>81</xdr:row>
      <xdr:rowOff>153670</xdr:rowOff>
    </xdr:to>
    <xdr:sp macro="" textlink="">
      <xdr:nvSpPr>
        <xdr:cNvPr id="655" name="楕円 654">
          <a:extLst>
            <a:ext uri="{FF2B5EF4-FFF2-40B4-BE49-F238E27FC236}">
              <a16:creationId xmlns:a16="http://schemas.microsoft.com/office/drawing/2014/main" id="{10496BC7-153C-418C-B906-721482A6D8DB}"/>
            </a:ext>
          </a:extLst>
        </xdr:cNvPr>
        <xdr:cNvSpPr/>
      </xdr:nvSpPr>
      <xdr:spPr>
        <a:xfrm>
          <a:off x="16268700" y="13939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74947</xdr:rowOff>
    </xdr:from>
    <xdr:ext cx="405111" cy="259045"/>
    <xdr:sp macro="" textlink="">
      <xdr:nvSpPr>
        <xdr:cNvPr id="656" name="【児童館】&#10;有形固定資産減価償却率該当値テキスト">
          <a:extLst>
            <a:ext uri="{FF2B5EF4-FFF2-40B4-BE49-F238E27FC236}">
              <a16:creationId xmlns:a16="http://schemas.microsoft.com/office/drawing/2014/main" id="{16508DEF-2D6F-4122-BC5F-3370FB6AD501}"/>
            </a:ext>
          </a:extLst>
        </xdr:cNvPr>
        <xdr:cNvSpPr txBox="1"/>
      </xdr:nvSpPr>
      <xdr:spPr>
        <a:xfrm>
          <a:off x="16357600" y="1379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160655</xdr:rowOff>
    </xdr:from>
    <xdr:to>
      <xdr:col>81</xdr:col>
      <xdr:colOff>101600</xdr:colOff>
      <xdr:row>81</xdr:row>
      <xdr:rowOff>90805</xdr:rowOff>
    </xdr:to>
    <xdr:sp macro="" textlink="">
      <xdr:nvSpPr>
        <xdr:cNvPr id="657" name="楕円 656">
          <a:extLst>
            <a:ext uri="{FF2B5EF4-FFF2-40B4-BE49-F238E27FC236}">
              <a16:creationId xmlns:a16="http://schemas.microsoft.com/office/drawing/2014/main" id="{540961C2-4E7F-464E-976A-C698FF61E411}"/>
            </a:ext>
          </a:extLst>
        </xdr:cNvPr>
        <xdr:cNvSpPr/>
      </xdr:nvSpPr>
      <xdr:spPr>
        <a:xfrm>
          <a:off x="15430500" y="13876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40005</xdr:rowOff>
    </xdr:from>
    <xdr:to>
      <xdr:col>85</xdr:col>
      <xdr:colOff>127000</xdr:colOff>
      <xdr:row>81</xdr:row>
      <xdr:rowOff>102870</xdr:rowOff>
    </xdr:to>
    <xdr:cxnSp macro="">
      <xdr:nvCxnSpPr>
        <xdr:cNvPr id="658" name="直線コネクタ 657">
          <a:extLst>
            <a:ext uri="{FF2B5EF4-FFF2-40B4-BE49-F238E27FC236}">
              <a16:creationId xmlns:a16="http://schemas.microsoft.com/office/drawing/2014/main" id="{5E9693E7-DF2C-445B-A213-8993B3178478}"/>
            </a:ext>
          </a:extLst>
        </xdr:cNvPr>
        <xdr:cNvCxnSpPr/>
      </xdr:nvCxnSpPr>
      <xdr:spPr>
        <a:xfrm>
          <a:off x="15481300" y="13927455"/>
          <a:ext cx="8382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76836</xdr:rowOff>
    </xdr:from>
    <xdr:to>
      <xdr:col>76</xdr:col>
      <xdr:colOff>165100</xdr:colOff>
      <xdr:row>81</xdr:row>
      <xdr:rowOff>6986</xdr:rowOff>
    </xdr:to>
    <xdr:sp macro="" textlink="">
      <xdr:nvSpPr>
        <xdr:cNvPr id="659" name="楕円 658">
          <a:extLst>
            <a:ext uri="{FF2B5EF4-FFF2-40B4-BE49-F238E27FC236}">
              <a16:creationId xmlns:a16="http://schemas.microsoft.com/office/drawing/2014/main" id="{52F26385-1E5A-4005-8679-33B1F750B1A9}"/>
            </a:ext>
          </a:extLst>
        </xdr:cNvPr>
        <xdr:cNvSpPr/>
      </xdr:nvSpPr>
      <xdr:spPr>
        <a:xfrm>
          <a:off x="14541500" y="13792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127636</xdr:rowOff>
    </xdr:from>
    <xdr:to>
      <xdr:col>81</xdr:col>
      <xdr:colOff>50800</xdr:colOff>
      <xdr:row>81</xdr:row>
      <xdr:rowOff>40005</xdr:rowOff>
    </xdr:to>
    <xdr:cxnSp macro="">
      <xdr:nvCxnSpPr>
        <xdr:cNvPr id="660" name="直線コネクタ 659">
          <a:extLst>
            <a:ext uri="{FF2B5EF4-FFF2-40B4-BE49-F238E27FC236}">
              <a16:creationId xmlns:a16="http://schemas.microsoft.com/office/drawing/2014/main" id="{44A71418-475F-4A96-87CD-103FC6A72B80}"/>
            </a:ext>
          </a:extLst>
        </xdr:cNvPr>
        <xdr:cNvCxnSpPr/>
      </xdr:nvCxnSpPr>
      <xdr:spPr>
        <a:xfrm>
          <a:off x="14592300" y="13843636"/>
          <a:ext cx="889000" cy="83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17780</xdr:rowOff>
    </xdr:from>
    <xdr:to>
      <xdr:col>72</xdr:col>
      <xdr:colOff>38100</xdr:colOff>
      <xdr:row>80</xdr:row>
      <xdr:rowOff>119380</xdr:rowOff>
    </xdr:to>
    <xdr:sp macro="" textlink="">
      <xdr:nvSpPr>
        <xdr:cNvPr id="661" name="楕円 660">
          <a:extLst>
            <a:ext uri="{FF2B5EF4-FFF2-40B4-BE49-F238E27FC236}">
              <a16:creationId xmlns:a16="http://schemas.microsoft.com/office/drawing/2014/main" id="{30E6CF4C-0403-4B0E-BD16-20D21A5933F6}"/>
            </a:ext>
          </a:extLst>
        </xdr:cNvPr>
        <xdr:cNvSpPr/>
      </xdr:nvSpPr>
      <xdr:spPr>
        <a:xfrm>
          <a:off x="13652500" y="13733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68580</xdr:rowOff>
    </xdr:from>
    <xdr:to>
      <xdr:col>76</xdr:col>
      <xdr:colOff>114300</xdr:colOff>
      <xdr:row>80</xdr:row>
      <xdr:rowOff>127636</xdr:rowOff>
    </xdr:to>
    <xdr:cxnSp macro="">
      <xdr:nvCxnSpPr>
        <xdr:cNvPr id="662" name="直線コネクタ 661">
          <a:extLst>
            <a:ext uri="{FF2B5EF4-FFF2-40B4-BE49-F238E27FC236}">
              <a16:creationId xmlns:a16="http://schemas.microsoft.com/office/drawing/2014/main" id="{AC2B6A64-F066-41E6-9765-5C6CE0D8B48A}"/>
            </a:ext>
          </a:extLst>
        </xdr:cNvPr>
        <xdr:cNvCxnSpPr/>
      </xdr:nvCxnSpPr>
      <xdr:spPr>
        <a:xfrm>
          <a:off x="13703300" y="13784580"/>
          <a:ext cx="889000" cy="59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78</xdr:row>
      <xdr:rowOff>109220</xdr:rowOff>
    </xdr:from>
    <xdr:to>
      <xdr:col>67</xdr:col>
      <xdr:colOff>101600</xdr:colOff>
      <xdr:row>79</xdr:row>
      <xdr:rowOff>39370</xdr:rowOff>
    </xdr:to>
    <xdr:sp macro="" textlink="">
      <xdr:nvSpPr>
        <xdr:cNvPr id="663" name="楕円 662">
          <a:extLst>
            <a:ext uri="{FF2B5EF4-FFF2-40B4-BE49-F238E27FC236}">
              <a16:creationId xmlns:a16="http://schemas.microsoft.com/office/drawing/2014/main" id="{52F313F1-BDC2-433D-8E8F-1622A2D4D391}"/>
            </a:ext>
          </a:extLst>
        </xdr:cNvPr>
        <xdr:cNvSpPr/>
      </xdr:nvSpPr>
      <xdr:spPr>
        <a:xfrm>
          <a:off x="12763500" y="13482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78</xdr:row>
      <xdr:rowOff>160020</xdr:rowOff>
    </xdr:from>
    <xdr:to>
      <xdr:col>71</xdr:col>
      <xdr:colOff>177800</xdr:colOff>
      <xdr:row>80</xdr:row>
      <xdr:rowOff>68580</xdr:rowOff>
    </xdr:to>
    <xdr:cxnSp macro="">
      <xdr:nvCxnSpPr>
        <xdr:cNvPr id="664" name="直線コネクタ 663">
          <a:extLst>
            <a:ext uri="{FF2B5EF4-FFF2-40B4-BE49-F238E27FC236}">
              <a16:creationId xmlns:a16="http://schemas.microsoft.com/office/drawing/2014/main" id="{93BBF7F7-AC69-46F4-831E-1C07C94B666A}"/>
            </a:ext>
          </a:extLst>
        </xdr:cNvPr>
        <xdr:cNvCxnSpPr/>
      </xdr:nvCxnSpPr>
      <xdr:spPr>
        <a:xfrm>
          <a:off x="12814300" y="13533120"/>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36213</xdr:rowOff>
    </xdr:from>
    <xdr:ext cx="405111" cy="259045"/>
    <xdr:sp macro="" textlink="">
      <xdr:nvSpPr>
        <xdr:cNvPr id="665" name="n_1aveValue【児童館】&#10;有形固定資産減価償却率">
          <a:extLst>
            <a:ext uri="{FF2B5EF4-FFF2-40B4-BE49-F238E27FC236}">
              <a16:creationId xmlns:a16="http://schemas.microsoft.com/office/drawing/2014/main" id="{02FF5A49-3BE0-44E1-A564-7FC2F2B7638E}"/>
            </a:ext>
          </a:extLst>
        </xdr:cNvPr>
        <xdr:cNvSpPr txBox="1"/>
      </xdr:nvSpPr>
      <xdr:spPr>
        <a:xfrm>
          <a:off x="15266044" y="14095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17163</xdr:rowOff>
    </xdr:from>
    <xdr:ext cx="405111" cy="259045"/>
    <xdr:sp macro="" textlink="">
      <xdr:nvSpPr>
        <xdr:cNvPr id="666" name="n_2aveValue【児童館】&#10;有形固定資産減価償却率">
          <a:extLst>
            <a:ext uri="{FF2B5EF4-FFF2-40B4-BE49-F238E27FC236}">
              <a16:creationId xmlns:a16="http://schemas.microsoft.com/office/drawing/2014/main" id="{8FCEBE80-8F10-474F-9664-E532CBACCD1B}"/>
            </a:ext>
          </a:extLst>
        </xdr:cNvPr>
        <xdr:cNvSpPr txBox="1"/>
      </xdr:nvSpPr>
      <xdr:spPr>
        <a:xfrm>
          <a:off x="14389744" y="1407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11447</xdr:rowOff>
    </xdr:from>
    <xdr:ext cx="405111" cy="259045"/>
    <xdr:sp macro="" textlink="">
      <xdr:nvSpPr>
        <xdr:cNvPr id="667" name="n_3aveValue【児童館】&#10;有形固定資産減価償却率">
          <a:extLst>
            <a:ext uri="{FF2B5EF4-FFF2-40B4-BE49-F238E27FC236}">
              <a16:creationId xmlns:a16="http://schemas.microsoft.com/office/drawing/2014/main" id="{E42BBB49-060D-4FB6-9B80-2A9763B93474}"/>
            </a:ext>
          </a:extLst>
        </xdr:cNvPr>
        <xdr:cNvSpPr txBox="1"/>
      </xdr:nvSpPr>
      <xdr:spPr>
        <a:xfrm>
          <a:off x="13500744" y="1407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99077</xdr:rowOff>
    </xdr:from>
    <xdr:ext cx="405111" cy="259045"/>
    <xdr:sp macro="" textlink="">
      <xdr:nvSpPr>
        <xdr:cNvPr id="668" name="n_4aveValue【児童館】&#10;有形固定資産減価償却率">
          <a:extLst>
            <a:ext uri="{FF2B5EF4-FFF2-40B4-BE49-F238E27FC236}">
              <a16:creationId xmlns:a16="http://schemas.microsoft.com/office/drawing/2014/main" id="{E037B6AC-A5EC-4B04-8C58-78F65BE1A8DB}"/>
            </a:ext>
          </a:extLst>
        </xdr:cNvPr>
        <xdr:cNvSpPr txBox="1"/>
      </xdr:nvSpPr>
      <xdr:spPr>
        <a:xfrm>
          <a:off x="12611744" y="1398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107332</xdr:rowOff>
    </xdr:from>
    <xdr:ext cx="405111" cy="259045"/>
    <xdr:sp macro="" textlink="">
      <xdr:nvSpPr>
        <xdr:cNvPr id="669" name="n_1mainValue【児童館】&#10;有形固定資産減価償却率">
          <a:extLst>
            <a:ext uri="{FF2B5EF4-FFF2-40B4-BE49-F238E27FC236}">
              <a16:creationId xmlns:a16="http://schemas.microsoft.com/office/drawing/2014/main" id="{FAF99070-2800-4119-BBFC-ADE8046325AD}"/>
            </a:ext>
          </a:extLst>
        </xdr:cNvPr>
        <xdr:cNvSpPr txBox="1"/>
      </xdr:nvSpPr>
      <xdr:spPr>
        <a:xfrm>
          <a:off x="15266044" y="13651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23513</xdr:rowOff>
    </xdr:from>
    <xdr:ext cx="405111" cy="259045"/>
    <xdr:sp macro="" textlink="">
      <xdr:nvSpPr>
        <xdr:cNvPr id="670" name="n_2mainValue【児童館】&#10;有形固定資産減価償却率">
          <a:extLst>
            <a:ext uri="{FF2B5EF4-FFF2-40B4-BE49-F238E27FC236}">
              <a16:creationId xmlns:a16="http://schemas.microsoft.com/office/drawing/2014/main" id="{EB8E93D6-D15C-4276-A269-CA16FA0DF2D9}"/>
            </a:ext>
          </a:extLst>
        </xdr:cNvPr>
        <xdr:cNvSpPr txBox="1"/>
      </xdr:nvSpPr>
      <xdr:spPr>
        <a:xfrm>
          <a:off x="14389744" y="13568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135907</xdr:rowOff>
    </xdr:from>
    <xdr:ext cx="405111" cy="259045"/>
    <xdr:sp macro="" textlink="">
      <xdr:nvSpPr>
        <xdr:cNvPr id="671" name="n_3mainValue【児童館】&#10;有形固定資産減価償却率">
          <a:extLst>
            <a:ext uri="{FF2B5EF4-FFF2-40B4-BE49-F238E27FC236}">
              <a16:creationId xmlns:a16="http://schemas.microsoft.com/office/drawing/2014/main" id="{403F70F3-5F49-46BE-8493-6B0D09A9940E}"/>
            </a:ext>
          </a:extLst>
        </xdr:cNvPr>
        <xdr:cNvSpPr txBox="1"/>
      </xdr:nvSpPr>
      <xdr:spPr>
        <a:xfrm>
          <a:off x="13500744" y="1350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77</xdr:row>
      <xdr:rowOff>55897</xdr:rowOff>
    </xdr:from>
    <xdr:ext cx="405111" cy="259045"/>
    <xdr:sp macro="" textlink="">
      <xdr:nvSpPr>
        <xdr:cNvPr id="672" name="n_4mainValue【児童館】&#10;有形固定資産減価償却率">
          <a:extLst>
            <a:ext uri="{FF2B5EF4-FFF2-40B4-BE49-F238E27FC236}">
              <a16:creationId xmlns:a16="http://schemas.microsoft.com/office/drawing/2014/main" id="{17A2D24D-AD36-42AE-8E60-63BF397E9048}"/>
            </a:ext>
          </a:extLst>
        </xdr:cNvPr>
        <xdr:cNvSpPr txBox="1"/>
      </xdr:nvSpPr>
      <xdr:spPr>
        <a:xfrm>
          <a:off x="12611744" y="1325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3" name="正方形/長方形 672">
          <a:extLst>
            <a:ext uri="{FF2B5EF4-FFF2-40B4-BE49-F238E27FC236}">
              <a16:creationId xmlns:a16="http://schemas.microsoft.com/office/drawing/2014/main" id="{0B9EDF3D-F88A-4FFB-B318-ECE37301FBE9}"/>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4" name="正方形/長方形 673">
          <a:extLst>
            <a:ext uri="{FF2B5EF4-FFF2-40B4-BE49-F238E27FC236}">
              <a16:creationId xmlns:a16="http://schemas.microsoft.com/office/drawing/2014/main" id="{CB64A5A3-7D2E-4B11-BCBB-88CE80DCF02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5" name="正方形/長方形 674">
          <a:extLst>
            <a:ext uri="{FF2B5EF4-FFF2-40B4-BE49-F238E27FC236}">
              <a16:creationId xmlns:a16="http://schemas.microsoft.com/office/drawing/2014/main" id="{8845DE0B-E8EE-428E-BC1C-E9E651F318AB}"/>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6" name="正方形/長方形 675">
          <a:extLst>
            <a:ext uri="{FF2B5EF4-FFF2-40B4-BE49-F238E27FC236}">
              <a16:creationId xmlns:a16="http://schemas.microsoft.com/office/drawing/2014/main" id="{95D7B859-7345-4DCB-8729-EECA78B943B1}"/>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7" name="正方形/長方形 676">
          <a:extLst>
            <a:ext uri="{FF2B5EF4-FFF2-40B4-BE49-F238E27FC236}">
              <a16:creationId xmlns:a16="http://schemas.microsoft.com/office/drawing/2014/main" id="{A8DCBA96-3F85-4A39-96C0-9BED07D835A5}"/>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78" name="正方形/長方形 677">
          <a:extLst>
            <a:ext uri="{FF2B5EF4-FFF2-40B4-BE49-F238E27FC236}">
              <a16:creationId xmlns:a16="http://schemas.microsoft.com/office/drawing/2014/main" id="{58C25EF4-DF91-47B8-81E8-04ECD41B9926}"/>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79" name="正方形/長方形 678">
          <a:extLst>
            <a:ext uri="{FF2B5EF4-FFF2-40B4-BE49-F238E27FC236}">
              <a16:creationId xmlns:a16="http://schemas.microsoft.com/office/drawing/2014/main" id="{AB8FA029-592A-4CF1-A94F-44E6157D9FC3}"/>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0" name="正方形/長方形 679">
          <a:extLst>
            <a:ext uri="{FF2B5EF4-FFF2-40B4-BE49-F238E27FC236}">
              <a16:creationId xmlns:a16="http://schemas.microsoft.com/office/drawing/2014/main" id="{3FF1CBAE-FD14-4548-9676-F915CE6D10A6}"/>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1" name="テキスト ボックス 680">
          <a:extLst>
            <a:ext uri="{FF2B5EF4-FFF2-40B4-BE49-F238E27FC236}">
              <a16:creationId xmlns:a16="http://schemas.microsoft.com/office/drawing/2014/main" id="{C2A19C74-5E96-40EF-8B07-471150BDEDA5}"/>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2" name="直線コネクタ 681">
          <a:extLst>
            <a:ext uri="{FF2B5EF4-FFF2-40B4-BE49-F238E27FC236}">
              <a16:creationId xmlns:a16="http://schemas.microsoft.com/office/drawing/2014/main" id="{ED0ED4A9-C7BE-464E-BA44-A114546903EA}"/>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3" name="直線コネクタ 682">
          <a:extLst>
            <a:ext uri="{FF2B5EF4-FFF2-40B4-BE49-F238E27FC236}">
              <a16:creationId xmlns:a16="http://schemas.microsoft.com/office/drawing/2014/main" id="{2D47797B-D18D-4F42-A74C-6BBF0E1DF11C}"/>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4" name="テキスト ボックス 683">
          <a:extLst>
            <a:ext uri="{FF2B5EF4-FFF2-40B4-BE49-F238E27FC236}">
              <a16:creationId xmlns:a16="http://schemas.microsoft.com/office/drawing/2014/main" id="{26322DEB-D783-4419-940A-BA279070186C}"/>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85" name="直線コネクタ 684">
          <a:extLst>
            <a:ext uri="{FF2B5EF4-FFF2-40B4-BE49-F238E27FC236}">
              <a16:creationId xmlns:a16="http://schemas.microsoft.com/office/drawing/2014/main" id="{5ADD3BE8-03A2-4E09-AC2C-07894128D56F}"/>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86" name="テキスト ボックス 685">
          <a:extLst>
            <a:ext uri="{FF2B5EF4-FFF2-40B4-BE49-F238E27FC236}">
              <a16:creationId xmlns:a16="http://schemas.microsoft.com/office/drawing/2014/main" id="{B45003B1-D692-47E3-A010-257D11622CF4}"/>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87" name="直線コネクタ 686">
          <a:extLst>
            <a:ext uri="{FF2B5EF4-FFF2-40B4-BE49-F238E27FC236}">
              <a16:creationId xmlns:a16="http://schemas.microsoft.com/office/drawing/2014/main" id="{847CC12E-BBF5-4A2D-80C5-0EB69F9BBE2F}"/>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88" name="テキスト ボックス 687">
          <a:extLst>
            <a:ext uri="{FF2B5EF4-FFF2-40B4-BE49-F238E27FC236}">
              <a16:creationId xmlns:a16="http://schemas.microsoft.com/office/drawing/2014/main" id="{19640079-3860-419C-B4F0-27E0F352C03A}"/>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89" name="直線コネクタ 688">
          <a:extLst>
            <a:ext uri="{FF2B5EF4-FFF2-40B4-BE49-F238E27FC236}">
              <a16:creationId xmlns:a16="http://schemas.microsoft.com/office/drawing/2014/main" id="{7073995D-DA3C-4346-9553-DCEB87218231}"/>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0" name="テキスト ボックス 689">
          <a:extLst>
            <a:ext uri="{FF2B5EF4-FFF2-40B4-BE49-F238E27FC236}">
              <a16:creationId xmlns:a16="http://schemas.microsoft.com/office/drawing/2014/main" id="{275D23F1-0F16-4458-9C6C-C4F6ED5645DE}"/>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1" name="直線コネクタ 690">
          <a:extLst>
            <a:ext uri="{FF2B5EF4-FFF2-40B4-BE49-F238E27FC236}">
              <a16:creationId xmlns:a16="http://schemas.microsoft.com/office/drawing/2014/main" id="{62532425-5E57-4DAD-A64C-A5F3FD2E98F6}"/>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2" name="テキスト ボックス 691">
          <a:extLst>
            <a:ext uri="{FF2B5EF4-FFF2-40B4-BE49-F238E27FC236}">
              <a16:creationId xmlns:a16="http://schemas.microsoft.com/office/drawing/2014/main" id="{01556CA9-6614-42F5-AB5E-ACEE7936B73C}"/>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3" name="直線コネクタ 692">
          <a:extLst>
            <a:ext uri="{FF2B5EF4-FFF2-40B4-BE49-F238E27FC236}">
              <a16:creationId xmlns:a16="http://schemas.microsoft.com/office/drawing/2014/main" id="{F73F717D-C800-4563-A3BD-92B26A109C28}"/>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4" name="テキスト ボックス 693">
          <a:extLst>
            <a:ext uri="{FF2B5EF4-FFF2-40B4-BE49-F238E27FC236}">
              <a16:creationId xmlns:a16="http://schemas.microsoft.com/office/drawing/2014/main" id="{D1AF2065-ECD0-40A0-A4FF-71354B2F999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5" name="【児童館】&#10;一人当たり面積グラフ枠">
          <a:extLst>
            <a:ext uri="{FF2B5EF4-FFF2-40B4-BE49-F238E27FC236}">
              <a16:creationId xmlns:a16="http://schemas.microsoft.com/office/drawing/2014/main" id="{57FD5DA9-C164-4A0E-9CA9-FC475A57447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86</xdr:row>
      <xdr:rowOff>76200</xdr:rowOff>
    </xdr:to>
    <xdr:cxnSp macro="">
      <xdr:nvCxnSpPr>
        <xdr:cNvPr id="696" name="直線コネクタ 695">
          <a:extLst>
            <a:ext uri="{FF2B5EF4-FFF2-40B4-BE49-F238E27FC236}">
              <a16:creationId xmlns:a16="http://schemas.microsoft.com/office/drawing/2014/main" id="{5FB58CE6-9E0B-47AF-8CD3-8AC7F22233F1}"/>
            </a:ext>
          </a:extLst>
        </xdr:cNvPr>
        <xdr:cNvCxnSpPr/>
      </xdr:nvCxnSpPr>
      <xdr:spPr>
        <a:xfrm flipV="1">
          <a:off x="22160864" y="132588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97" name="【児童館】&#10;一人当たり面積最小値テキスト">
          <a:extLst>
            <a:ext uri="{FF2B5EF4-FFF2-40B4-BE49-F238E27FC236}">
              <a16:creationId xmlns:a16="http://schemas.microsoft.com/office/drawing/2014/main" id="{6DF6F87A-C192-4912-87F1-B03E837D75DA}"/>
            </a:ext>
          </a:extLst>
        </xdr:cNvPr>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698" name="直線コネクタ 697">
          <a:extLst>
            <a:ext uri="{FF2B5EF4-FFF2-40B4-BE49-F238E27FC236}">
              <a16:creationId xmlns:a16="http://schemas.microsoft.com/office/drawing/2014/main" id="{80D9747B-387C-4226-8ADD-56B93061B3F6}"/>
            </a:ext>
          </a:extLst>
        </xdr:cNvPr>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699" name="【児童館】&#10;一人当たり面積最大値テキスト">
          <a:extLst>
            <a:ext uri="{FF2B5EF4-FFF2-40B4-BE49-F238E27FC236}">
              <a16:creationId xmlns:a16="http://schemas.microsoft.com/office/drawing/2014/main" id="{F6F337EA-7AEC-4B05-B125-78D3926810AA}"/>
            </a:ext>
          </a:extLst>
        </xdr:cNvPr>
        <xdr:cNvSpPr txBox="1"/>
      </xdr:nvSpPr>
      <xdr:spPr>
        <a:xfrm>
          <a:off x="22199600" y="1303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700" name="直線コネクタ 699">
          <a:extLst>
            <a:ext uri="{FF2B5EF4-FFF2-40B4-BE49-F238E27FC236}">
              <a16:creationId xmlns:a16="http://schemas.microsoft.com/office/drawing/2014/main" id="{348F2F56-E48A-4F44-9542-D256450BE821}"/>
            </a:ext>
          </a:extLst>
        </xdr:cNvPr>
        <xdr:cNvCxnSpPr/>
      </xdr:nvCxnSpPr>
      <xdr:spPr>
        <a:xfrm>
          <a:off x="22072600" y="1325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60977</xdr:rowOff>
    </xdr:from>
    <xdr:ext cx="469744" cy="259045"/>
    <xdr:sp macro="" textlink="">
      <xdr:nvSpPr>
        <xdr:cNvPr id="701" name="【児童館】&#10;一人当たり面積平均値テキスト">
          <a:extLst>
            <a:ext uri="{FF2B5EF4-FFF2-40B4-BE49-F238E27FC236}">
              <a16:creationId xmlns:a16="http://schemas.microsoft.com/office/drawing/2014/main" id="{DF78A2C7-4718-4D79-8CAD-9405BA9F5C49}"/>
            </a:ext>
          </a:extLst>
        </xdr:cNvPr>
        <xdr:cNvSpPr txBox="1"/>
      </xdr:nvSpPr>
      <xdr:spPr>
        <a:xfrm>
          <a:off x="22199600" y="14291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702" name="フローチャート: 判断 701">
          <a:extLst>
            <a:ext uri="{FF2B5EF4-FFF2-40B4-BE49-F238E27FC236}">
              <a16:creationId xmlns:a16="http://schemas.microsoft.com/office/drawing/2014/main" id="{E09682EA-C0A1-4055-82D5-38BBDC582B37}"/>
            </a:ext>
          </a:extLst>
        </xdr:cNvPr>
        <xdr:cNvSpPr/>
      </xdr:nvSpPr>
      <xdr:spPr>
        <a:xfrm>
          <a:off x="221107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703" name="フローチャート: 判断 702">
          <a:extLst>
            <a:ext uri="{FF2B5EF4-FFF2-40B4-BE49-F238E27FC236}">
              <a16:creationId xmlns:a16="http://schemas.microsoft.com/office/drawing/2014/main" id="{2EA77003-2785-4CA1-9966-A92F75D99494}"/>
            </a:ext>
          </a:extLst>
        </xdr:cNvPr>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158750</xdr:rowOff>
    </xdr:from>
    <xdr:to>
      <xdr:col>107</xdr:col>
      <xdr:colOff>101600</xdr:colOff>
      <xdr:row>84</xdr:row>
      <xdr:rowOff>88900</xdr:rowOff>
    </xdr:to>
    <xdr:sp macro="" textlink="">
      <xdr:nvSpPr>
        <xdr:cNvPr id="704" name="フローチャート: 判断 703">
          <a:extLst>
            <a:ext uri="{FF2B5EF4-FFF2-40B4-BE49-F238E27FC236}">
              <a16:creationId xmlns:a16="http://schemas.microsoft.com/office/drawing/2014/main" id="{DBB340DC-BF61-492E-9F62-BD8E7A826549}"/>
            </a:ext>
          </a:extLst>
        </xdr:cNvPr>
        <xdr:cNvSpPr/>
      </xdr:nvSpPr>
      <xdr:spPr>
        <a:xfrm>
          <a:off x="20383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705" name="フローチャート: 判断 704">
          <a:extLst>
            <a:ext uri="{FF2B5EF4-FFF2-40B4-BE49-F238E27FC236}">
              <a16:creationId xmlns:a16="http://schemas.microsoft.com/office/drawing/2014/main" id="{0B23F215-73E7-49A0-8F5D-70FD7BFCCDFD}"/>
            </a:ext>
          </a:extLst>
        </xdr:cNvPr>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706" name="フローチャート: 判断 705">
          <a:extLst>
            <a:ext uri="{FF2B5EF4-FFF2-40B4-BE49-F238E27FC236}">
              <a16:creationId xmlns:a16="http://schemas.microsoft.com/office/drawing/2014/main" id="{BB2C4DB4-CB51-454A-84B8-0A3D2ADE2509}"/>
            </a:ext>
          </a:extLst>
        </xdr:cNvPr>
        <xdr:cNvSpPr/>
      </xdr:nvSpPr>
      <xdr:spPr>
        <a:xfrm>
          <a:off x="18605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7" name="テキスト ボックス 706">
          <a:extLst>
            <a:ext uri="{FF2B5EF4-FFF2-40B4-BE49-F238E27FC236}">
              <a16:creationId xmlns:a16="http://schemas.microsoft.com/office/drawing/2014/main" id="{2B5A4AB2-2502-4AAF-ACFC-98E64DDE1126}"/>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08" name="テキスト ボックス 707">
          <a:extLst>
            <a:ext uri="{FF2B5EF4-FFF2-40B4-BE49-F238E27FC236}">
              <a16:creationId xmlns:a16="http://schemas.microsoft.com/office/drawing/2014/main" id="{4160F561-AFA4-4764-B6F8-0B953BE59622}"/>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09" name="テキスト ボックス 708">
          <a:extLst>
            <a:ext uri="{FF2B5EF4-FFF2-40B4-BE49-F238E27FC236}">
              <a16:creationId xmlns:a16="http://schemas.microsoft.com/office/drawing/2014/main" id="{D041BAF6-D2B0-4DBB-9AF7-507B9B69E90C}"/>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0" name="テキスト ボックス 709">
          <a:extLst>
            <a:ext uri="{FF2B5EF4-FFF2-40B4-BE49-F238E27FC236}">
              <a16:creationId xmlns:a16="http://schemas.microsoft.com/office/drawing/2014/main" id="{6178B061-31E7-4AFA-81DF-B09847DE228C}"/>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1" name="テキスト ボックス 710">
          <a:extLst>
            <a:ext uri="{FF2B5EF4-FFF2-40B4-BE49-F238E27FC236}">
              <a16:creationId xmlns:a16="http://schemas.microsoft.com/office/drawing/2014/main" id="{38BCD28C-AF33-40E9-80CA-D851A5CC373E}"/>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158750</xdr:rowOff>
    </xdr:from>
    <xdr:to>
      <xdr:col>116</xdr:col>
      <xdr:colOff>114300</xdr:colOff>
      <xdr:row>78</xdr:row>
      <xdr:rowOff>88900</xdr:rowOff>
    </xdr:to>
    <xdr:sp macro="" textlink="">
      <xdr:nvSpPr>
        <xdr:cNvPr id="712" name="楕円 711">
          <a:extLst>
            <a:ext uri="{FF2B5EF4-FFF2-40B4-BE49-F238E27FC236}">
              <a16:creationId xmlns:a16="http://schemas.microsoft.com/office/drawing/2014/main" id="{9A213392-F314-4447-98EF-89DA5CCE3109}"/>
            </a:ext>
          </a:extLst>
        </xdr:cNvPr>
        <xdr:cNvSpPr/>
      </xdr:nvSpPr>
      <xdr:spPr>
        <a:xfrm>
          <a:off x="22110700" y="1336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77</xdr:row>
      <xdr:rowOff>10177</xdr:rowOff>
    </xdr:from>
    <xdr:ext cx="469744" cy="259045"/>
    <xdr:sp macro="" textlink="">
      <xdr:nvSpPr>
        <xdr:cNvPr id="713" name="【児童館】&#10;一人当たり面積該当値テキスト">
          <a:extLst>
            <a:ext uri="{FF2B5EF4-FFF2-40B4-BE49-F238E27FC236}">
              <a16:creationId xmlns:a16="http://schemas.microsoft.com/office/drawing/2014/main" id="{0A402A00-07B2-4AD3-81DE-89B19334EB2A}"/>
            </a:ext>
          </a:extLst>
        </xdr:cNvPr>
        <xdr:cNvSpPr txBox="1"/>
      </xdr:nvSpPr>
      <xdr:spPr>
        <a:xfrm>
          <a:off x="22199600" y="1321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158750</xdr:rowOff>
    </xdr:from>
    <xdr:to>
      <xdr:col>112</xdr:col>
      <xdr:colOff>38100</xdr:colOff>
      <xdr:row>78</xdr:row>
      <xdr:rowOff>88900</xdr:rowOff>
    </xdr:to>
    <xdr:sp macro="" textlink="">
      <xdr:nvSpPr>
        <xdr:cNvPr id="714" name="楕円 713">
          <a:extLst>
            <a:ext uri="{FF2B5EF4-FFF2-40B4-BE49-F238E27FC236}">
              <a16:creationId xmlns:a16="http://schemas.microsoft.com/office/drawing/2014/main" id="{FBB2FCD8-6668-4F17-A39E-36B2B71B7F88}"/>
            </a:ext>
          </a:extLst>
        </xdr:cNvPr>
        <xdr:cNvSpPr/>
      </xdr:nvSpPr>
      <xdr:spPr>
        <a:xfrm>
          <a:off x="21272500" y="1336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78</xdr:row>
      <xdr:rowOff>38100</xdr:rowOff>
    </xdr:from>
    <xdr:to>
      <xdr:col>116</xdr:col>
      <xdr:colOff>63500</xdr:colOff>
      <xdr:row>78</xdr:row>
      <xdr:rowOff>38100</xdr:rowOff>
    </xdr:to>
    <xdr:cxnSp macro="">
      <xdr:nvCxnSpPr>
        <xdr:cNvPr id="715" name="直線コネクタ 714">
          <a:extLst>
            <a:ext uri="{FF2B5EF4-FFF2-40B4-BE49-F238E27FC236}">
              <a16:creationId xmlns:a16="http://schemas.microsoft.com/office/drawing/2014/main" id="{9DE637C1-23EB-4917-8BBC-C037A5EF0448}"/>
            </a:ext>
          </a:extLst>
        </xdr:cNvPr>
        <xdr:cNvCxnSpPr/>
      </xdr:nvCxnSpPr>
      <xdr:spPr>
        <a:xfrm>
          <a:off x="21323300" y="13411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78</xdr:row>
      <xdr:rowOff>25400</xdr:rowOff>
    </xdr:from>
    <xdr:to>
      <xdr:col>107</xdr:col>
      <xdr:colOff>101600</xdr:colOff>
      <xdr:row>78</xdr:row>
      <xdr:rowOff>127000</xdr:rowOff>
    </xdr:to>
    <xdr:sp macro="" textlink="">
      <xdr:nvSpPr>
        <xdr:cNvPr id="716" name="楕円 715">
          <a:extLst>
            <a:ext uri="{FF2B5EF4-FFF2-40B4-BE49-F238E27FC236}">
              <a16:creationId xmlns:a16="http://schemas.microsoft.com/office/drawing/2014/main" id="{8219E535-BBF4-4A53-8265-18A274983381}"/>
            </a:ext>
          </a:extLst>
        </xdr:cNvPr>
        <xdr:cNvSpPr/>
      </xdr:nvSpPr>
      <xdr:spPr>
        <a:xfrm>
          <a:off x="20383500" y="1339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38100</xdr:rowOff>
    </xdr:from>
    <xdr:to>
      <xdr:col>111</xdr:col>
      <xdr:colOff>177800</xdr:colOff>
      <xdr:row>78</xdr:row>
      <xdr:rowOff>76200</xdr:rowOff>
    </xdr:to>
    <xdr:cxnSp macro="">
      <xdr:nvCxnSpPr>
        <xdr:cNvPr id="717" name="直線コネクタ 716">
          <a:extLst>
            <a:ext uri="{FF2B5EF4-FFF2-40B4-BE49-F238E27FC236}">
              <a16:creationId xmlns:a16="http://schemas.microsoft.com/office/drawing/2014/main" id="{B89895A5-C042-4DFE-B45A-6DCEA4BCA33A}"/>
            </a:ext>
          </a:extLst>
        </xdr:cNvPr>
        <xdr:cNvCxnSpPr/>
      </xdr:nvCxnSpPr>
      <xdr:spPr>
        <a:xfrm flipV="1">
          <a:off x="20434300" y="13411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78</xdr:row>
      <xdr:rowOff>25400</xdr:rowOff>
    </xdr:from>
    <xdr:to>
      <xdr:col>102</xdr:col>
      <xdr:colOff>165100</xdr:colOff>
      <xdr:row>78</xdr:row>
      <xdr:rowOff>127000</xdr:rowOff>
    </xdr:to>
    <xdr:sp macro="" textlink="">
      <xdr:nvSpPr>
        <xdr:cNvPr id="718" name="楕円 717">
          <a:extLst>
            <a:ext uri="{FF2B5EF4-FFF2-40B4-BE49-F238E27FC236}">
              <a16:creationId xmlns:a16="http://schemas.microsoft.com/office/drawing/2014/main" id="{D1D3FAF0-F737-4A01-899D-2826993ABEE1}"/>
            </a:ext>
          </a:extLst>
        </xdr:cNvPr>
        <xdr:cNvSpPr/>
      </xdr:nvSpPr>
      <xdr:spPr>
        <a:xfrm>
          <a:off x="19494500" y="1339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78</xdr:row>
      <xdr:rowOff>76200</xdr:rowOff>
    </xdr:from>
    <xdr:to>
      <xdr:col>107</xdr:col>
      <xdr:colOff>50800</xdr:colOff>
      <xdr:row>78</xdr:row>
      <xdr:rowOff>76200</xdr:rowOff>
    </xdr:to>
    <xdr:cxnSp macro="">
      <xdr:nvCxnSpPr>
        <xdr:cNvPr id="719" name="直線コネクタ 718">
          <a:extLst>
            <a:ext uri="{FF2B5EF4-FFF2-40B4-BE49-F238E27FC236}">
              <a16:creationId xmlns:a16="http://schemas.microsoft.com/office/drawing/2014/main" id="{006A4D22-7347-4BD4-9145-D08B16E3CF5E}"/>
            </a:ext>
          </a:extLst>
        </xdr:cNvPr>
        <xdr:cNvCxnSpPr/>
      </xdr:nvCxnSpPr>
      <xdr:spPr>
        <a:xfrm>
          <a:off x="19545300" y="13449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77</xdr:row>
      <xdr:rowOff>158750</xdr:rowOff>
    </xdr:from>
    <xdr:to>
      <xdr:col>98</xdr:col>
      <xdr:colOff>38100</xdr:colOff>
      <xdr:row>78</xdr:row>
      <xdr:rowOff>88900</xdr:rowOff>
    </xdr:to>
    <xdr:sp macro="" textlink="">
      <xdr:nvSpPr>
        <xdr:cNvPr id="720" name="楕円 719">
          <a:extLst>
            <a:ext uri="{FF2B5EF4-FFF2-40B4-BE49-F238E27FC236}">
              <a16:creationId xmlns:a16="http://schemas.microsoft.com/office/drawing/2014/main" id="{596798C1-C6D0-48A8-AC94-C7943F3658BE}"/>
            </a:ext>
          </a:extLst>
        </xdr:cNvPr>
        <xdr:cNvSpPr/>
      </xdr:nvSpPr>
      <xdr:spPr>
        <a:xfrm>
          <a:off x="18605500" y="1336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78</xdr:row>
      <xdr:rowOff>38100</xdr:rowOff>
    </xdr:from>
    <xdr:to>
      <xdr:col>102</xdr:col>
      <xdr:colOff>114300</xdr:colOff>
      <xdr:row>78</xdr:row>
      <xdr:rowOff>76200</xdr:rowOff>
    </xdr:to>
    <xdr:cxnSp macro="">
      <xdr:nvCxnSpPr>
        <xdr:cNvPr id="721" name="直線コネクタ 720">
          <a:extLst>
            <a:ext uri="{FF2B5EF4-FFF2-40B4-BE49-F238E27FC236}">
              <a16:creationId xmlns:a16="http://schemas.microsoft.com/office/drawing/2014/main" id="{64A7E5E3-0247-43F1-AB8C-8630551E697C}"/>
            </a:ext>
          </a:extLst>
        </xdr:cNvPr>
        <xdr:cNvCxnSpPr/>
      </xdr:nvCxnSpPr>
      <xdr:spPr>
        <a:xfrm>
          <a:off x="18656300" y="13411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41927</xdr:rowOff>
    </xdr:from>
    <xdr:ext cx="469744" cy="259045"/>
    <xdr:sp macro="" textlink="">
      <xdr:nvSpPr>
        <xdr:cNvPr id="722" name="n_1aveValue【児童館】&#10;一人当たり面積">
          <a:extLst>
            <a:ext uri="{FF2B5EF4-FFF2-40B4-BE49-F238E27FC236}">
              <a16:creationId xmlns:a16="http://schemas.microsoft.com/office/drawing/2014/main" id="{2071D61A-F9EB-40C8-958C-E15DFAF28E46}"/>
            </a:ext>
          </a:extLst>
        </xdr:cNvPr>
        <xdr:cNvSpPr txBox="1"/>
      </xdr:nvSpPr>
      <xdr:spPr>
        <a:xfrm>
          <a:off x="210757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80027</xdr:rowOff>
    </xdr:from>
    <xdr:ext cx="469744" cy="259045"/>
    <xdr:sp macro="" textlink="">
      <xdr:nvSpPr>
        <xdr:cNvPr id="723" name="n_2aveValue【児童館】&#10;一人当たり面積">
          <a:extLst>
            <a:ext uri="{FF2B5EF4-FFF2-40B4-BE49-F238E27FC236}">
              <a16:creationId xmlns:a16="http://schemas.microsoft.com/office/drawing/2014/main" id="{CF834FF5-51D5-4D6C-95B9-74DDCB9CD686}"/>
            </a:ext>
          </a:extLst>
        </xdr:cNvPr>
        <xdr:cNvSpPr txBox="1"/>
      </xdr:nvSpPr>
      <xdr:spPr>
        <a:xfrm>
          <a:off x="20199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41927</xdr:rowOff>
    </xdr:from>
    <xdr:ext cx="469744" cy="259045"/>
    <xdr:sp macro="" textlink="">
      <xdr:nvSpPr>
        <xdr:cNvPr id="724" name="n_3aveValue【児童館】&#10;一人当たり面積">
          <a:extLst>
            <a:ext uri="{FF2B5EF4-FFF2-40B4-BE49-F238E27FC236}">
              <a16:creationId xmlns:a16="http://schemas.microsoft.com/office/drawing/2014/main" id="{CAB0A955-5454-4259-A8FC-683BFEAD1E93}"/>
            </a:ext>
          </a:extLst>
        </xdr:cNvPr>
        <xdr:cNvSpPr txBox="1"/>
      </xdr:nvSpPr>
      <xdr:spPr>
        <a:xfrm>
          <a:off x="19310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41927</xdr:rowOff>
    </xdr:from>
    <xdr:ext cx="469744" cy="259045"/>
    <xdr:sp macro="" textlink="">
      <xdr:nvSpPr>
        <xdr:cNvPr id="725" name="n_4aveValue【児童館】&#10;一人当たり面積">
          <a:extLst>
            <a:ext uri="{FF2B5EF4-FFF2-40B4-BE49-F238E27FC236}">
              <a16:creationId xmlns:a16="http://schemas.microsoft.com/office/drawing/2014/main" id="{EFAADCF1-0770-4CF4-A683-B0932CFF36FB}"/>
            </a:ext>
          </a:extLst>
        </xdr:cNvPr>
        <xdr:cNvSpPr txBox="1"/>
      </xdr:nvSpPr>
      <xdr:spPr>
        <a:xfrm>
          <a:off x="18421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76</xdr:row>
      <xdr:rowOff>105427</xdr:rowOff>
    </xdr:from>
    <xdr:ext cx="469744" cy="259045"/>
    <xdr:sp macro="" textlink="">
      <xdr:nvSpPr>
        <xdr:cNvPr id="726" name="n_1mainValue【児童館】&#10;一人当たり面積">
          <a:extLst>
            <a:ext uri="{FF2B5EF4-FFF2-40B4-BE49-F238E27FC236}">
              <a16:creationId xmlns:a16="http://schemas.microsoft.com/office/drawing/2014/main" id="{1D436E63-5E8A-42C0-A829-C12E37EC4308}"/>
            </a:ext>
          </a:extLst>
        </xdr:cNvPr>
        <xdr:cNvSpPr txBox="1"/>
      </xdr:nvSpPr>
      <xdr:spPr>
        <a:xfrm>
          <a:off x="21075727" y="1313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76</xdr:row>
      <xdr:rowOff>143527</xdr:rowOff>
    </xdr:from>
    <xdr:ext cx="469744" cy="259045"/>
    <xdr:sp macro="" textlink="">
      <xdr:nvSpPr>
        <xdr:cNvPr id="727" name="n_2mainValue【児童館】&#10;一人当たり面積">
          <a:extLst>
            <a:ext uri="{FF2B5EF4-FFF2-40B4-BE49-F238E27FC236}">
              <a16:creationId xmlns:a16="http://schemas.microsoft.com/office/drawing/2014/main" id="{5BD2B569-2012-4500-974A-1E7527E4BFCB}"/>
            </a:ext>
          </a:extLst>
        </xdr:cNvPr>
        <xdr:cNvSpPr txBox="1"/>
      </xdr:nvSpPr>
      <xdr:spPr>
        <a:xfrm>
          <a:off x="20199427" y="1317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76</xdr:row>
      <xdr:rowOff>143527</xdr:rowOff>
    </xdr:from>
    <xdr:ext cx="469744" cy="259045"/>
    <xdr:sp macro="" textlink="">
      <xdr:nvSpPr>
        <xdr:cNvPr id="728" name="n_3mainValue【児童館】&#10;一人当たり面積">
          <a:extLst>
            <a:ext uri="{FF2B5EF4-FFF2-40B4-BE49-F238E27FC236}">
              <a16:creationId xmlns:a16="http://schemas.microsoft.com/office/drawing/2014/main" id="{DC04E73B-5E74-4AAE-8C41-00E44A52E3DD}"/>
            </a:ext>
          </a:extLst>
        </xdr:cNvPr>
        <xdr:cNvSpPr txBox="1"/>
      </xdr:nvSpPr>
      <xdr:spPr>
        <a:xfrm>
          <a:off x="19310427" y="1317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76</xdr:row>
      <xdr:rowOff>105427</xdr:rowOff>
    </xdr:from>
    <xdr:ext cx="469744" cy="259045"/>
    <xdr:sp macro="" textlink="">
      <xdr:nvSpPr>
        <xdr:cNvPr id="729" name="n_4mainValue【児童館】&#10;一人当たり面積">
          <a:extLst>
            <a:ext uri="{FF2B5EF4-FFF2-40B4-BE49-F238E27FC236}">
              <a16:creationId xmlns:a16="http://schemas.microsoft.com/office/drawing/2014/main" id="{AE7A180B-210B-4999-9BB3-4B9B79A87032}"/>
            </a:ext>
          </a:extLst>
        </xdr:cNvPr>
        <xdr:cNvSpPr txBox="1"/>
      </xdr:nvSpPr>
      <xdr:spPr>
        <a:xfrm>
          <a:off x="18421427" y="1313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0" name="正方形/長方形 729">
          <a:extLst>
            <a:ext uri="{FF2B5EF4-FFF2-40B4-BE49-F238E27FC236}">
              <a16:creationId xmlns:a16="http://schemas.microsoft.com/office/drawing/2014/main" id="{7EB86721-5992-4823-BAE3-C4BBDAD157E5}"/>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1" name="正方形/長方形 730">
          <a:extLst>
            <a:ext uri="{FF2B5EF4-FFF2-40B4-BE49-F238E27FC236}">
              <a16:creationId xmlns:a16="http://schemas.microsoft.com/office/drawing/2014/main" id="{AFB449DE-918C-4866-99B0-E7C49A6869E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2" name="正方形/長方形 731">
          <a:extLst>
            <a:ext uri="{FF2B5EF4-FFF2-40B4-BE49-F238E27FC236}">
              <a16:creationId xmlns:a16="http://schemas.microsoft.com/office/drawing/2014/main" id="{67B6B41E-29A5-414D-93AC-DAD1EFFE2C2D}"/>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3" name="正方形/長方形 732">
          <a:extLst>
            <a:ext uri="{FF2B5EF4-FFF2-40B4-BE49-F238E27FC236}">
              <a16:creationId xmlns:a16="http://schemas.microsoft.com/office/drawing/2014/main" id="{2FFEEC1C-6EC9-4C68-867B-634ADD5DCA6F}"/>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4" name="正方形/長方形 733">
          <a:extLst>
            <a:ext uri="{FF2B5EF4-FFF2-40B4-BE49-F238E27FC236}">
              <a16:creationId xmlns:a16="http://schemas.microsoft.com/office/drawing/2014/main" id="{36E27B90-467E-4DA7-9832-53BB5F5A061B}"/>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5" name="正方形/長方形 734">
          <a:extLst>
            <a:ext uri="{FF2B5EF4-FFF2-40B4-BE49-F238E27FC236}">
              <a16:creationId xmlns:a16="http://schemas.microsoft.com/office/drawing/2014/main" id="{FDABF1DA-046B-4E85-96AE-75124053010C}"/>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6" name="正方形/長方形 735">
          <a:extLst>
            <a:ext uri="{FF2B5EF4-FFF2-40B4-BE49-F238E27FC236}">
              <a16:creationId xmlns:a16="http://schemas.microsoft.com/office/drawing/2014/main" id="{08EA4208-AA46-40BB-B4E4-B9A4D14D1BC4}"/>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7" name="正方形/長方形 736">
          <a:extLst>
            <a:ext uri="{FF2B5EF4-FFF2-40B4-BE49-F238E27FC236}">
              <a16:creationId xmlns:a16="http://schemas.microsoft.com/office/drawing/2014/main" id="{E9BDD966-C7B4-4CDB-96D8-007CEC2180D8}"/>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38" name="テキスト ボックス 737">
          <a:extLst>
            <a:ext uri="{FF2B5EF4-FFF2-40B4-BE49-F238E27FC236}">
              <a16:creationId xmlns:a16="http://schemas.microsoft.com/office/drawing/2014/main" id="{894C04C1-2556-4F12-B552-5D8764FDC3A2}"/>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39" name="直線コネクタ 738">
          <a:extLst>
            <a:ext uri="{FF2B5EF4-FFF2-40B4-BE49-F238E27FC236}">
              <a16:creationId xmlns:a16="http://schemas.microsoft.com/office/drawing/2014/main" id="{86C20D21-06B3-4DA4-833A-403C6B766D32}"/>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0" name="テキスト ボックス 739">
          <a:extLst>
            <a:ext uri="{FF2B5EF4-FFF2-40B4-BE49-F238E27FC236}">
              <a16:creationId xmlns:a16="http://schemas.microsoft.com/office/drawing/2014/main" id="{04C74A9A-6DA6-450D-A8A5-42A17E702F9D}"/>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41" name="直線コネクタ 740">
          <a:extLst>
            <a:ext uri="{FF2B5EF4-FFF2-40B4-BE49-F238E27FC236}">
              <a16:creationId xmlns:a16="http://schemas.microsoft.com/office/drawing/2014/main" id="{13CB08CB-31D7-4684-807F-CC6B6309AE11}"/>
            </a:ext>
          </a:extLst>
        </xdr:cNvPr>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107</xdr:row>
      <xdr:rowOff>105427</xdr:rowOff>
    </xdr:from>
    <xdr:ext cx="467179" cy="259045"/>
    <xdr:sp macro="" textlink="">
      <xdr:nvSpPr>
        <xdr:cNvPr id="742" name="テキスト ボックス 741">
          <a:extLst>
            <a:ext uri="{FF2B5EF4-FFF2-40B4-BE49-F238E27FC236}">
              <a16:creationId xmlns:a16="http://schemas.microsoft.com/office/drawing/2014/main" id="{D13AF5AA-7AF7-4AF5-BEF6-9E4991B8EA1A}"/>
            </a:ext>
          </a:extLst>
        </xdr:cNvPr>
        <xdr:cNvSpPr txBox="1"/>
      </xdr:nvSpPr>
      <xdr:spPr>
        <a:xfrm>
          <a:off x="11978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43" name="直線コネクタ 742">
          <a:extLst>
            <a:ext uri="{FF2B5EF4-FFF2-40B4-BE49-F238E27FC236}">
              <a16:creationId xmlns:a16="http://schemas.microsoft.com/office/drawing/2014/main" id="{ED5CD310-87F0-47B1-9FF6-0F36F3C4C25A}"/>
            </a:ext>
          </a:extLst>
        </xdr:cNvPr>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44" name="テキスト ボックス 743">
          <a:extLst>
            <a:ext uri="{FF2B5EF4-FFF2-40B4-BE49-F238E27FC236}">
              <a16:creationId xmlns:a16="http://schemas.microsoft.com/office/drawing/2014/main" id="{39DC02A7-3512-40D6-93E0-92851080DD16}"/>
            </a:ext>
          </a:extLst>
        </xdr:cNvPr>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45" name="直線コネクタ 744">
          <a:extLst>
            <a:ext uri="{FF2B5EF4-FFF2-40B4-BE49-F238E27FC236}">
              <a16:creationId xmlns:a16="http://schemas.microsoft.com/office/drawing/2014/main" id="{2DB01017-A994-4A1D-A5AA-A48412EC98E5}"/>
            </a:ext>
          </a:extLst>
        </xdr:cNvPr>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46" name="テキスト ボックス 745">
          <a:extLst>
            <a:ext uri="{FF2B5EF4-FFF2-40B4-BE49-F238E27FC236}">
              <a16:creationId xmlns:a16="http://schemas.microsoft.com/office/drawing/2014/main" id="{A1DAA700-2C06-4E1D-B6D3-DAEC16898943}"/>
            </a:ext>
          </a:extLst>
        </xdr:cNvPr>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47" name="直線コネクタ 746">
          <a:extLst>
            <a:ext uri="{FF2B5EF4-FFF2-40B4-BE49-F238E27FC236}">
              <a16:creationId xmlns:a16="http://schemas.microsoft.com/office/drawing/2014/main" id="{71A046C8-3D79-458A-9BB7-E99ADD2EEEDC}"/>
            </a:ext>
          </a:extLst>
        </xdr:cNvPr>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48" name="テキスト ボックス 747">
          <a:extLst>
            <a:ext uri="{FF2B5EF4-FFF2-40B4-BE49-F238E27FC236}">
              <a16:creationId xmlns:a16="http://schemas.microsoft.com/office/drawing/2014/main" id="{1657B469-69A3-4EAA-89B3-97E358475432}"/>
            </a:ext>
          </a:extLst>
        </xdr:cNvPr>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49" name="直線コネクタ 748">
          <a:extLst>
            <a:ext uri="{FF2B5EF4-FFF2-40B4-BE49-F238E27FC236}">
              <a16:creationId xmlns:a16="http://schemas.microsoft.com/office/drawing/2014/main" id="{F76B2B78-55B2-4E2D-AEF5-276AD31661EC}"/>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750" name="テキスト ボックス 749">
          <a:extLst>
            <a:ext uri="{FF2B5EF4-FFF2-40B4-BE49-F238E27FC236}">
              <a16:creationId xmlns:a16="http://schemas.microsoft.com/office/drawing/2014/main" id="{FB9C2017-7668-4832-82BE-4987C0DB6C96}"/>
            </a:ext>
          </a:extLst>
        </xdr:cNvPr>
        <xdr:cNvSpPr txBox="1"/>
      </xdr:nvSpPr>
      <xdr:spPr>
        <a:xfrm>
          <a:off x="12042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1" name="【公民館】&#10;有形固定資産減価償却率グラフ枠">
          <a:extLst>
            <a:ext uri="{FF2B5EF4-FFF2-40B4-BE49-F238E27FC236}">
              <a16:creationId xmlns:a16="http://schemas.microsoft.com/office/drawing/2014/main" id="{EE256B22-ED72-4DF3-8CE5-4165D5EBC422}"/>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117348</xdr:rowOff>
    </xdr:from>
    <xdr:to>
      <xdr:col>85</xdr:col>
      <xdr:colOff>126364</xdr:colOff>
      <xdr:row>107</xdr:row>
      <xdr:rowOff>87630</xdr:rowOff>
    </xdr:to>
    <xdr:cxnSp macro="">
      <xdr:nvCxnSpPr>
        <xdr:cNvPr id="752" name="直線コネクタ 751">
          <a:extLst>
            <a:ext uri="{FF2B5EF4-FFF2-40B4-BE49-F238E27FC236}">
              <a16:creationId xmlns:a16="http://schemas.microsoft.com/office/drawing/2014/main" id="{E54647EC-7A04-48AA-AD0C-BFE678E65C6D}"/>
            </a:ext>
          </a:extLst>
        </xdr:cNvPr>
        <xdr:cNvCxnSpPr/>
      </xdr:nvCxnSpPr>
      <xdr:spPr>
        <a:xfrm flipV="1">
          <a:off x="16318864" y="17090898"/>
          <a:ext cx="0" cy="1341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91457</xdr:rowOff>
    </xdr:from>
    <xdr:ext cx="405111" cy="259045"/>
    <xdr:sp macro="" textlink="">
      <xdr:nvSpPr>
        <xdr:cNvPr id="753" name="【公民館】&#10;有形固定資産減価償却率最小値テキスト">
          <a:extLst>
            <a:ext uri="{FF2B5EF4-FFF2-40B4-BE49-F238E27FC236}">
              <a16:creationId xmlns:a16="http://schemas.microsoft.com/office/drawing/2014/main" id="{4804B5F2-6AC3-4574-826E-D16E2C557A4B}"/>
            </a:ext>
          </a:extLst>
        </xdr:cNvPr>
        <xdr:cNvSpPr txBox="1"/>
      </xdr:nvSpPr>
      <xdr:spPr>
        <a:xfrm>
          <a:off x="16357600" y="1843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87630</xdr:rowOff>
    </xdr:from>
    <xdr:to>
      <xdr:col>86</xdr:col>
      <xdr:colOff>25400</xdr:colOff>
      <xdr:row>107</xdr:row>
      <xdr:rowOff>87630</xdr:rowOff>
    </xdr:to>
    <xdr:cxnSp macro="">
      <xdr:nvCxnSpPr>
        <xdr:cNvPr id="754" name="直線コネクタ 753">
          <a:extLst>
            <a:ext uri="{FF2B5EF4-FFF2-40B4-BE49-F238E27FC236}">
              <a16:creationId xmlns:a16="http://schemas.microsoft.com/office/drawing/2014/main" id="{58C80444-7B66-46D8-8535-061C1C51BDB0}"/>
            </a:ext>
          </a:extLst>
        </xdr:cNvPr>
        <xdr:cNvCxnSpPr/>
      </xdr:nvCxnSpPr>
      <xdr:spPr>
        <a:xfrm>
          <a:off x="16230600" y="1843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64025</xdr:rowOff>
    </xdr:from>
    <xdr:ext cx="405111" cy="259045"/>
    <xdr:sp macro="" textlink="">
      <xdr:nvSpPr>
        <xdr:cNvPr id="755" name="【公民館】&#10;有形固定資産減価償却率最大値テキスト">
          <a:extLst>
            <a:ext uri="{FF2B5EF4-FFF2-40B4-BE49-F238E27FC236}">
              <a16:creationId xmlns:a16="http://schemas.microsoft.com/office/drawing/2014/main" id="{0A843C1B-8786-4E82-90D8-2D1CA539B240}"/>
            </a:ext>
          </a:extLst>
        </xdr:cNvPr>
        <xdr:cNvSpPr txBox="1"/>
      </xdr:nvSpPr>
      <xdr:spPr>
        <a:xfrm>
          <a:off x="16357600" y="168661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117348</xdr:rowOff>
    </xdr:from>
    <xdr:to>
      <xdr:col>86</xdr:col>
      <xdr:colOff>25400</xdr:colOff>
      <xdr:row>99</xdr:row>
      <xdr:rowOff>117348</xdr:rowOff>
    </xdr:to>
    <xdr:cxnSp macro="">
      <xdr:nvCxnSpPr>
        <xdr:cNvPr id="756" name="直線コネクタ 755">
          <a:extLst>
            <a:ext uri="{FF2B5EF4-FFF2-40B4-BE49-F238E27FC236}">
              <a16:creationId xmlns:a16="http://schemas.microsoft.com/office/drawing/2014/main" id="{942BB8F5-C76A-4367-8A93-A01079242689}"/>
            </a:ext>
          </a:extLst>
        </xdr:cNvPr>
        <xdr:cNvCxnSpPr/>
      </xdr:nvCxnSpPr>
      <xdr:spPr>
        <a:xfrm>
          <a:off x="16230600" y="17090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8399</xdr:rowOff>
    </xdr:from>
    <xdr:ext cx="405111" cy="259045"/>
    <xdr:sp macro="" textlink="">
      <xdr:nvSpPr>
        <xdr:cNvPr id="757" name="【公民館】&#10;有形固定資産減価償却率平均値テキスト">
          <a:extLst>
            <a:ext uri="{FF2B5EF4-FFF2-40B4-BE49-F238E27FC236}">
              <a16:creationId xmlns:a16="http://schemas.microsoft.com/office/drawing/2014/main" id="{CFD55F79-8512-48A8-AE45-F0F13A9C7680}"/>
            </a:ext>
          </a:extLst>
        </xdr:cNvPr>
        <xdr:cNvSpPr txBox="1"/>
      </xdr:nvSpPr>
      <xdr:spPr>
        <a:xfrm>
          <a:off x="16357600" y="176677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29972</xdr:rowOff>
    </xdr:from>
    <xdr:to>
      <xdr:col>85</xdr:col>
      <xdr:colOff>177800</xdr:colOff>
      <xdr:row>103</xdr:row>
      <xdr:rowOff>131572</xdr:rowOff>
    </xdr:to>
    <xdr:sp macro="" textlink="">
      <xdr:nvSpPr>
        <xdr:cNvPr id="758" name="フローチャート: 判断 757">
          <a:extLst>
            <a:ext uri="{FF2B5EF4-FFF2-40B4-BE49-F238E27FC236}">
              <a16:creationId xmlns:a16="http://schemas.microsoft.com/office/drawing/2014/main" id="{E14A1C92-590D-488F-8508-A9935F1B82A6}"/>
            </a:ext>
          </a:extLst>
        </xdr:cNvPr>
        <xdr:cNvSpPr/>
      </xdr:nvSpPr>
      <xdr:spPr>
        <a:xfrm>
          <a:off x="16268700" y="1768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102</xdr:row>
      <xdr:rowOff>153415</xdr:rowOff>
    </xdr:from>
    <xdr:to>
      <xdr:col>81</xdr:col>
      <xdr:colOff>101600</xdr:colOff>
      <xdr:row>103</xdr:row>
      <xdr:rowOff>83565</xdr:rowOff>
    </xdr:to>
    <xdr:sp macro="" textlink="">
      <xdr:nvSpPr>
        <xdr:cNvPr id="759" name="フローチャート: 判断 758">
          <a:extLst>
            <a:ext uri="{FF2B5EF4-FFF2-40B4-BE49-F238E27FC236}">
              <a16:creationId xmlns:a16="http://schemas.microsoft.com/office/drawing/2014/main" id="{177F3E9D-B6FC-44CD-AD12-C3E5D5BDBC8A}"/>
            </a:ext>
          </a:extLst>
        </xdr:cNvPr>
        <xdr:cNvSpPr/>
      </xdr:nvSpPr>
      <xdr:spPr>
        <a:xfrm>
          <a:off x="15430500" y="17641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146558</xdr:rowOff>
    </xdr:from>
    <xdr:to>
      <xdr:col>76</xdr:col>
      <xdr:colOff>165100</xdr:colOff>
      <xdr:row>103</xdr:row>
      <xdr:rowOff>76708</xdr:rowOff>
    </xdr:to>
    <xdr:sp macro="" textlink="">
      <xdr:nvSpPr>
        <xdr:cNvPr id="760" name="フローチャート: 判断 759">
          <a:extLst>
            <a:ext uri="{FF2B5EF4-FFF2-40B4-BE49-F238E27FC236}">
              <a16:creationId xmlns:a16="http://schemas.microsoft.com/office/drawing/2014/main" id="{2FE50A73-DF4B-49C3-B89A-B5E2A52350CB}"/>
            </a:ext>
          </a:extLst>
        </xdr:cNvPr>
        <xdr:cNvSpPr/>
      </xdr:nvSpPr>
      <xdr:spPr>
        <a:xfrm>
          <a:off x="14541500" y="17634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102</xdr:row>
      <xdr:rowOff>141987</xdr:rowOff>
    </xdr:from>
    <xdr:to>
      <xdr:col>72</xdr:col>
      <xdr:colOff>38100</xdr:colOff>
      <xdr:row>103</xdr:row>
      <xdr:rowOff>72137</xdr:rowOff>
    </xdr:to>
    <xdr:sp macro="" textlink="">
      <xdr:nvSpPr>
        <xdr:cNvPr id="761" name="フローチャート: 判断 760">
          <a:extLst>
            <a:ext uri="{FF2B5EF4-FFF2-40B4-BE49-F238E27FC236}">
              <a16:creationId xmlns:a16="http://schemas.microsoft.com/office/drawing/2014/main" id="{69ED347C-004A-46C9-A884-D64C5E7C557D}"/>
            </a:ext>
          </a:extLst>
        </xdr:cNvPr>
        <xdr:cNvSpPr/>
      </xdr:nvSpPr>
      <xdr:spPr>
        <a:xfrm>
          <a:off x="13652500" y="17629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16256</xdr:rowOff>
    </xdr:from>
    <xdr:to>
      <xdr:col>67</xdr:col>
      <xdr:colOff>101600</xdr:colOff>
      <xdr:row>103</xdr:row>
      <xdr:rowOff>117856</xdr:rowOff>
    </xdr:to>
    <xdr:sp macro="" textlink="">
      <xdr:nvSpPr>
        <xdr:cNvPr id="762" name="フローチャート: 判断 761">
          <a:extLst>
            <a:ext uri="{FF2B5EF4-FFF2-40B4-BE49-F238E27FC236}">
              <a16:creationId xmlns:a16="http://schemas.microsoft.com/office/drawing/2014/main" id="{0132CD0F-00D5-4825-BBF0-4329C94A86BB}"/>
            </a:ext>
          </a:extLst>
        </xdr:cNvPr>
        <xdr:cNvSpPr/>
      </xdr:nvSpPr>
      <xdr:spPr>
        <a:xfrm>
          <a:off x="12763500" y="17675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3" name="テキスト ボックス 762">
          <a:extLst>
            <a:ext uri="{FF2B5EF4-FFF2-40B4-BE49-F238E27FC236}">
              <a16:creationId xmlns:a16="http://schemas.microsoft.com/office/drawing/2014/main" id="{F3449324-8D61-4EB7-A95D-FD29F5C394B4}"/>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4" name="テキスト ボックス 763">
          <a:extLst>
            <a:ext uri="{FF2B5EF4-FFF2-40B4-BE49-F238E27FC236}">
              <a16:creationId xmlns:a16="http://schemas.microsoft.com/office/drawing/2014/main" id="{C0AF592B-AF07-4FBD-B676-54AE518FC792}"/>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5" name="テキスト ボックス 764">
          <a:extLst>
            <a:ext uri="{FF2B5EF4-FFF2-40B4-BE49-F238E27FC236}">
              <a16:creationId xmlns:a16="http://schemas.microsoft.com/office/drawing/2014/main" id="{90D2D6AF-3439-44D0-B823-A25487A2D217}"/>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66" name="テキスト ボックス 765">
          <a:extLst>
            <a:ext uri="{FF2B5EF4-FFF2-40B4-BE49-F238E27FC236}">
              <a16:creationId xmlns:a16="http://schemas.microsoft.com/office/drawing/2014/main" id="{C5CE65C8-6B30-489E-A319-35B0319DFDA1}"/>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67" name="テキスト ボックス 766">
          <a:extLst>
            <a:ext uri="{FF2B5EF4-FFF2-40B4-BE49-F238E27FC236}">
              <a16:creationId xmlns:a16="http://schemas.microsoft.com/office/drawing/2014/main" id="{39E63C02-7398-447B-ACB6-2136452875B9}"/>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4826</xdr:rowOff>
    </xdr:from>
    <xdr:to>
      <xdr:col>85</xdr:col>
      <xdr:colOff>177800</xdr:colOff>
      <xdr:row>101</xdr:row>
      <xdr:rowOff>106426</xdr:rowOff>
    </xdr:to>
    <xdr:sp macro="" textlink="">
      <xdr:nvSpPr>
        <xdr:cNvPr id="768" name="楕円 767">
          <a:extLst>
            <a:ext uri="{FF2B5EF4-FFF2-40B4-BE49-F238E27FC236}">
              <a16:creationId xmlns:a16="http://schemas.microsoft.com/office/drawing/2014/main" id="{5BBAF4A3-9AD7-4F99-8795-0587A91AA979}"/>
            </a:ext>
          </a:extLst>
        </xdr:cNvPr>
        <xdr:cNvSpPr/>
      </xdr:nvSpPr>
      <xdr:spPr>
        <a:xfrm>
          <a:off x="16268700" y="17321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27703</xdr:rowOff>
    </xdr:from>
    <xdr:ext cx="405111" cy="259045"/>
    <xdr:sp macro="" textlink="">
      <xdr:nvSpPr>
        <xdr:cNvPr id="769" name="【公民館】&#10;有形固定資産減価償却率該当値テキスト">
          <a:extLst>
            <a:ext uri="{FF2B5EF4-FFF2-40B4-BE49-F238E27FC236}">
              <a16:creationId xmlns:a16="http://schemas.microsoft.com/office/drawing/2014/main" id="{622DEBD2-8F13-4B06-8CD6-E20932091EA1}"/>
            </a:ext>
          </a:extLst>
        </xdr:cNvPr>
        <xdr:cNvSpPr txBox="1"/>
      </xdr:nvSpPr>
      <xdr:spPr>
        <a:xfrm>
          <a:off x="16357600" y="17172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82550</xdr:rowOff>
    </xdr:from>
    <xdr:to>
      <xdr:col>81</xdr:col>
      <xdr:colOff>101600</xdr:colOff>
      <xdr:row>101</xdr:row>
      <xdr:rowOff>12700</xdr:rowOff>
    </xdr:to>
    <xdr:sp macro="" textlink="">
      <xdr:nvSpPr>
        <xdr:cNvPr id="770" name="楕円 769">
          <a:extLst>
            <a:ext uri="{FF2B5EF4-FFF2-40B4-BE49-F238E27FC236}">
              <a16:creationId xmlns:a16="http://schemas.microsoft.com/office/drawing/2014/main" id="{D6869F25-0019-4D45-9317-538EB9330D08}"/>
            </a:ext>
          </a:extLst>
        </xdr:cNvPr>
        <xdr:cNvSpPr/>
      </xdr:nvSpPr>
      <xdr:spPr>
        <a:xfrm>
          <a:off x="15430500" y="1722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133350</xdr:rowOff>
    </xdr:from>
    <xdr:to>
      <xdr:col>85</xdr:col>
      <xdr:colOff>127000</xdr:colOff>
      <xdr:row>101</xdr:row>
      <xdr:rowOff>55626</xdr:rowOff>
    </xdr:to>
    <xdr:cxnSp macro="">
      <xdr:nvCxnSpPr>
        <xdr:cNvPr id="771" name="直線コネクタ 770">
          <a:extLst>
            <a:ext uri="{FF2B5EF4-FFF2-40B4-BE49-F238E27FC236}">
              <a16:creationId xmlns:a16="http://schemas.microsoft.com/office/drawing/2014/main" id="{739AA166-1E89-4BA9-9B89-49CD5073935C}"/>
            </a:ext>
          </a:extLst>
        </xdr:cNvPr>
        <xdr:cNvCxnSpPr/>
      </xdr:nvCxnSpPr>
      <xdr:spPr>
        <a:xfrm>
          <a:off x="15481300" y="17278350"/>
          <a:ext cx="838200" cy="93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157987</xdr:rowOff>
    </xdr:from>
    <xdr:to>
      <xdr:col>76</xdr:col>
      <xdr:colOff>165100</xdr:colOff>
      <xdr:row>103</xdr:row>
      <xdr:rowOff>88137</xdr:rowOff>
    </xdr:to>
    <xdr:sp macro="" textlink="">
      <xdr:nvSpPr>
        <xdr:cNvPr id="772" name="楕円 771">
          <a:extLst>
            <a:ext uri="{FF2B5EF4-FFF2-40B4-BE49-F238E27FC236}">
              <a16:creationId xmlns:a16="http://schemas.microsoft.com/office/drawing/2014/main" id="{CF4539B7-D09E-4634-B03D-C51EDBCED29A}"/>
            </a:ext>
          </a:extLst>
        </xdr:cNvPr>
        <xdr:cNvSpPr/>
      </xdr:nvSpPr>
      <xdr:spPr>
        <a:xfrm>
          <a:off x="14541500" y="17645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100</xdr:row>
      <xdr:rowOff>133350</xdr:rowOff>
    </xdr:from>
    <xdr:to>
      <xdr:col>81</xdr:col>
      <xdr:colOff>50800</xdr:colOff>
      <xdr:row>103</xdr:row>
      <xdr:rowOff>37337</xdr:rowOff>
    </xdr:to>
    <xdr:cxnSp macro="">
      <xdr:nvCxnSpPr>
        <xdr:cNvPr id="773" name="直線コネクタ 772">
          <a:extLst>
            <a:ext uri="{FF2B5EF4-FFF2-40B4-BE49-F238E27FC236}">
              <a16:creationId xmlns:a16="http://schemas.microsoft.com/office/drawing/2014/main" id="{CA1C8017-40CC-4E36-A7AC-B90D23ADBE2C}"/>
            </a:ext>
          </a:extLst>
        </xdr:cNvPr>
        <xdr:cNvCxnSpPr/>
      </xdr:nvCxnSpPr>
      <xdr:spPr>
        <a:xfrm flipV="1">
          <a:off x="14592300" y="17278350"/>
          <a:ext cx="889000" cy="418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91694</xdr:rowOff>
    </xdr:from>
    <xdr:to>
      <xdr:col>72</xdr:col>
      <xdr:colOff>38100</xdr:colOff>
      <xdr:row>103</xdr:row>
      <xdr:rowOff>21844</xdr:rowOff>
    </xdr:to>
    <xdr:sp macro="" textlink="">
      <xdr:nvSpPr>
        <xdr:cNvPr id="774" name="楕円 773">
          <a:extLst>
            <a:ext uri="{FF2B5EF4-FFF2-40B4-BE49-F238E27FC236}">
              <a16:creationId xmlns:a16="http://schemas.microsoft.com/office/drawing/2014/main" id="{AB94AB78-7EC2-4A33-9B97-1592012D2E41}"/>
            </a:ext>
          </a:extLst>
        </xdr:cNvPr>
        <xdr:cNvSpPr/>
      </xdr:nvSpPr>
      <xdr:spPr>
        <a:xfrm>
          <a:off x="13652500" y="17579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142494</xdr:rowOff>
    </xdr:from>
    <xdr:to>
      <xdr:col>76</xdr:col>
      <xdr:colOff>114300</xdr:colOff>
      <xdr:row>103</xdr:row>
      <xdr:rowOff>37337</xdr:rowOff>
    </xdr:to>
    <xdr:cxnSp macro="">
      <xdr:nvCxnSpPr>
        <xdr:cNvPr id="775" name="直線コネクタ 774">
          <a:extLst>
            <a:ext uri="{FF2B5EF4-FFF2-40B4-BE49-F238E27FC236}">
              <a16:creationId xmlns:a16="http://schemas.microsoft.com/office/drawing/2014/main" id="{41B60EC6-FC00-40E1-B54B-38D1C5533C70}"/>
            </a:ext>
          </a:extLst>
        </xdr:cNvPr>
        <xdr:cNvCxnSpPr/>
      </xdr:nvCxnSpPr>
      <xdr:spPr>
        <a:xfrm>
          <a:off x="13703300" y="17630394"/>
          <a:ext cx="889000" cy="66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7113</xdr:rowOff>
    </xdr:from>
    <xdr:to>
      <xdr:col>67</xdr:col>
      <xdr:colOff>101600</xdr:colOff>
      <xdr:row>102</xdr:row>
      <xdr:rowOff>108713</xdr:rowOff>
    </xdr:to>
    <xdr:sp macro="" textlink="">
      <xdr:nvSpPr>
        <xdr:cNvPr id="776" name="楕円 775">
          <a:extLst>
            <a:ext uri="{FF2B5EF4-FFF2-40B4-BE49-F238E27FC236}">
              <a16:creationId xmlns:a16="http://schemas.microsoft.com/office/drawing/2014/main" id="{87BC5C25-4534-4BE8-B520-3D58FD733785}"/>
            </a:ext>
          </a:extLst>
        </xdr:cNvPr>
        <xdr:cNvSpPr/>
      </xdr:nvSpPr>
      <xdr:spPr>
        <a:xfrm>
          <a:off x="12763500" y="1749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57913</xdr:rowOff>
    </xdr:from>
    <xdr:to>
      <xdr:col>71</xdr:col>
      <xdr:colOff>177800</xdr:colOff>
      <xdr:row>102</xdr:row>
      <xdr:rowOff>142494</xdr:rowOff>
    </xdr:to>
    <xdr:cxnSp macro="">
      <xdr:nvCxnSpPr>
        <xdr:cNvPr id="777" name="直線コネクタ 776">
          <a:extLst>
            <a:ext uri="{FF2B5EF4-FFF2-40B4-BE49-F238E27FC236}">
              <a16:creationId xmlns:a16="http://schemas.microsoft.com/office/drawing/2014/main" id="{903DA1F0-137A-400C-A3CD-2750EDB5DBAF}"/>
            </a:ext>
          </a:extLst>
        </xdr:cNvPr>
        <xdr:cNvCxnSpPr/>
      </xdr:nvCxnSpPr>
      <xdr:spPr>
        <a:xfrm>
          <a:off x="12814300" y="17545813"/>
          <a:ext cx="889000" cy="84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74692</xdr:rowOff>
    </xdr:from>
    <xdr:ext cx="405111" cy="259045"/>
    <xdr:sp macro="" textlink="">
      <xdr:nvSpPr>
        <xdr:cNvPr id="778" name="n_1aveValue【公民館】&#10;有形固定資産減価償却率">
          <a:extLst>
            <a:ext uri="{FF2B5EF4-FFF2-40B4-BE49-F238E27FC236}">
              <a16:creationId xmlns:a16="http://schemas.microsoft.com/office/drawing/2014/main" id="{D466F0AD-2FCE-4283-8E22-EFE741D70DE6}"/>
            </a:ext>
          </a:extLst>
        </xdr:cNvPr>
        <xdr:cNvSpPr txBox="1"/>
      </xdr:nvSpPr>
      <xdr:spPr>
        <a:xfrm>
          <a:off x="15266044" y="17734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93235</xdr:rowOff>
    </xdr:from>
    <xdr:ext cx="405111" cy="259045"/>
    <xdr:sp macro="" textlink="">
      <xdr:nvSpPr>
        <xdr:cNvPr id="779" name="n_2aveValue【公民館】&#10;有形固定資産減価償却率">
          <a:extLst>
            <a:ext uri="{FF2B5EF4-FFF2-40B4-BE49-F238E27FC236}">
              <a16:creationId xmlns:a16="http://schemas.microsoft.com/office/drawing/2014/main" id="{A6AD4E4F-00A6-49D4-8BB1-5223607AE51F}"/>
            </a:ext>
          </a:extLst>
        </xdr:cNvPr>
        <xdr:cNvSpPr txBox="1"/>
      </xdr:nvSpPr>
      <xdr:spPr>
        <a:xfrm>
          <a:off x="14389744" y="17409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63264</xdr:rowOff>
    </xdr:from>
    <xdr:ext cx="405111" cy="259045"/>
    <xdr:sp macro="" textlink="">
      <xdr:nvSpPr>
        <xdr:cNvPr id="780" name="n_3aveValue【公民館】&#10;有形固定資産減価償却率">
          <a:extLst>
            <a:ext uri="{FF2B5EF4-FFF2-40B4-BE49-F238E27FC236}">
              <a16:creationId xmlns:a16="http://schemas.microsoft.com/office/drawing/2014/main" id="{0050E2BC-31BD-433A-9227-D232452DAD83}"/>
            </a:ext>
          </a:extLst>
        </xdr:cNvPr>
        <xdr:cNvSpPr txBox="1"/>
      </xdr:nvSpPr>
      <xdr:spPr>
        <a:xfrm>
          <a:off x="13500744" y="17722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108983</xdr:rowOff>
    </xdr:from>
    <xdr:ext cx="405111" cy="259045"/>
    <xdr:sp macro="" textlink="">
      <xdr:nvSpPr>
        <xdr:cNvPr id="781" name="n_4aveValue【公民館】&#10;有形固定資産減価償却率">
          <a:extLst>
            <a:ext uri="{FF2B5EF4-FFF2-40B4-BE49-F238E27FC236}">
              <a16:creationId xmlns:a16="http://schemas.microsoft.com/office/drawing/2014/main" id="{871046F7-22DA-47B8-A2CB-584279601940}"/>
            </a:ext>
          </a:extLst>
        </xdr:cNvPr>
        <xdr:cNvSpPr txBox="1"/>
      </xdr:nvSpPr>
      <xdr:spPr>
        <a:xfrm>
          <a:off x="12611744" y="17768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29227</xdr:rowOff>
    </xdr:from>
    <xdr:ext cx="405111" cy="259045"/>
    <xdr:sp macro="" textlink="">
      <xdr:nvSpPr>
        <xdr:cNvPr id="782" name="n_1mainValue【公民館】&#10;有形固定資産減価償却率">
          <a:extLst>
            <a:ext uri="{FF2B5EF4-FFF2-40B4-BE49-F238E27FC236}">
              <a16:creationId xmlns:a16="http://schemas.microsoft.com/office/drawing/2014/main" id="{1C06071E-1A17-4BAE-B070-EFF916014666}"/>
            </a:ext>
          </a:extLst>
        </xdr:cNvPr>
        <xdr:cNvSpPr txBox="1"/>
      </xdr:nvSpPr>
      <xdr:spPr>
        <a:xfrm>
          <a:off x="15266044" y="17002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79264</xdr:rowOff>
    </xdr:from>
    <xdr:ext cx="405111" cy="259045"/>
    <xdr:sp macro="" textlink="">
      <xdr:nvSpPr>
        <xdr:cNvPr id="783" name="n_2mainValue【公民館】&#10;有形固定資産減価償却率">
          <a:extLst>
            <a:ext uri="{FF2B5EF4-FFF2-40B4-BE49-F238E27FC236}">
              <a16:creationId xmlns:a16="http://schemas.microsoft.com/office/drawing/2014/main" id="{2FFB5BF5-E097-448F-B086-E72C0A96A7BD}"/>
            </a:ext>
          </a:extLst>
        </xdr:cNvPr>
        <xdr:cNvSpPr txBox="1"/>
      </xdr:nvSpPr>
      <xdr:spPr>
        <a:xfrm>
          <a:off x="14389744" y="17738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38371</xdr:rowOff>
    </xdr:from>
    <xdr:ext cx="405111" cy="259045"/>
    <xdr:sp macro="" textlink="">
      <xdr:nvSpPr>
        <xdr:cNvPr id="784" name="n_3mainValue【公民館】&#10;有形固定資産減価償却率">
          <a:extLst>
            <a:ext uri="{FF2B5EF4-FFF2-40B4-BE49-F238E27FC236}">
              <a16:creationId xmlns:a16="http://schemas.microsoft.com/office/drawing/2014/main" id="{4F8A789B-1C8C-46FC-8FD9-D711F165AC62}"/>
            </a:ext>
          </a:extLst>
        </xdr:cNvPr>
        <xdr:cNvSpPr txBox="1"/>
      </xdr:nvSpPr>
      <xdr:spPr>
        <a:xfrm>
          <a:off x="13500744" y="17354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125240</xdr:rowOff>
    </xdr:from>
    <xdr:ext cx="405111" cy="259045"/>
    <xdr:sp macro="" textlink="">
      <xdr:nvSpPr>
        <xdr:cNvPr id="785" name="n_4mainValue【公民館】&#10;有形固定資産減価償却率">
          <a:extLst>
            <a:ext uri="{FF2B5EF4-FFF2-40B4-BE49-F238E27FC236}">
              <a16:creationId xmlns:a16="http://schemas.microsoft.com/office/drawing/2014/main" id="{3E59FF81-E315-4F90-AD22-61A79AC0B12F}"/>
            </a:ext>
          </a:extLst>
        </xdr:cNvPr>
        <xdr:cNvSpPr txBox="1"/>
      </xdr:nvSpPr>
      <xdr:spPr>
        <a:xfrm>
          <a:off x="12611744" y="172702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86" name="正方形/長方形 785">
          <a:extLst>
            <a:ext uri="{FF2B5EF4-FFF2-40B4-BE49-F238E27FC236}">
              <a16:creationId xmlns:a16="http://schemas.microsoft.com/office/drawing/2014/main" id="{C79E45A7-FE6E-4653-9253-252DAEF6F79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87" name="正方形/長方形 786">
          <a:extLst>
            <a:ext uri="{FF2B5EF4-FFF2-40B4-BE49-F238E27FC236}">
              <a16:creationId xmlns:a16="http://schemas.microsoft.com/office/drawing/2014/main" id="{411EBBA9-1A3C-4B22-B5C9-505B6E9A992F}"/>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88" name="正方形/長方形 787">
          <a:extLst>
            <a:ext uri="{FF2B5EF4-FFF2-40B4-BE49-F238E27FC236}">
              <a16:creationId xmlns:a16="http://schemas.microsoft.com/office/drawing/2014/main" id="{D7A3606A-4682-4FA1-AEA1-E3B8F58CFFD1}"/>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89" name="正方形/長方形 788">
          <a:extLst>
            <a:ext uri="{FF2B5EF4-FFF2-40B4-BE49-F238E27FC236}">
              <a16:creationId xmlns:a16="http://schemas.microsoft.com/office/drawing/2014/main" id="{FCA9C465-8FCC-4020-AD38-8224A8AEE02E}"/>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0" name="正方形/長方形 789">
          <a:extLst>
            <a:ext uri="{FF2B5EF4-FFF2-40B4-BE49-F238E27FC236}">
              <a16:creationId xmlns:a16="http://schemas.microsoft.com/office/drawing/2014/main" id="{58BF61F4-26F4-4E00-9AE2-BADF58B4FA96}"/>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1" name="正方形/長方形 790">
          <a:extLst>
            <a:ext uri="{FF2B5EF4-FFF2-40B4-BE49-F238E27FC236}">
              <a16:creationId xmlns:a16="http://schemas.microsoft.com/office/drawing/2014/main" id="{79D9D438-8ECC-44DB-A006-A62A7D037F4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2" name="正方形/長方形 791">
          <a:extLst>
            <a:ext uri="{FF2B5EF4-FFF2-40B4-BE49-F238E27FC236}">
              <a16:creationId xmlns:a16="http://schemas.microsoft.com/office/drawing/2014/main" id="{1E64149A-1777-4E19-923C-0EA9CEB2CF5B}"/>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3" name="正方形/長方形 792">
          <a:extLst>
            <a:ext uri="{FF2B5EF4-FFF2-40B4-BE49-F238E27FC236}">
              <a16:creationId xmlns:a16="http://schemas.microsoft.com/office/drawing/2014/main" id="{49F4A0D1-6002-4924-A48B-6497CED9BA56}"/>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4" name="テキスト ボックス 793">
          <a:extLst>
            <a:ext uri="{FF2B5EF4-FFF2-40B4-BE49-F238E27FC236}">
              <a16:creationId xmlns:a16="http://schemas.microsoft.com/office/drawing/2014/main" id="{87B4276C-895F-4033-8D68-CE1D316F7F1F}"/>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5" name="直線コネクタ 794">
          <a:extLst>
            <a:ext uri="{FF2B5EF4-FFF2-40B4-BE49-F238E27FC236}">
              <a16:creationId xmlns:a16="http://schemas.microsoft.com/office/drawing/2014/main" id="{D8114DAC-746E-4A7B-AC33-64FC7DB23DC9}"/>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96" name="直線コネクタ 795">
          <a:extLst>
            <a:ext uri="{FF2B5EF4-FFF2-40B4-BE49-F238E27FC236}">
              <a16:creationId xmlns:a16="http://schemas.microsoft.com/office/drawing/2014/main" id="{E6CD99AC-2964-432C-9971-DC633AF033D9}"/>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97" name="テキスト ボックス 796">
          <a:extLst>
            <a:ext uri="{FF2B5EF4-FFF2-40B4-BE49-F238E27FC236}">
              <a16:creationId xmlns:a16="http://schemas.microsoft.com/office/drawing/2014/main" id="{5346D3AA-7E73-4C4A-8166-7AA6A831EC45}"/>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98" name="直線コネクタ 797">
          <a:extLst>
            <a:ext uri="{FF2B5EF4-FFF2-40B4-BE49-F238E27FC236}">
              <a16:creationId xmlns:a16="http://schemas.microsoft.com/office/drawing/2014/main" id="{34648142-A0C8-4523-8C80-92499AD65A94}"/>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99" name="テキスト ボックス 798">
          <a:extLst>
            <a:ext uri="{FF2B5EF4-FFF2-40B4-BE49-F238E27FC236}">
              <a16:creationId xmlns:a16="http://schemas.microsoft.com/office/drawing/2014/main" id="{BF28D6EF-2945-4B9A-95E2-AAD597FC66E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00" name="直線コネクタ 799">
          <a:extLst>
            <a:ext uri="{FF2B5EF4-FFF2-40B4-BE49-F238E27FC236}">
              <a16:creationId xmlns:a16="http://schemas.microsoft.com/office/drawing/2014/main" id="{60813EA5-EF05-495C-97CF-2A22C9C05947}"/>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01" name="テキスト ボックス 800">
          <a:extLst>
            <a:ext uri="{FF2B5EF4-FFF2-40B4-BE49-F238E27FC236}">
              <a16:creationId xmlns:a16="http://schemas.microsoft.com/office/drawing/2014/main" id="{9CD6AB55-4AA4-4F51-ABB1-F3643AF95713}"/>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02" name="直線コネクタ 801">
          <a:extLst>
            <a:ext uri="{FF2B5EF4-FFF2-40B4-BE49-F238E27FC236}">
              <a16:creationId xmlns:a16="http://schemas.microsoft.com/office/drawing/2014/main" id="{C5F14B4C-0255-4322-A90F-8D65B06DDC3A}"/>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03" name="テキスト ボックス 802">
          <a:extLst>
            <a:ext uri="{FF2B5EF4-FFF2-40B4-BE49-F238E27FC236}">
              <a16:creationId xmlns:a16="http://schemas.microsoft.com/office/drawing/2014/main" id="{5DEFC090-E907-4E49-8312-700D21247A7E}"/>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04" name="直線コネクタ 803">
          <a:extLst>
            <a:ext uri="{FF2B5EF4-FFF2-40B4-BE49-F238E27FC236}">
              <a16:creationId xmlns:a16="http://schemas.microsoft.com/office/drawing/2014/main" id="{5080E256-1081-4F47-B36B-79F19CF57E8C}"/>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05" name="テキスト ボックス 804">
          <a:extLst>
            <a:ext uri="{FF2B5EF4-FFF2-40B4-BE49-F238E27FC236}">
              <a16:creationId xmlns:a16="http://schemas.microsoft.com/office/drawing/2014/main" id="{B55CCC33-8E96-490F-B81D-D596659D6D39}"/>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06" name="直線コネクタ 805">
          <a:extLst>
            <a:ext uri="{FF2B5EF4-FFF2-40B4-BE49-F238E27FC236}">
              <a16:creationId xmlns:a16="http://schemas.microsoft.com/office/drawing/2014/main" id="{A0FB0C20-4F7F-4B81-B585-C50741CF4ADD}"/>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07" name="テキスト ボックス 806">
          <a:extLst>
            <a:ext uri="{FF2B5EF4-FFF2-40B4-BE49-F238E27FC236}">
              <a16:creationId xmlns:a16="http://schemas.microsoft.com/office/drawing/2014/main" id="{0952123C-6516-4EC4-8890-A5762BAAB202}"/>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08" name="直線コネクタ 807">
          <a:extLst>
            <a:ext uri="{FF2B5EF4-FFF2-40B4-BE49-F238E27FC236}">
              <a16:creationId xmlns:a16="http://schemas.microsoft.com/office/drawing/2014/main" id="{7D36E73C-CC68-44EA-8C87-1A0781B3401D}"/>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09" name="テキスト ボックス 808">
          <a:extLst>
            <a:ext uri="{FF2B5EF4-FFF2-40B4-BE49-F238E27FC236}">
              <a16:creationId xmlns:a16="http://schemas.microsoft.com/office/drawing/2014/main" id="{C33F7750-3E7D-47BC-8063-04183EAB396C}"/>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0" name="【公民館】&#10;一人当たり面積グラフ枠">
          <a:extLst>
            <a:ext uri="{FF2B5EF4-FFF2-40B4-BE49-F238E27FC236}">
              <a16:creationId xmlns:a16="http://schemas.microsoft.com/office/drawing/2014/main" id="{2CBB470B-DCDD-4E04-869E-6844467BDCA3}"/>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10886</xdr:rowOff>
    </xdr:from>
    <xdr:to>
      <xdr:col>116</xdr:col>
      <xdr:colOff>62864</xdr:colOff>
      <xdr:row>109</xdr:row>
      <xdr:rowOff>19050</xdr:rowOff>
    </xdr:to>
    <xdr:cxnSp macro="">
      <xdr:nvCxnSpPr>
        <xdr:cNvPr id="811" name="直線コネクタ 810">
          <a:extLst>
            <a:ext uri="{FF2B5EF4-FFF2-40B4-BE49-F238E27FC236}">
              <a16:creationId xmlns:a16="http://schemas.microsoft.com/office/drawing/2014/main" id="{D7F8F722-11B2-46FE-A23C-CA4FDAC294DB}"/>
            </a:ext>
          </a:extLst>
        </xdr:cNvPr>
        <xdr:cNvCxnSpPr/>
      </xdr:nvCxnSpPr>
      <xdr:spPr>
        <a:xfrm flipV="1">
          <a:off x="22160864" y="17155886"/>
          <a:ext cx="0" cy="15512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22877</xdr:rowOff>
    </xdr:from>
    <xdr:ext cx="469744" cy="259045"/>
    <xdr:sp macro="" textlink="">
      <xdr:nvSpPr>
        <xdr:cNvPr id="812" name="【公民館】&#10;一人当たり面積最小値テキスト">
          <a:extLst>
            <a:ext uri="{FF2B5EF4-FFF2-40B4-BE49-F238E27FC236}">
              <a16:creationId xmlns:a16="http://schemas.microsoft.com/office/drawing/2014/main" id="{66490BDA-3C27-4DEF-8060-4AEE717B4509}"/>
            </a:ext>
          </a:extLst>
        </xdr:cNvPr>
        <xdr:cNvSpPr txBox="1"/>
      </xdr:nvSpPr>
      <xdr:spPr>
        <a:xfrm>
          <a:off x="22199600" y="1871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19050</xdr:rowOff>
    </xdr:from>
    <xdr:to>
      <xdr:col>116</xdr:col>
      <xdr:colOff>152400</xdr:colOff>
      <xdr:row>109</xdr:row>
      <xdr:rowOff>19050</xdr:rowOff>
    </xdr:to>
    <xdr:cxnSp macro="">
      <xdr:nvCxnSpPr>
        <xdr:cNvPr id="813" name="直線コネクタ 812">
          <a:extLst>
            <a:ext uri="{FF2B5EF4-FFF2-40B4-BE49-F238E27FC236}">
              <a16:creationId xmlns:a16="http://schemas.microsoft.com/office/drawing/2014/main" id="{0E415168-35C8-4736-B266-73E3A2911CDF}"/>
            </a:ext>
          </a:extLst>
        </xdr:cNvPr>
        <xdr:cNvCxnSpPr/>
      </xdr:nvCxnSpPr>
      <xdr:spPr>
        <a:xfrm>
          <a:off x="22072600" y="1870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129013</xdr:rowOff>
    </xdr:from>
    <xdr:ext cx="469744" cy="259045"/>
    <xdr:sp macro="" textlink="">
      <xdr:nvSpPr>
        <xdr:cNvPr id="814" name="【公民館】&#10;一人当たり面積最大値テキスト">
          <a:extLst>
            <a:ext uri="{FF2B5EF4-FFF2-40B4-BE49-F238E27FC236}">
              <a16:creationId xmlns:a16="http://schemas.microsoft.com/office/drawing/2014/main" id="{01A6D78B-F4C8-4939-8762-3B66A90BA132}"/>
            </a:ext>
          </a:extLst>
        </xdr:cNvPr>
        <xdr:cNvSpPr txBox="1"/>
      </xdr:nvSpPr>
      <xdr:spPr>
        <a:xfrm>
          <a:off x="22199600" y="16931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10886</xdr:rowOff>
    </xdr:from>
    <xdr:to>
      <xdr:col>116</xdr:col>
      <xdr:colOff>152400</xdr:colOff>
      <xdr:row>100</xdr:row>
      <xdr:rowOff>10886</xdr:rowOff>
    </xdr:to>
    <xdr:cxnSp macro="">
      <xdr:nvCxnSpPr>
        <xdr:cNvPr id="815" name="直線コネクタ 814">
          <a:extLst>
            <a:ext uri="{FF2B5EF4-FFF2-40B4-BE49-F238E27FC236}">
              <a16:creationId xmlns:a16="http://schemas.microsoft.com/office/drawing/2014/main" id="{8B8FE85D-0711-4DA2-9DC4-5B1229E1A07A}"/>
            </a:ext>
          </a:extLst>
        </xdr:cNvPr>
        <xdr:cNvCxnSpPr/>
      </xdr:nvCxnSpPr>
      <xdr:spPr>
        <a:xfrm>
          <a:off x="22072600" y="1715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72770</xdr:rowOff>
    </xdr:from>
    <xdr:ext cx="469744" cy="259045"/>
    <xdr:sp macro="" textlink="">
      <xdr:nvSpPr>
        <xdr:cNvPr id="816" name="【公民館】&#10;一人当たり面積平均値テキスト">
          <a:extLst>
            <a:ext uri="{FF2B5EF4-FFF2-40B4-BE49-F238E27FC236}">
              <a16:creationId xmlns:a16="http://schemas.microsoft.com/office/drawing/2014/main" id="{54F09D87-2629-48B4-AEB1-6C649B57E57E}"/>
            </a:ext>
          </a:extLst>
        </xdr:cNvPr>
        <xdr:cNvSpPr txBox="1"/>
      </xdr:nvSpPr>
      <xdr:spPr>
        <a:xfrm>
          <a:off x="22199600" y="179035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49893</xdr:rowOff>
    </xdr:from>
    <xdr:to>
      <xdr:col>116</xdr:col>
      <xdr:colOff>114300</xdr:colOff>
      <xdr:row>105</xdr:row>
      <xdr:rowOff>151493</xdr:rowOff>
    </xdr:to>
    <xdr:sp macro="" textlink="">
      <xdr:nvSpPr>
        <xdr:cNvPr id="817" name="フローチャート: 判断 816">
          <a:extLst>
            <a:ext uri="{FF2B5EF4-FFF2-40B4-BE49-F238E27FC236}">
              <a16:creationId xmlns:a16="http://schemas.microsoft.com/office/drawing/2014/main" id="{23DD9BDF-DDE8-432A-8356-30D461D2AC16}"/>
            </a:ext>
          </a:extLst>
        </xdr:cNvPr>
        <xdr:cNvSpPr/>
      </xdr:nvSpPr>
      <xdr:spPr>
        <a:xfrm>
          <a:off x="22110700" y="1805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49893</xdr:rowOff>
    </xdr:from>
    <xdr:to>
      <xdr:col>112</xdr:col>
      <xdr:colOff>38100</xdr:colOff>
      <xdr:row>105</xdr:row>
      <xdr:rowOff>151493</xdr:rowOff>
    </xdr:to>
    <xdr:sp macro="" textlink="">
      <xdr:nvSpPr>
        <xdr:cNvPr id="818" name="フローチャート: 判断 817">
          <a:extLst>
            <a:ext uri="{FF2B5EF4-FFF2-40B4-BE49-F238E27FC236}">
              <a16:creationId xmlns:a16="http://schemas.microsoft.com/office/drawing/2014/main" id="{182E4102-A575-4904-8604-1637B7F011CD}"/>
            </a:ext>
          </a:extLst>
        </xdr:cNvPr>
        <xdr:cNvSpPr/>
      </xdr:nvSpPr>
      <xdr:spPr>
        <a:xfrm>
          <a:off x="21272500" y="1805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49893</xdr:rowOff>
    </xdr:from>
    <xdr:to>
      <xdr:col>107</xdr:col>
      <xdr:colOff>101600</xdr:colOff>
      <xdr:row>105</xdr:row>
      <xdr:rowOff>151493</xdr:rowOff>
    </xdr:to>
    <xdr:sp macro="" textlink="">
      <xdr:nvSpPr>
        <xdr:cNvPr id="819" name="フローチャート: 判断 818">
          <a:extLst>
            <a:ext uri="{FF2B5EF4-FFF2-40B4-BE49-F238E27FC236}">
              <a16:creationId xmlns:a16="http://schemas.microsoft.com/office/drawing/2014/main" id="{AF0CBDBD-A42F-448E-B926-EB8B8E9E0D69}"/>
            </a:ext>
          </a:extLst>
        </xdr:cNvPr>
        <xdr:cNvSpPr/>
      </xdr:nvSpPr>
      <xdr:spPr>
        <a:xfrm>
          <a:off x="20383500" y="1805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17236</xdr:rowOff>
    </xdr:from>
    <xdr:to>
      <xdr:col>102</xdr:col>
      <xdr:colOff>165100</xdr:colOff>
      <xdr:row>105</xdr:row>
      <xdr:rowOff>118836</xdr:rowOff>
    </xdr:to>
    <xdr:sp macro="" textlink="">
      <xdr:nvSpPr>
        <xdr:cNvPr id="820" name="フローチャート: 判断 819">
          <a:extLst>
            <a:ext uri="{FF2B5EF4-FFF2-40B4-BE49-F238E27FC236}">
              <a16:creationId xmlns:a16="http://schemas.microsoft.com/office/drawing/2014/main" id="{88C5F181-C572-4C4A-A95E-E82F8689E20F}"/>
            </a:ext>
          </a:extLst>
        </xdr:cNvPr>
        <xdr:cNvSpPr/>
      </xdr:nvSpPr>
      <xdr:spPr>
        <a:xfrm>
          <a:off x="19494500" y="1801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98879</xdr:rowOff>
    </xdr:from>
    <xdr:to>
      <xdr:col>98</xdr:col>
      <xdr:colOff>38100</xdr:colOff>
      <xdr:row>106</xdr:row>
      <xdr:rowOff>29029</xdr:rowOff>
    </xdr:to>
    <xdr:sp macro="" textlink="">
      <xdr:nvSpPr>
        <xdr:cNvPr id="821" name="フローチャート: 判断 820">
          <a:extLst>
            <a:ext uri="{FF2B5EF4-FFF2-40B4-BE49-F238E27FC236}">
              <a16:creationId xmlns:a16="http://schemas.microsoft.com/office/drawing/2014/main" id="{AE1BDB33-6DEF-42F0-93A1-C89C084960F6}"/>
            </a:ext>
          </a:extLst>
        </xdr:cNvPr>
        <xdr:cNvSpPr/>
      </xdr:nvSpPr>
      <xdr:spPr>
        <a:xfrm>
          <a:off x="18605500" y="18101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2" name="テキスト ボックス 821">
          <a:extLst>
            <a:ext uri="{FF2B5EF4-FFF2-40B4-BE49-F238E27FC236}">
              <a16:creationId xmlns:a16="http://schemas.microsoft.com/office/drawing/2014/main" id="{462B606C-C0A7-4BC9-B2AE-10F3A52FB59D}"/>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3" name="テキスト ボックス 822">
          <a:extLst>
            <a:ext uri="{FF2B5EF4-FFF2-40B4-BE49-F238E27FC236}">
              <a16:creationId xmlns:a16="http://schemas.microsoft.com/office/drawing/2014/main" id="{9714F84C-5335-4EDB-8516-20AB48973AAC}"/>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4" name="テキスト ボックス 823">
          <a:extLst>
            <a:ext uri="{FF2B5EF4-FFF2-40B4-BE49-F238E27FC236}">
              <a16:creationId xmlns:a16="http://schemas.microsoft.com/office/drawing/2014/main" id="{98220CBD-F1B0-4DE9-99AB-32936D322087}"/>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5" name="テキスト ボックス 824">
          <a:extLst>
            <a:ext uri="{FF2B5EF4-FFF2-40B4-BE49-F238E27FC236}">
              <a16:creationId xmlns:a16="http://schemas.microsoft.com/office/drawing/2014/main" id="{EF2F43BF-2763-481F-9747-7FB6CEF1FE8D}"/>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6" name="テキスト ボックス 825">
          <a:extLst>
            <a:ext uri="{FF2B5EF4-FFF2-40B4-BE49-F238E27FC236}">
              <a16:creationId xmlns:a16="http://schemas.microsoft.com/office/drawing/2014/main" id="{8B2BDB19-922E-4661-B798-ECDB2D15CCEE}"/>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164193</xdr:rowOff>
    </xdr:from>
    <xdr:to>
      <xdr:col>116</xdr:col>
      <xdr:colOff>114300</xdr:colOff>
      <xdr:row>108</xdr:row>
      <xdr:rowOff>94343</xdr:rowOff>
    </xdr:to>
    <xdr:sp macro="" textlink="">
      <xdr:nvSpPr>
        <xdr:cNvPr id="827" name="楕円 826">
          <a:extLst>
            <a:ext uri="{FF2B5EF4-FFF2-40B4-BE49-F238E27FC236}">
              <a16:creationId xmlns:a16="http://schemas.microsoft.com/office/drawing/2014/main" id="{1BC0A843-ED6F-4B43-B961-D7233D3EED43}"/>
            </a:ext>
          </a:extLst>
        </xdr:cNvPr>
        <xdr:cNvSpPr/>
      </xdr:nvSpPr>
      <xdr:spPr>
        <a:xfrm>
          <a:off x="22110700" y="1850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142620</xdr:rowOff>
    </xdr:from>
    <xdr:ext cx="469744" cy="259045"/>
    <xdr:sp macro="" textlink="">
      <xdr:nvSpPr>
        <xdr:cNvPr id="828" name="【公民館】&#10;一人当たり面積該当値テキスト">
          <a:extLst>
            <a:ext uri="{FF2B5EF4-FFF2-40B4-BE49-F238E27FC236}">
              <a16:creationId xmlns:a16="http://schemas.microsoft.com/office/drawing/2014/main" id="{7792C7D1-1BAF-4B0C-A3A3-77656173EC98}"/>
            </a:ext>
          </a:extLst>
        </xdr:cNvPr>
        <xdr:cNvSpPr txBox="1"/>
      </xdr:nvSpPr>
      <xdr:spPr>
        <a:xfrm>
          <a:off x="22199600" y="18487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164193</xdr:rowOff>
    </xdr:from>
    <xdr:to>
      <xdr:col>112</xdr:col>
      <xdr:colOff>38100</xdr:colOff>
      <xdr:row>108</xdr:row>
      <xdr:rowOff>94343</xdr:rowOff>
    </xdr:to>
    <xdr:sp macro="" textlink="">
      <xdr:nvSpPr>
        <xdr:cNvPr id="829" name="楕円 828">
          <a:extLst>
            <a:ext uri="{FF2B5EF4-FFF2-40B4-BE49-F238E27FC236}">
              <a16:creationId xmlns:a16="http://schemas.microsoft.com/office/drawing/2014/main" id="{BC3B7B31-646F-419C-825C-39FDB94ABBF8}"/>
            </a:ext>
          </a:extLst>
        </xdr:cNvPr>
        <xdr:cNvSpPr/>
      </xdr:nvSpPr>
      <xdr:spPr>
        <a:xfrm>
          <a:off x="21272500" y="1850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43543</xdr:rowOff>
    </xdr:from>
    <xdr:to>
      <xdr:col>116</xdr:col>
      <xdr:colOff>63500</xdr:colOff>
      <xdr:row>108</xdr:row>
      <xdr:rowOff>43543</xdr:rowOff>
    </xdr:to>
    <xdr:cxnSp macro="">
      <xdr:nvCxnSpPr>
        <xdr:cNvPr id="830" name="直線コネクタ 829">
          <a:extLst>
            <a:ext uri="{FF2B5EF4-FFF2-40B4-BE49-F238E27FC236}">
              <a16:creationId xmlns:a16="http://schemas.microsoft.com/office/drawing/2014/main" id="{D81A85D5-4E00-4121-AD40-AADA807E7F6E}"/>
            </a:ext>
          </a:extLst>
        </xdr:cNvPr>
        <xdr:cNvCxnSpPr/>
      </xdr:nvCxnSpPr>
      <xdr:spPr>
        <a:xfrm>
          <a:off x="21323300" y="185601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164193</xdr:rowOff>
    </xdr:from>
    <xdr:to>
      <xdr:col>107</xdr:col>
      <xdr:colOff>101600</xdr:colOff>
      <xdr:row>108</xdr:row>
      <xdr:rowOff>94343</xdr:rowOff>
    </xdr:to>
    <xdr:sp macro="" textlink="">
      <xdr:nvSpPr>
        <xdr:cNvPr id="831" name="楕円 830">
          <a:extLst>
            <a:ext uri="{FF2B5EF4-FFF2-40B4-BE49-F238E27FC236}">
              <a16:creationId xmlns:a16="http://schemas.microsoft.com/office/drawing/2014/main" id="{8BF054A0-A8C5-4C08-95B7-EA86E6C26846}"/>
            </a:ext>
          </a:extLst>
        </xdr:cNvPr>
        <xdr:cNvSpPr/>
      </xdr:nvSpPr>
      <xdr:spPr>
        <a:xfrm>
          <a:off x="20383500" y="1850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43543</xdr:rowOff>
    </xdr:from>
    <xdr:to>
      <xdr:col>111</xdr:col>
      <xdr:colOff>177800</xdr:colOff>
      <xdr:row>108</xdr:row>
      <xdr:rowOff>43543</xdr:rowOff>
    </xdr:to>
    <xdr:cxnSp macro="">
      <xdr:nvCxnSpPr>
        <xdr:cNvPr id="832" name="直線コネクタ 831">
          <a:extLst>
            <a:ext uri="{FF2B5EF4-FFF2-40B4-BE49-F238E27FC236}">
              <a16:creationId xmlns:a16="http://schemas.microsoft.com/office/drawing/2014/main" id="{BA7DE46C-F0F7-45E9-B907-2BB47ADA5FA3}"/>
            </a:ext>
          </a:extLst>
        </xdr:cNvPr>
        <xdr:cNvCxnSpPr/>
      </xdr:nvCxnSpPr>
      <xdr:spPr>
        <a:xfrm>
          <a:off x="20434300" y="185601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164193</xdr:rowOff>
    </xdr:from>
    <xdr:to>
      <xdr:col>102</xdr:col>
      <xdr:colOff>165100</xdr:colOff>
      <xdr:row>108</xdr:row>
      <xdr:rowOff>94343</xdr:rowOff>
    </xdr:to>
    <xdr:sp macro="" textlink="">
      <xdr:nvSpPr>
        <xdr:cNvPr id="833" name="楕円 832">
          <a:extLst>
            <a:ext uri="{FF2B5EF4-FFF2-40B4-BE49-F238E27FC236}">
              <a16:creationId xmlns:a16="http://schemas.microsoft.com/office/drawing/2014/main" id="{D20B1BF1-5521-438F-8FA8-B469DB68885F}"/>
            </a:ext>
          </a:extLst>
        </xdr:cNvPr>
        <xdr:cNvSpPr/>
      </xdr:nvSpPr>
      <xdr:spPr>
        <a:xfrm>
          <a:off x="19494500" y="1850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43543</xdr:rowOff>
    </xdr:from>
    <xdr:to>
      <xdr:col>107</xdr:col>
      <xdr:colOff>50800</xdr:colOff>
      <xdr:row>108</xdr:row>
      <xdr:rowOff>43543</xdr:rowOff>
    </xdr:to>
    <xdr:cxnSp macro="">
      <xdr:nvCxnSpPr>
        <xdr:cNvPr id="834" name="直線コネクタ 833">
          <a:extLst>
            <a:ext uri="{FF2B5EF4-FFF2-40B4-BE49-F238E27FC236}">
              <a16:creationId xmlns:a16="http://schemas.microsoft.com/office/drawing/2014/main" id="{768DEABE-FE37-42EE-9826-51CFAC4601F5}"/>
            </a:ext>
          </a:extLst>
        </xdr:cNvPr>
        <xdr:cNvCxnSpPr/>
      </xdr:nvCxnSpPr>
      <xdr:spPr>
        <a:xfrm>
          <a:off x="19545300" y="185601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164193</xdr:rowOff>
    </xdr:from>
    <xdr:to>
      <xdr:col>98</xdr:col>
      <xdr:colOff>38100</xdr:colOff>
      <xdr:row>108</xdr:row>
      <xdr:rowOff>94343</xdr:rowOff>
    </xdr:to>
    <xdr:sp macro="" textlink="">
      <xdr:nvSpPr>
        <xdr:cNvPr id="835" name="楕円 834">
          <a:extLst>
            <a:ext uri="{FF2B5EF4-FFF2-40B4-BE49-F238E27FC236}">
              <a16:creationId xmlns:a16="http://schemas.microsoft.com/office/drawing/2014/main" id="{5820E491-8EA8-42D8-BC70-38FC020385D4}"/>
            </a:ext>
          </a:extLst>
        </xdr:cNvPr>
        <xdr:cNvSpPr/>
      </xdr:nvSpPr>
      <xdr:spPr>
        <a:xfrm>
          <a:off x="18605500" y="1850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43543</xdr:rowOff>
    </xdr:from>
    <xdr:to>
      <xdr:col>102</xdr:col>
      <xdr:colOff>114300</xdr:colOff>
      <xdr:row>108</xdr:row>
      <xdr:rowOff>43543</xdr:rowOff>
    </xdr:to>
    <xdr:cxnSp macro="">
      <xdr:nvCxnSpPr>
        <xdr:cNvPr id="836" name="直線コネクタ 835">
          <a:extLst>
            <a:ext uri="{FF2B5EF4-FFF2-40B4-BE49-F238E27FC236}">
              <a16:creationId xmlns:a16="http://schemas.microsoft.com/office/drawing/2014/main" id="{5847FC55-1919-458D-B0F3-135A12F89EB0}"/>
            </a:ext>
          </a:extLst>
        </xdr:cNvPr>
        <xdr:cNvCxnSpPr/>
      </xdr:nvCxnSpPr>
      <xdr:spPr>
        <a:xfrm>
          <a:off x="18656300" y="185601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168020</xdr:rowOff>
    </xdr:from>
    <xdr:ext cx="469744" cy="259045"/>
    <xdr:sp macro="" textlink="">
      <xdr:nvSpPr>
        <xdr:cNvPr id="837" name="n_1aveValue【公民館】&#10;一人当たり面積">
          <a:extLst>
            <a:ext uri="{FF2B5EF4-FFF2-40B4-BE49-F238E27FC236}">
              <a16:creationId xmlns:a16="http://schemas.microsoft.com/office/drawing/2014/main" id="{8F1D660B-704A-40D1-9A5B-5F38342835EA}"/>
            </a:ext>
          </a:extLst>
        </xdr:cNvPr>
        <xdr:cNvSpPr txBox="1"/>
      </xdr:nvSpPr>
      <xdr:spPr>
        <a:xfrm>
          <a:off x="21075727" y="1782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168020</xdr:rowOff>
    </xdr:from>
    <xdr:ext cx="469744" cy="259045"/>
    <xdr:sp macro="" textlink="">
      <xdr:nvSpPr>
        <xdr:cNvPr id="838" name="n_2aveValue【公民館】&#10;一人当たり面積">
          <a:extLst>
            <a:ext uri="{FF2B5EF4-FFF2-40B4-BE49-F238E27FC236}">
              <a16:creationId xmlns:a16="http://schemas.microsoft.com/office/drawing/2014/main" id="{A6B5F4D2-429B-4086-A92D-359B0F3CF7DA}"/>
            </a:ext>
          </a:extLst>
        </xdr:cNvPr>
        <xdr:cNvSpPr txBox="1"/>
      </xdr:nvSpPr>
      <xdr:spPr>
        <a:xfrm>
          <a:off x="20199427" y="1782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135363</xdr:rowOff>
    </xdr:from>
    <xdr:ext cx="469744" cy="259045"/>
    <xdr:sp macro="" textlink="">
      <xdr:nvSpPr>
        <xdr:cNvPr id="839" name="n_3aveValue【公民館】&#10;一人当たり面積">
          <a:extLst>
            <a:ext uri="{FF2B5EF4-FFF2-40B4-BE49-F238E27FC236}">
              <a16:creationId xmlns:a16="http://schemas.microsoft.com/office/drawing/2014/main" id="{38C5BC29-CCD2-41D3-AE83-1CB7ECA47FBC}"/>
            </a:ext>
          </a:extLst>
        </xdr:cNvPr>
        <xdr:cNvSpPr txBox="1"/>
      </xdr:nvSpPr>
      <xdr:spPr>
        <a:xfrm>
          <a:off x="19310427" y="17794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45556</xdr:rowOff>
    </xdr:from>
    <xdr:ext cx="469744" cy="259045"/>
    <xdr:sp macro="" textlink="">
      <xdr:nvSpPr>
        <xdr:cNvPr id="840" name="n_4aveValue【公民館】&#10;一人当たり面積">
          <a:extLst>
            <a:ext uri="{FF2B5EF4-FFF2-40B4-BE49-F238E27FC236}">
              <a16:creationId xmlns:a16="http://schemas.microsoft.com/office/drawing/2014/main" id="{1B10AE15-7B06-44C2-81DA-E7DE4CA5974A}"/>
            </a:ext>
          </a:extLst>
        </xdr:cNvPr>
        <xdr:cNvSpPr txBox="1"/>
      </xdr:nvSpPr>
      <xdr:spPr>
        <a:xfrm>
          <a:off x="18421427" y="17876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85470</xdr:rowOff>
    </xdr:from>
    <xdr:ext cx="469744" cy="259045"/>
    <xdr:sp macro="" textlink="">
      <xdr:nvSpPr>
        <xdr:cNvPr id="841" name="n_1mainValue【公民館】&#10;一人当たり面積">
          <a:extLst>
            <a:ext uri="{FF2B5EF4-FFF2-40B4-BE49-F238E27FC236}">
              <a16:creationId xmlns:a16="http://schemas.microsoft.com/office/drawing/2014/main" id="{5CDE692F-AC02-48FB-B2E0-09630CCADB97}"/>
            </a:ext>
          </a:extLst>
        </xdr:cNvPr>
        <xdr:cNvSpPr txBox="1"/>
      </xdr:nvSpPr>
      <xdr:spPr>
        <a:xfrm>
          <a:off x="21075727" y="18602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85470</xdr:rowOff>
    </xdr:from>
    <xdr:ext cx="469744" cy="259045"/>
    <xdr:sp macro="" textlink="">
      <xdr:nvSpPr>
        <xdr:cNvPr id="842" name="n_2mainValue【公民館】&#10;一人当たり面積">
          <a:extLst>
            <a:ext uri="{FF2B5EF4-FFF2-40B4-BE49-F238E27FC236}">
              <a16:creationId xmlns:a16="http://schemas.microsoft.com/office/drawing/2014/main" id="{33CC1D51-97B4-4035-962E-3C664DF26178}"/>
            </a:ext>
          </a:extLst>
        </xdr:cNvPr>
        <xdr:cNvSpPr txBox="1"/>
      </xdr:nvSpPr>
      <xdr:spPr>
        <a:xfrm>
          <a:off x="20199427" y="18602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85470</xdr:rowOff>
    </xdr:from>
    <xdr:ext cx="469744" cy="259045"/>
    <xdr:sp macro="" textlink="">
      <xdr:nvSpPr>
        <xdr:cNvPr id="843" name="n_3mainValue【公民館】&#10;一人当たり面積">
          <a:extLst>
            <a:ext uri="{FF2B5EF4-FFF2-40B4-BE49-F238E27FC236}">
              <a16:creationId xmlns:a16="http://schemas.microsoft.com/office/drawing/2014/main" id="{A4105AA6-5057-41B7-AD27-8CE75E26F7FC}"/>
            </a:ext>
          </a:extLst>
        </xdr:cNvPr>
        <xdr:cNvSpPr txBox="1"/>
      </xdr:nvSpPr>
      <xdr:spPr>
        <a:xfrm>
          <a:off x="19310427" y="18602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85470</xdr:rowOff>
    </xdr:from>
    <xdr:ext cx="469744" cy="259045"/>
    <xdr:sp macro="" textlink="">
      <xdr:nvSpPr>
        <xdr:cNvPr id="844" name="n_4mainValue【公民館】&#10;一人当たり面積">
          <a:extLst>
            <a:ext uri="{FF2B5EF4-FFF2-40B4-BE49-F238E27FC236}">
              <a16:creationId xmlns:a16="http://schemas.microsoft.com/office/drawing/2014/main" id="{1AC81014-F83D-452B-9D11-8DDE39E1949F}"/>
            </a:ext>
          </a:extLst>
        </xdr:cNvPr>
        <xdr:cNvSpPr txBox="1"/>
      </xdr:nvSpPr>
      <xdr:spPr>
        <a:xfrm>
          <a:off x="18421427" y="18602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5" name="正方形/長方形 844">
          <a:extLst>
            <a:ext uri="{FF2B5EF4-FFF2-40B4-BE49-F238E27FC236}">
              <a16:creationId xmlns:a16="http://schemas.microsoft.com/office/drawing/2014/main" id="{4F3C52ED-9564-40C8-A138-6C38890D177F}"/>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6" name="正方形/長方形 845">
          <a:extLst>
            <a:ext uri="{FF2B5EF4-FFF2-40B4-BE49-F238E27FC236}">
              <a16:creationId xmlns:a16="http://schemas.microsoft.com/office/drawing/2014/main" id="{398302A3-3F2E-4989-8600-D3A673A1B209}"/>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7" name="テキスト ボックス 846">
          <a:extLst>
            <a:ext uri="{FF2B5EF4-FFF2-40B4-BE49-F238E27FC236}">
              <a16:creationId xmlns:a16="http://schemas.microsoft.com/office/drawing/2014/main" id="{B8270BAB-7163-417E-A482-0E31E508A07E}"/>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類似団体と比較して有形固定資産減価償却率が特に高くなっている施設に公営住宅がある。</a:t>
          </a:r>
          <a:endParaRPr lang="ja-JP" altLang="ja-JP" sz="1400">
            <a:effectLst/>
          </a:endParaRPr>
        </a:p>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耐用年数が超過し、老朽化が進行している公営住宅については、安全性を考慮し、使用者の移転を促しており、使用者の移転後は速やかに解体工事を実施している。</a:t>
          </a:r>
          <a:endParaRPr lang="ja-JP" altLang="ja-JP" sz="1400">
            <a:effectLst/>
          </a:endParaRPr>
        </a:p>
        <a:p>
          <a:pPr eaLnBrk="1" fontAlgn="auto" latinLnBrk="0" hangingPunct="1"/>
          <a:r>
            <a:rPr kumimoji="1" lang="ja-JP" altLang="en-US" sz="1100" b="0" i="0" baseline="0">
              <a:solidFill>
                <a:srgbClr val="0070C0"/>
              </a:solidFill>
              <a:effectLst/>
              <a:latin typeface="+mn-lt"/>
              <a:ea typeface="+mn-ea"/>
              <a:cs typeface="+mn-cs"/>
            </a:rPr>
            <a:t>　</a:t>
          </a:r>
          <a:r>
            <a:rPr kumimoji="1" lang="ja-JP" altLang="ja-JP" sz="1100" b="0" i="0" baseline="0">
              <a:solidFill>
                <a:schemeClr val="tx1"/>
              </a:solidFill>
              <a:effectLst/>
              <a:latin typeface="+mn-lt"/>
              <a:ea typeface="+mn-ea"/>
              <a:cs typeface="+mn-cs"/>
            </a:rPr>
            <a:t>公民館に関しては、田無公民館の耐震補強工事の実施により、</a:t>
          </a:r>
          <a:r>
            <a:rPr kumimoji="1" lang="ja-JP" altLang="en-US" sz="1100" b="0" i="0" baseline="0">
              <a:solidFill>
                <a:schemeClr val="tx1"/>
              </a:solidFill>
              <a:effectLst/>
              <a:latin typeface="+mn-lt"/>
              <a:ea typeface="+mn-ea"/>
              <a:cs typeface="+mn-cs"/>
            </a:rPr>
            <a:t>令和３年度に</a:t>
          </a:r>
          <a:r>
            <a:rPr kumimoji="1" lang="ja-JP" altLang="ja-JP" sz="1100" b="0" i="0" baseline="0">
              <a:solidFill>
                <a:schemeClr val="tx1"/>
              </a:solidFill>
              <a:effectLst/>
              <a:latin typeface="+mn-lt"/>
              <a:ea typeface="+mn-ea"/>
              <a:cs typeface="+mn-cs"/>
            </a:rPr>
            <a:t>有形固定資産減価償却率が減少した。</a:t>
          </a:r>
          <a:endParaRPr lang="ja-JP" altLang="ja-JP" sz="1400">
            <a:solidFill>
              <a:schemeClr val="tx1"/>
            </a:solidFill>
            <a:effectLst/>
          </a:endParaRPr>
        </a:p>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その他の施設は、類似団体と比較して有形固定資産減価償却率が低い傾向にあるが、将来、施設の更新費用等が同時期に発生しないよう適切な維持管理が必要となる。</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6311BEC4-64A7-4209-85E9-F2B061BA0186}"/>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F5751B9-73B7-410A-9859-14E8633B9A1E}"/>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5F5C2C4E-2B68-402A-A1DE-6034E0AC7D47}"/>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564D3869-DBEC-489D-94A2-CC62329F886D}"/>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東京都西東京市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1951A9D7-7470-4E33-AD61-C6D2375F3CDB}"/>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E46140CF-67E7-4137-A7E9-778017927C51}"/>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FE540122-7592-479C-862D-2D2881EC3F08}"/>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C6B1076-0D0B-449B-8A3E-46AEB89184B9}"/>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54A6333-9B9E-45D5-B251-D305272E4615}"/>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84DE146C-4FF1-4F81-840A-073712F76D9C}"/>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205,876
200,895
15.75
87,049,826
83,529,956
3,115,824
41,022,644
49,504,903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BEFC305-1472-4F1D-B340-BBC645050D8F}"/>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59819D41-27BA-4A72-884E-1ABCA815BD13}"/>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DE0832C-DE11-49BA-AC21-2F9B050F62C2}"/>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C0CB391E-B39E-487A-8D5E-43615E20DD0A}"/>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2D662B67-0E21-4095-AA51-B316150EB0FE}"/>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561C7FB6-6DC6-470F-A9D7-85A353B0F1FD}"/>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B739FF3B-DE24-4632-B524-1B1559DD138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B3A772BF-5DCB-46D0-9047-96F78EC56942}"/>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33CA0A9-FCE8-4C66-9992-33FC5AC82E07}"/>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2D1E810D-305F-49E8-B5AC-74FEB745B26F}"/>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A9238A86-1712-4869-BB28-20F0A49B0257}"/>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C94C0404-F768-48C2-AFCA-4F08948E4E47}"/>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C4E28E73-5EF4-43BB-A803-8859660E9BAE}"/>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B881652A-2BF8-4130-AFCD-D85389690BE6}"/>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41D56CD-4046-4A78-A6A2-957F6B16270D}"/>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6BE7AA76-A3EA-4E5D-88D2-687B5348B7ED}"/>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ED6F0A80-A3D6-45BE-8E01-D9B30E997FB7}"/>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B6425140-AF19-4043-AADC-F3D936667FAF}"/>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C95EE16-D83A-400D-95B4-92D60349B05F}"/>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E4BB2661-F41C-400D-A11E-D4C350E66F58}"/>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D0391CCD-9800-4575-B564-76FF11A3E6F7}"/>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B8312C05-5EC8-4A80-B110-5B3C83B5132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BB0765B0-76CA-4EB3-B10F-D5C46201B8D6}"/>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7D3F4C5D-5B6B-4435-B162-6666F97DE23F}"/>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1F37B62F-2303-407C-A76D-49A1309D2221}"/>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42C0C072-FD5C-4F6C-8088-2CD65E1D46F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15A08E2-799B-47E9-9B6B-47ABC2F14373}"/>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34FE6874-F7D8-4437-A0E3-6614ECDCB81B}"/>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33233167-3EBD-4801-8E63-EBFB075A4D76}"/>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851A6D0D-257B-40E3-A670-1E9151ED6C85}"/>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72B07C39-9649-46C9-97FF-3AA40F39DEFF}"/>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87CAF1DC-3428-4416-91B2-3AF9BB75502C}"/>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EF7F50D2-9CB0-45BA-B20A-6B8BFFCC2F4B}"/>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E67F96C6-8E8A-498C-B9EC-B68F4555C6E1}"/>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A086DCC5-8894-4752-A1DC-0BED4329E953}"/>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4FD71CFF-1B34-4847-A341-B8A58104CBB3}"/>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B8BAF08D-BFCF-4906-8B2F-8F1E1F859DB2}"/>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93111628-F58F-408F-8AEE-23B03E72B3D8}"/>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4AD98E9C-BF41-4238-B846-1D6A0EF5E68C}"/>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D289EA59-B699-4B0B-BF71-C7051DBBE4B6}"/>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B3F0D84B-73D7-4D41-AC19-8D9769F3117C}"/>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3EF36C0D-AF1C-4B1B-986C-C56A42090DAE}"/>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27E72FB-3AB6-4C50-85BA-97EA67AD68D4}"/>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76A4FAFD-FD8B-467B-8129-D59D05AAF498}"/>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C5769588-E796-4F31-BFEA-1D4D60724517}"/>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9525</xdr:rowOff>
    </xdr:from>
    <xdr:to>
      <xdr:col>24</xdr:col>
      <xdr:colOff>62865</xdr:colOff>
      <xdr:row>40</xdr:row>
      <xdr:rowOff>165735</xdr:rowOff>
    </xdr:to>
    <xdr:cxnSp macro="">
      <xdr:nvCxnSpPr>
        <xdr:cNvPr id="57" name="直線コネクタ 56">
          <a:extLst>
            <a:ext uri="{FF2B5EF4-FFF2-40B4-BE49-F238E27FC236}">
              <a16:creationId xmlns:a16="http://schemas.microsoft.com/office/drawing/2014/main" id="{C045B686-0B4E-4F19-B68A-08ABC56C5739}"/>
            </a:ext>
          </a:extLst>
        </xdr:cNvPr>
        <xdr:cNvCxnSpPr/>
      </xdr:nvCxnSpPr>
      <xdr:spPr>
        <a:xfrm flipV="1">
          <a:off x="4634865" y="5838825"/>
          <a:ext cx="0" cy="1184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169562</xdr:rowOff>
    </xdr:from>
    <xdr:ext cx="405111" cy="259045"/>
    <xdr:sp macro="" textlink="">
      <xdr:nvSpPr>
        <xdr:cNvPr id="58" name="【図書館】&#10;有形固定資産減価償却率最小値テキスト">
          <a:extLst>
            <a:ext uri="{FF2B5EF4-FFF2-40B4-BE49-F238E27FC236}">
              <a16:creationId xmlns:a16="http://schemas.microsoft.com/office/drawing/2014/main" id="{67AE1BC9-EEF6-4C47-B8FF-0FEFDC95E8D8}"/>
            </a:ext>
          </a:extLst>
        </xdr:cNvPr>
        <xdr:cNvSpPr txBox="1"/>
      </xdr:nvSpPr>
      <xdr:spPr>
        <a:xfrm>
          <a:off x="4673600" y="7027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165735</xdr:rowOff>
    </xdr:from>
    <xdr:to>
      <xdr:col>24</xdr:col>
      <xdr:colOff>152400</xdr:colOff>
      <xdr:row>40</xdr:row>
      <xdr:rowOff>165735</xdr:rowOff>
    </xdr:to>
    <xdr:cxnSp macro="">
      <xdr:nvCxnSpPr>
        <xdr:cNvPr id="59" name="直線コネクタ 58">
          <a:extLst>
            <a:ext uri="{FF2B5EF4-FFF2-40B4-BE49-F238E27FC236}">
              <a16:creationId xmlns:a16="http://schemas.microsoft.com/office/drawing/2014/main" id="{FC11C1C0-29B4-4844-86B1-5570DDBC902C}"/>
            </a:ext>
          </a:extLst>
        </xdr:cNvPr>
        <xdr:cNvCxnSpPr/>
      </xdr:nvCxnSpPr>
      <xdr:spPr>
        <a:xfrm>
          <a:off x="4546600" y="7023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127652</xdr:rowOff>
    </xdr:from>
    <xdr:ext cx="405111" cy="259045"/>
    <xdr:sp macro="" textlink="">
      <xdr:nvSpPr>
        <xdr:cNvPr id="60" name="【図書館】&#10;有形固定資産減価償却率最大値テキスト">
          <a:extLst>
            <a:ext uri="{FF2B5EF4-FFF2-40B4-BE49-F238E27FC236}">
              <a16:creationId xmlns:a16="http://schemas.microsoft.com/office/drawing/2014/main" id="{CDCBC954-2CE8-4972-A86F-AD76601628FB}"/>
            </a:ext>
          </a:extLst>
        </xdr:cNvPr>
        <xdr:cNvSpPr txBox="1"/>
      </xdr:nvSpPr>
      <xdr:spPr>
        <a:xfrm>
          <a:off x="4673600" y="5614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9525</xdr:rowOff>
    </xdr:from>
    <xdr:to>
      <xdr:col>24</xdr:col>
      <xdr:colOff>152400</xdr:colOff>
      <xdr:row>34</xdr:row>
      <xdr:rowOff>9525</xdr:rowOff>
    </xdr:to>
    <xdr:cxnSp macro="">
      <xdr:nvCxnSpPr>
        <xdr:cNvPr id="61" name="直線コネクタ 60">
          <a:extLst>
            <a:ext uri="{FF2B5EF4-FFF2-40B4-BE49-F238E27FC236}">
              <a16:creationId xmlns:a16="http://schemas.microsoft.com/office/drawing/2014/main" id="{DCBF465E-65E2-44E4-BC93-24824AF84043}"/>
            </a:ext>
          </a:extLst>
        </xdr:cNvPr>
        <xdr:cNvCxnSpPr/>
      </xdr:nvCxnSpPr>
      <xdr:spPr>
        <a:xfrm>
          <a:off x="4546600" y="58388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49547</xdr:rowOff>
    </xdr:from>
    <xdr:ext cx="405111" cy="259045"/>
    <xdr:sp macro="" textlink="">
      <xdr:nvSpPr>
        <xdr:cNvPr id="62" name="【図書館】&#10;有形固定資産減価償却率平均値テキスト">
          <a:extLst>
            <a:ext uri="{FF2B5EF4-FFF2-40B4-BE49-F238E27FC236}">
              <a16:creationId xmlns:a16="http://schemas.microsoft.com/office/drawing/2014/main" id="{0D13E84B-845F-432E-9274-6F8C0A712F3A}"/>
            </a:ext>
          </a:extLst>
        </xdr:cNvPr>
        <xdr:cNvSpPr txBox="1"/>
      </xdr:nvSpPr>
      <xdr:spPr>
        <a:xfrm>
          <a:off x="4673600" y="62217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71120</xdr:rowOff>
    </xdr:from>
    <xdr:to>
      <xdr:col>24</xdr:col>
      <xdr:colOff>114300</xdr:colOff>
      <xdr:row>37</xdr:row>
      <xdr:rowOff>1270</xdr:rowOff>
    </xdr:to>
    <xdr:sp macro="" textlink="">
      <xdr:nvSpPr>
        <xdr:cNvPr id="63" name="フローチャート: 判断 62">
          <a:extLst>
            <a:ext uri="{FF2B5EF4-FFF2-40B4-BE49-F238E27FC236}">
              <a16:creationId xmlns:a16="http://schemas.microsoft.com/office/drawing/2014/main" id="{FD4839E8-CC19-4390-93AB-D6033C786891}"/>
            </a:ext>
          </a:extLst>
        </xdr:cNvPr>
        <xdr:cNvSpPr/>
      </xdr:nvSpPr>
      <xdr:spPr>
        <a:xfrm>
          <a:off x="4584700" y="624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80645</xdr:rowOff>
    </xdr:from>
    <xdr:to>
      <xdr:col>20</xdr:col>
      <xdr:colOff>38100</xdr:colOff>
      <xdr:row>37</xdr:row>
      <xdr:rowOff>10795</xdr:rowOff>
    </xdr:to>
    <xdr:sp macro="" textlink="">
      <xdr:nvSpPr>
        <xdr:cNvPr id="64" name="フローチャート: 判断 63">
          <a:extLst>
            <a:ext uri="{FF2B5EF4-FFF2-40B4-BE49-F238E27FC236}">
              <a16:creationId xmlns:a16="http://schemas.microsoft.com/office/drawing/2014/main" id="{84991B29-3B20-4BD3-AC4E-41069EB68EA8}"/>
            </a:ext>
          </a:extLst>
        </xdr:cNvPr>
        <xdr:cNvSpPr/>
      </xdr:nvSpPr>
      <xdr:spPr>
        <a:xfrm>
          <a:off x="3746500" y="625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48260</xdr:rowOff>
    </xdr:from>
    <xdr:to>
      <xdr:col>15</xdr:col>
      <xdr:colOff>101600</xdr:colOff>
      <xdr:row>36</xdr:row>
      <xdr:rowOff>149860</xdr:rowOff>
    </xdr:to>
    <xdr:sp macro="" textlink="">
      <xdr:nvSpPr>
        <xdr:cNvPr id="65" name="フローチャート: 判断 64">
          <a:extLst>
            <a:ext uri="{FF2B5EF4-FFF2-40B4-BE49-F238E27FC236}">
              <a16:creationId xmlns:a16="http://schemas.microsoft.com/office/drawing/2014/main" id="{0C4C2B13-F9EE-48C6-99BD-7C2439CFD4CD}"/>
            </a:ext>
          </a:extLst>
        </xdr:cNvPr>
        <xdr:cNvSpPr/>
      </xdr:nvSpPr>
      <xdr:spPr>
        <a:xfrm>
          <a:off x="2857500" y="622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99695</xdr:rowOff>
    </xdr:from>
    <xdr:to>
      <xdr:col>10</xdr:col>
      <xdr:colOff>165100</xdr:colOff>
      <xdr:row>37</xdr:row>
      <xdr:rowOff>29845</xdr:rowOff>
    </xdr:to>
    <xdr:sp macro="" textlink="">
      <xdr:nvSpPr>
        <xdr:cNvPr id="66" name="フローチャート: 判断 65">
          <a:extLst>
            <a:ext uri="{FF2B5EF4-FFF2-40B4-BE49-F238E27FC236}">
              <a16:creationId xmlns:a16="http://schemas.microsoft.com/office/drawing/2014/main" id="{5CC15107-9E88-46E2-8B6D-03FFCE0FFE29}"/>
            </a:ext>
          </a:extLst>
        </xdr:cNvPr>
        <xdr:cNvSpPr/>
      </xdr:nvSpPr>
      <xdr:spPr>
        <a:xfrm>
          <a:off x="1968500" y="627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76835</xdr:rowOff>
    </xdr:from>
    <xdr:to>
      <xdr:col>6</xdr:col>
      <xdr:colOff>38100</xdr:colOff>
      <xdr:row>37</xdr:row>
      <xdr:rowOff>6985</xdr:rowOff>
    </xdr:to>
    <xdr:sp macro="" textlink="">
      <xdr:nvSpPr>
        <xdr:cNvPr id="67" name="フローチャート: 判断 66">
          <a:extLst>
            <a:ext uri="{FF2B5EF4-FFF2-40B4-BE49-F238E27FC236}">
              <a16:creationId xmlns:a16="http://schemas.microsoft.com/office/drawing/2014/main" id="{2829C9EA-5244-47E2-8512-BA6516783B55}"/>
            </a:ext>
          </a:extLst>
        </xdr:cNvPr>
        <xdr:cNvSpPr/>
      </xdr:nvSpPr>
      <xdr:spPr>
        <a:xfrm>
          <a:off x="1079500" y="624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51197AD6-B811-41B9-9820-1B127AF6A0EF}"/>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F1162939-7BA0-413F-9443-FBF1AF12C752}"/>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1D135415-415C-46AF-9563-9E0FD37D9E27}"/>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360ED98A-4C62-416C-AD11-C3EDAE3EC817}"/>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47EE7CCD-D71D-4247-BB1C-27F173E11A0C}"/>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4445</xdr:rowOff>
    </xdr:from>
    <xdr:to>
      <xdr:col>24</xdr:col>
      <xdr:colOff>114300</xdr:colOff>
      <xdr:row>36</xdr:row>
      <xdr:rowOff>106045</xdr:rowOff>
    </xdr:to>
    <xdr:sp macro="" textlink="">
      <xdr:nvSpPr>
        <xdr:cNvPr id="73" name="楕円 72">
          <a:extLst>
            <a:ext uri="{FF2B5EF4-FFF2-40B4-BE49-F238E27FC236}">
              <a16:creationId xmlns:a16="http://schemas.microsoft.com/office/drawing/2014/main" id="{C5FD64B2-4D40-4247-9830-E84571ED1178}"/>
            </a:ext>
          </a:extLst>
        </xdr:cNvPr>
        <xdr:cNvSpPr/>
      </xdr:nvSpPr>
      <xdr:spPr>
        <a:xfrm>
          <a:off x="4584700" y="6176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27322</xdr:rowOff>
    </xdr:from>
    <xdr:ext cx="405111" cy="259045"/>
    <xdr:sp macro="" textlink="">
      <xdr:nvSpPr>
        <xdr:cNvPr id="74" name="【図書館】&#10;有形固定資産減価償却率該当値テキスト">
          <a:extLst>
            <a:ext uri="{FF2B5EF4-FFF2-40B4-BE49-F238E27FC236}">
              <a16:creationId xmlns:a16="http://schemas.microsoft.com/office/drawing/2014/main" id="{2278D863-50E0-45C2-A886-FE5776802330}"/>
            </a:ext>
          </a:extLst>
        </xdr:cNvPr>
        <xdr:cNvSpPr txBox="1"/>
      </xdr:nvSpPr>
      <xdr:spPr>
        <a:xfrm>
          <a:off x="4673600" y="6028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120650</xdr:rowOff>
    </xdr:from>
    <xdr:to>
      <xdr:col>20</xdr:col>
      <xdr:colOff>38100</xdr:colOff>
      <xdr:row>36</xdr:row>
      <xdr:rowOff>50800</xdr:rowOff>
    </xdr:to>
    <xdr:sp macro="" textlink="">
      <xdr:nvSpPr>
        <xdr:cNvPr id="75" name="楕円 74">
          <a:extLst>
            <a:ext uri="{FF2B5EF4-FFF2-40B4-BE49-F238E27FC236}">
              <a16:creationId xmlns:a16="http://schemas.microsoft.com/office/drawing/2014/main" id="{F29CC06D-FF4E-4027-9FF7-D3B017B91BDB}"/>
            </a:ext>
          </a:extLst>
        </xdr:cNvPr>
        <xdr:cNvSpPr/>
      </xdr:nvSpPr>
      <xdr:spPr>
        <a:xfrm>
          <a:off x="3746500" y="612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0</xdr:rowOff>
    </xdr:from>
    <xdr:to>
      <xdr:col>24</xdr:col>
      <xdr:colOff>63500</xdr:colOff>
      <xdr:row>36</xdr:row>
      <xdr:rowOff>55245</xdr:rowOff>
    </xdr:to>
    <xdr:cxnSp macro="">
      <xdr:nvCxnSpPr>
        <xdr:cNvPr id="76" name="直線コネクタ 75">
          <a:extLst>
            <a:ext uri="{FF2B5EF4-FFF2-40B4-BE49-F238E27FC236}">
              <a16:creationId xmlns:a16="http://schemas.microsoft.com/office/drawing/2014/main" id="{BFAC540D-71BF-4AE0-ABE9-64AFE38CF185}"/>
            </a:ext>
          </a:extLst>
        </xdr:cNvPr>
        <xdr:cNvCxnSpPr/>
      </xdr:nvCxnSpPr>
      <xdr:spPr>
        <a:xfrm>
          <a:off x="3797300" y="6172200"/>
          <a:ext cx="8382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132080</xdr:rowOff>
    </xdr:from>
    <xdr:to>
      <xdr:col>15</xdr:col>
      <xdr:colOff>101600</xdr:colOff>
      <xdr:row>38</xdr:row>
      <xdr:rowOff>62230</xdr:rowOff>
    </xdr:to>
    <xdr:sp macro="" textlink="">
      <xdr:nvSpPr>
        <xdr:cNvPr id="77" name="楕円 76">
          <a:extLst>
            <a:ext uri="{FF2B5EF4-FFF2-40B4-BE49-F238E27FC236}">
              <a16:creationId xmlns:a16="http://schemas.microsoft.com/office/drawing/2014/main" id="{FCA1BBFF-5047-4BD5-819F-9BB7F63ADD59}"/>
            </a:ext>
          </a:extLst>
        </xdr:cNvPr>
        <xdr:cNvSpPr/>
      </xdr:nvSpPr>
      <xdr:spPr>
        <a:xfrm>
          <a:off x="2857500" y="647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0</xdr:rowOff>
    </xdr:from>
    <xdr:to>
      <xdr:col>19</xdr:col>
      <xdr:colOff>177800</xdr:colOff>
      <xdr:row>38</xdr:row>
      <xdr:rowOff>11430</xdr:rowOff>
    </xdr:to>
    <xdr:cxnSp macro="">
      <xdr:nvCxnSpPr>
        <xdr:cNvPr id="78" name="直線コネクタ 77">
          <a:extLst>
            <a:ext uri="{FF2B5EF4-FFF2-40B4-BE49-F238E27FC236}">
              <a16:creationId xmlns:a16="http://schemas.microsoft.com/office/drawing/2014/main" id="{EB31CB75-EDBC-47D3-8799-195ACCFC1992}"/>
            </a:ext>
          </a:extLst>
        </xdr:cNvPr>
        <xdr:cNvCxnSpPr/>
      </xdr:nvCxnSpPr>
      <xdr:spPr>
        <a:xfrm flipV="1">
          <a:off x="2908300" y="6172200"/>
          <a:ext cx="889000" cy="354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88265</xdr:rowOff>
    </xdr:from>
    <xdr:to>
      <xdr:col>10</xdr:col>
      <xdr:colOff>165100</xdr:colOff>
      <xdr:row>38</xdr:row>
      <xdr:rowOff>18415</xdr:rowOff>
    </xdr:to>
    <xdr:sp macro="" textlink="">
      <xdr:nvSpPr>
        <xdr:cNvPr id="79" name="楕円 78">
          <a:extLst>
            <a:ext uri="{FF2B5EF4-FFF2-40B4-BE49-F238E27FC236}">
              <a16:creationId xmlns:a16="http://schemas.microsoft.com/office/drawing/2014/main" id="{63568CDC-8E49-4D9A-AEB2-EEE7C53E031E}"/>
            </a:ext>
          </a:extLst>
        </xdr:cNvPr>
        <xdr:cNvSpPr/>
      </xdr:nvSpPr>
      <xdr:spPr>
        <a:xfrm>
          <a:off x="1968500" y="6431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139065</xdr:rowOff>
    </xdr:from>
    <xdr:to>
      <xdr:col>15</xdr:col>
      <xdr:colOff>50800</xdr:colOff>
      <xdr:row>38</xdr:row>
      <xdr:rowOff>11430</xdr:rowOff>
    </xdr:to>
    <xdr:cxnSp macro="">
      <xdr:nvCxnSpPr>
        <xdr:cNvPr id="80" name="直線コネクタ 79">
          <a:extLst>
            <a:ext uri="{FF2B5EF4-FFF2-40B4-BE49-F238E27FC236}">
              <a16:creationId xmlns:a16="http://schemas.microsoft.com/office/drawing/2014/main" id="{C262CF64-9315-44F7-BADD-9B48139D8F7D}"/>
            </a:ext>
          </a:extLst>
        </xdr:cNvPr>
        <xdr:cNvCxnSpPr/>
      </xdr:nvCxnSpPr>
      <xdr:spPr>
        <a:xfrm>
          <a:off x="2019300" y="648271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46355</xdr:rowOff>
    </xdr:from>
    <xdr:to>
      <xdr:col>6</xdr:col>
      <xdr:colOff>38100</xdr:colOff>
      <xdr:row>37</xdr:row>
      <xdr:rowOff>147955</xdr:rowOff>
    </xdr:to>
    <xdr:sp macro="" textlink="">
      <xdr:nvSpPr>
        <xdr:cNvPr id="81" name="楕円 80">
          <a:extLst>
            <a:ext uri="{FF2B5EF4-FFF2-40B4-BE49-F238E27FC236}">
              <a16:creationId xmlns:a16="http://schemas.microsoft.com/office/drawing/2014/main" id="{D50237BE-23D8-44A7-9A0E-1EEC79C416DC}"/>
            </a:ext>
          </a:extLst>
        </xdr:cNvPr>
        <xdr:cNvSpPr/>
      </xdr:nvSpPr>
      <xdr:spPr>
        <a:xfrm>
          <a:off x="1079500" y="6390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97155</xdr:rowOff>
    </xdr:from>
    <xdr:to>
      <xdr:col>10</xdr:col>
      <xdr:colOff>114300</xdr:colOff>
      <xdr:row>37</xdr:row>
      <xdr:rowOff>139065</xdr:rowOff>
    </xdr:to>
    <xdr:cxnSp macro="">
      <xdr:nvCxnSpPr>
        <xdr:cNvPr id="82" name="直線コネクタ 81">
          <a:extLst>
            <a:ext uri="{FF2B5EF4-FFF2-40B4-BE49-F238E27FC236}">
              <a16:creationId xmlns:a16="http://schemas.microsoft.com/office/drawing/2014/main" id="{5C867B00-B1E8-4FB0-9DA2-809CBF6535DE}"/>
            </a:ext>
          </a:extLst>
        </xdr:cNvPr>
        <xdr:cNvCxnSpPr/>
      </xdr:nvCxnSpPr>
      <xdr:spPr>
        <a:xfrm>
          <a:off x="1130300" y="644080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1922</xdr:rowOff>
    </xdr:from>
    <xdr:ext cx="405111" cy="259045"/>
    <xdr:sp macro="" textlink="">
      <xdr:nvSpPr>
        <xdr:cNvPr id="83" name="n_1aveValue【図書館】&#10;有形固定資産減価償却率">
          <a:extLst>
            <a:ext uri="{FF2B5EF4-FFF2-40B4-BE49-F238E27FC236}">
              <a16:creationId xmlns:a16="http://schemas.microsoft.com/office/drawing/2014/main" id="{4523E0F8-DCA2-41D5-821C-BFB6DE47FEDE}"/>
            </a:ext>
          </a:extLst>
        </xdr:cNvPr>
        <xdr:cNvSpPr txBox="1"/>
      </xdr:nvSpPr>
      <xdr:spPr>
        <a:xfrm>
          <a:off x="3582044" y="6345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166387</xdr:rowOff>
    </xdr:from>
    <xdr:ext cx="405111" cy="259045"/>
    <xdr:sp macro="" textlink="">
      <xdr:nvSpPr>
        <xdr:cNvPr id="84" name="n_2aveValue【図書館】&#10;有形固定資産減価償却率">
          <a:extLst>
            <a:ext uri="{FF2B5EF4-FFF2-40B4-BE49-F238E27FC236}">
              <a16:creationId xmlns:a16="http://schemas.microsoft.com/office/drawing/2014/main" id="{361BE13F-35F2-497D-AA97-2C6751D3E40E}"/>
            </a:ext>
          </a:extLst>
        </xdr:cNvPr>
        <xdr:cNvSpPr txBox="1"/>
      </xdr:nvSpPr>
      <xdr:spPr>
        <a:xfrm>
          <a:off x="2705744" y="599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46372</xdr:rowOff>
    </xdr:from>
    <xdr:ext cx="405111" cy="259045"/>
    <xdr:sp macro="" textlink="">
      <xdr:nvSpPr>
        <xdr:cNvPr id="85" name="n_3aveValue【図書館】&#10;有形固定資産減価償却率">
          <a:extLst>
            <a:ext uri="{FF2B5EF4-FFF2-40B4-BE49-F238E27FC236}">
              <a16:creationId xmlns:a16="http://schemas.microsoft.com/office/drawing/2014/main" id="{FA7D8FD5-80A6-46C3-8F68-61914F1CB85D}"/>
            </a:ext>
          </a:extLst>
        </xdr:cNvPr>
        <xdr:cNvSpPr txBox="1"/>
      </xdr:nvSpPr>
      <xdr:spPr>
        <a:xfrm>
          <a:off x="1816744" y="604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23512</xdr:rowOff>
    </xdr:from>
    <xdr:ext cx="405111" cy="259045"/>
    <xdr:sp macro="" textlink="">
      <xdr:nvSpPr>
        <xdr:cNvPr id="86" name="n_4aveValue【図書館】&#10;有形固定資産減価償却率">
          <a:extLst>
            <a:ext uri="{FF2B5EF4-FFF2-40B4-BE49-F238E27FC236}">
              <a16:creationId xmlns:a16="http://schemas.microsoft.com/office/drawing/2014/main" id="{0A7709DD-EA40-4D80-BD0C-A30833842BD6}"/>
            </a:ext>
          </a:extLst>
        </xdr:cNvPr>
        <xdr:cNvSpPr txBox="1"/>
      </xdr:nvSpPr>
      <xdr:spPr>
        <a:xfrm>
          <a:off x="927744" y="602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67327</xdr:rowOff>
    </xdr:from>
    <xdr:ext cx="405111" cy="259045"/>
    <xdr:sp macro="" textlink="">
      <xdr:nvSpPr>
        <xdr:cNvPr id="87" name="n_1mainValue【図書館】&#10;有形固定資産減価償却率">
          <a:extLst>
            <a:ext uri="{FF2B5EF4-FFF2-40B4-BE49-F238E27FC236}">
              <a16:creationId xmlns:a16="http://schemas.microsoft.com/office/drawing/2014/main" id="{A0DDA61B-DF1B-473F-AE75-15614AB78EC8}"/>
            </a:ext>
          </a:extLst>
        </xdr:cNvPr>
        <xdr:cNvSpPr txBox="1"/>
      </xdr:nvSpPr>
      <xdr:spPr>
        <a:xfrm>
          <a:off x="3582044" y="589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53357</xdr:rowOff>
    </xdr:from>
    <xdr:ext cx="405111" cy="259045"/>
    <xdr:sp macro="" textlink="">
      <xdr:nvSpPr>
        <xdr:cNvPr id="88" name="n_2mainValue【図書館】&#10;有形固定資産減価償却率">
          <a:extLst>
            <a:ext uri="{FF2B5EF4-FFF2-40B4-BE49-F238E27FC236}">
              <a16:creationId xmlns:a16="http://schemas.microsoft.com/office/drawing/2014/main" id="{C910978D-981F-432A-83A1-CD5ABFA77E55}"/>
            </a:ext>
          </a:extLst>
        </xdr:cNvPr>
        <xdr:cNvSpPr txBox="1"/>
      </xdr:nvSpPr>
      <xdr:spPr>
        <a:xfrm>
          <a:off x="2705744" y="6568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9542</xdr:rowOff>
    </xdr:from>
    <xdr:ext cx="405111" cy="259045"/>
    <xdr:sp macro="" textlink="">
      <xdr:nvSpPr>
        <xdr:cNvPr id="89" name="n_3mainValue【図書館】&#10;有形固定資産減価償却率">
          <a:extLst>
            <a:ext uri="{FF2B5EF4-FFF2-40B4-BE49-F238E27FC236}">
              <a16:creationId xmlns:a16="http://schemas.microsoft.com/office/drawing/2014/main" id="{8D0C8E75-264D-41E1-B741-7D5750F2283F}"/>
            </a:ext>
          </a:extLst>
        </xdr:cNvPr>
        <xdr:cNvSpPr txBox="1"/>
      </xdr:nvSpPr>
      <xdr:spPr>
        <a:xfrm>
          <a:off x="1816744" y="6524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139082</xdr:rowOff>
    </xdr:from>
    <xdr:ext cx="405111" cy="259045"/>
    <xdr:sp macro="" textlink="">
      <xdr:nvSpPr>
        <xdr:cNvPr id="90" name="n_4mainValue【図書館】&#10;有形固定資産減価償却率">
          <a:extLst>
            <a:ext uri="{FF2B5EF4-FFF2-40B4-BE49-F238E27FC236}">
              <a16:creationId xmlns:a16="http://schemas.microsoft.com/office/drawing/2014/main" id="{66CC2C0D-5EA2-4B0F-BF30-7759C1ECC8D5}"/>
            </a:ext>
          </a:extLst>
        </xdr:cNvPr>
        <xdr:cNvSpPr txBox="1"/>
      </xdr:nvSpPr>
      <xdr:spPr>
        <a:xfrm>
          <a:off x="927744" y="6482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4B4FE46D-564F-436D-8CCF-BF560957B436}"/>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29289540-8229-4342-A58E-88FEE09C4D09}"/>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9B7A70CE-21C3-40FB-BFD5-C2901604E43F}"/>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963B937E-4A78-4383-BC79-35081F394A5D}"/>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F9214A6F-6B37-4BE0-BC67-AAC2F359657D}"/>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A188CE3C-6417-4970-A448-E363A8D7311D}"/>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A7743003-A9FA-4650-ABE6-74745D03FDFA}"/>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83A4CDD4-1624-4254-899C-7912858D327B}"/>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C60F43DA-F1AA-4C60-81DE-B15195F04061}"/>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45FC6F7D-1B29-4309-9E69-BFCE20D59479}"/>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05062A6D-B680-4E4D-B398-7C2B94E10BCE}"/>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D99C49A7-C073-4938-A14E-B9F7A471FF01}"/>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DFCC5AE5-E190-4FFC-9AA8-E37FD96685D5}"/>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a:extLst>
            <a:ext uri="{FF2B5EF4-FFF2-40B4-BE49-F238E27FC236}">
              <a16:creationId xmlns:a16="http://schemas.microsoft.com/office/drawing/2014/main" id="{29F4E0B1-CC18-4CF3-9E09-F7B304889A64}"/>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5420B720-FE9D-4966-934E-215AB79B2913}"/>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6" name="テキスト ボックス 105">
          <a:extLst>
            <a:ext uri="{FF2B5EF4-FFF2-40B4-BE49-F238E27FC236}">
              <a16:creationId xmlns:a16="http://schemas.microsoft.com/office/drawing/2014/main" id="{43106EB2-A633-4FC7-AD69-0615D142F519}"/>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0B4E885A-A324-4E1D-AA42-F45F5E65F976}"/>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8" name="テキスト ボックス 107">
          <a:extLst>
            <a:ext uri="{FF2B5EF4-FFF2-40B4-BE49-F238E27FC236}">
              <a16:creationId xmlns:a16="http://schemas.microsoft.com/office/drawing/2014/main" id="{516D5195-CE4C-4A6B-84F2-156A5418A91E}"/>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5D560E44-2BFD-468F-B2AA-C4C563107187}"/>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0" name="テキスト ボックス 109">
          <a:extLst>
            <a:ext uri="{FF2B5EF4-FFF2-40B4-BE49-F238E27FC236}">
              <a16:creationId xmlns:a16="http://schemas.microsoft.com/office/drawing/2014/main" id="{B5A5667D-A29C-4D67-B9FE-CB5CF71B854F}"/>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BB2C0E08-A03D-4BAF-87BF-AF6D01AD7273}"/>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a:extLst>
            <a:ext uri="{FF2B5EF4-FFF2-40B4-BE49-F238E27FC236}">
              <a16:creationId xmlns:a16="http://schemas.microsoft.com/office/drawing/2014/main" id="{4CFD0254-2AD5-44D1-83A8-0C63207F60F3}"/>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a:extLst>
            <a:ext uri="{FF2B5EF4-FFF2-40B4-BE49-F238E27FC236}">
              <a16:creationId xmlns:a16="http://schemas.microsoft.com/office/drawing/2014/main" id="{0F794256-9AE1-4311-B300-D6BEA01E2197}"/>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114300</xdr:rowOff>
    </xdr:from>
    <xdr:to>
      <xdr:col>54</xdr:col>
      <xdr:colOff>189865</xdr:colOff>
      <xdr:row>41</xdr:row>
      <xdr:rowOff>146050</xdr:rowOff>
    </xdr:to>
    <xdr:cxnSp macro="">
      <xdr:nvCxnSpPr>
        <xdr:cNvPr id="114" name="直線コネクタ 113">
          <a:extLst>
            <a:ext uri="{FF2B5EF4-FFF2-40B4-BE49-F238E27FC236}">
              <a16:creationId xmlns:a16="http://schemas.microsoft.com/office/drawing/2014/main" id="{219114A6-C348-4B54-A51D-F0BD0C3ED493}"/>
            </a:ext>
          </a:extLst>
        </xdr:cNvPr>
        <xdr:cNvCxnSpPr/>
      </xdr:nvCxnSpPr>
      <xdr:spPr>
        <a:xfrm flipV="1">
          <a:off x="10476865" y="5600700"/>
          <a:ext cx="0" cy="1574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149877</xdr:rowOff>
    </xdr:from>
    <xdr:ext cx="469744" cy="259045"/>
    <xdr:sp macro="" textlink="">
      <xdr:nvSpPr>
        <xdr:cNvPr id="115" name="【図書館】&#10;一人当たり面積最小値テキスト">
          <a:extLst>
            <a:ext uri="{FF2B5EF4-FFF2-40B4-BE49-F238E27FC236}">
              <a16:creationId xmlns:a16="http://schemas.microsoft.com/office/drawing/2014/main" id="{FC50AC2B-3EB3-458D-BB92-04FC3D26217F}"/>
            </a:ext>
          </a:extLst>
        </xdr:cNvPr>
        <xdr:cNvSpPr txBox="1"/>
      </xdr:nvSpPr>
      <xdr:spPr>
        <a:xfrm>
          <a:off x="10515600" y="717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146050</xdr:rowOff>
    </xdr:from>
    <xdr:to>
      <xdr:col>55</xdr:col>
      <xdr:colOff>88900</xdr:colOff>
      <xdr:row>41</xdr:row>
      <xdr:rowOff>146050</xdr:rowOff>
    </xdr:to>
    <xdr:cxnSp macro="">
      <xdr:nvCxnSpPr>
        <xdr:cNvPr id="116" name="直線コネクタ 115">
          <a:extLst>
            <a:ext uri="{FF2B5EF4-FFF2-40B4-BE49-F238E27FC236}">
              <a16:creationId xmlns:a16="http://schemas.microsoft.com/office/drawing/2014/main" id="{A4BDDF8E-2174-46B3-907C-2C8B5A8F5F1D}"/>
            </a:ext>
          </a:extLst>
        </xdr:cNvPr>
        <xdr:cNvCxnSpPr/>
      </xdr:nvCxnSpPr>
      <xdr:spPr>
        <a:xfrm>
          <a:off x="10388600" y="717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60977</xdr:rowOff>
    </xdr:from>
    <xdr:ext cx="469744" cy="259045"/>
    <xdr:sp macro="" textlink="">
      <xdr:nvSpPr>
        <xdr:cNvPr id="117" name="【図書館】&#10;一人当たり面積最大値テキスト">
          <a:extLst>
            <a:ext uri="{FF2B5EF4-FFF2-40B4-BE49-F238E27FC236}">
              <a16:creationId xmlns:a16="http://schemas.microsoft.com/office/drawing/2014/main" id="{84B2EC40-95DF-4533-81F8-8FCE42DB92E0}"/>
            </a:ext>
          </a:extLst>
        </xdr:cNvPr>
        <xdr:cNvSpPr txBox="1"/>
      </xdr:nvSpPr>
      <xdr:spPr>
        <a:xfrm>
          <a:off x="10515600" y="537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114300</xdr:rowOff>
    </xdr:from>
    <xdr:to>
      <xdr:col>55</xdr:col>
      <xdr:colOff>88900</xdr:colOff>
      <xdr:row>32</xdr:row>
      <xdr:rowOff>114300</xdr:rowOff>
    </xdr:to>
    <xdr:cxnSp macro="">
      <xdr:nvCxnSpPr>
        <xdr:cNvPr id="118" name="直線コネクタ 117">
          <a:extLst>
            <a:ext uri="{FF2B5EF4-FFF2-40B4-BE49-F238E27FC236}">
              <a16:creationId xmlns:a16="http://schemas.microsoft.com/office/drawing/2014/main" id="{EB778E07-DB77-42FA-90FF-6E875FF83534}"/>
            </a:ext>
          </a:extLst>
        </xdr:cNvPr>
        <xdr:cNvCxnSpPr/>
      </xdr:nvCxnSpPr>
      <xdr:spPr>
        <a:xfrm>
          <a:off x="10388600" y="560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143527</xdr:rowOff>
    </xdr:from>
    <xdr:ext cx="469744" cy="259045"/>
    <xdr:sp macro="" textlink="">
      <xdr:nvSpPr>
        <xdr:cNvPr id="119" name="【図書館】&#10;一人当たり面積平均値テキスト">
          <a:extLst>
            <a:ext uri="{FF2B5EF4-FFF2-40B4-BE49-F238E27FC236}">
              <a16:creationId xmlns:a16="http://schemas.microsoft.com/office/drawing/2014/main" id="{C0B62119-F89A-44B4-BDB7-7F55A28D6435}"/>
            </a:ext>
          </a:extLst>
        </xdr:cNvPr>
        <xdr:cNvSpPr txBox="1"/>
      </xdr:nvSpPr>
      <xdr:spPr>
        <a:xfrm>
          <a:off x="10515600" y="6658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120650</xdr:rowOff>
    </xdr:from>
    <xdr:to>
      <xdr:col>55</xdr:col>
      <xdr:colOff>50800</xdr:colOff>
      <xdr:row>40</xdr:row>
      <xdr:rowOff>50800</xdr:rowOff>
    </xdr:to>
    <xdr:sp macro="" textlink="">
      <xdr:nvSpPr>
        <xdr:cNvPr id="120" name="フローチャート: 判断 119">
          <a:extLst>
            <a:ext uri="{FF2B5EF4-FFF2-40B4-BE49-F238E27FC236}">
              <a16:creationId xmlns:a16="http://schemas.microsoft.com/office/drawing/2014/main" id="{6E9072A8-D1F6-4F85-B364-6396B747BC97}"/>
            </a:ext>
          </a:extLst>
        </xdr:cNvPr>
        <xdr:cNvSpPr/>
      </xdr:nvSpPr>
      <xdr:spPr>
        <a:xfrm>
          <a:off x="10426700" y="680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133350</xdr:rowOff>
    </xdr:from>
    <xdr:to>
      <xdr:col>50</xdr:col>
      <xdr:colOff>165100</xdr:colOff>
      <xdr:row>40</xdr:row>
      <xdr:rowOff>63500</xdr:rowOff>
    </xdr:to>
    <xdr:sp macro="" textlink="">
      <xdr:nvSpPr>
        <xdr:cNvPr id="121" name="フローチャート: 判断 120">
          <a:extLst>
            <a:ext uri="{FF2B5EF4-FFF2-40B4-BE49-F238E27FC236}">
              <a16:creationId xmlns:a16="http://schemas.microsoft.com/office/drawing/2014/main" id="{22D2EC6E-4B50-4795-A432-837AF6BD42FF}"/>
            </a:ext>
          </a:extLst>
        </xdr:cNvPr>
        <xdr:cNvSpPr/>
      </xdr:nvSpPr>
      <xdr:spPr>
        <a:xfrm>
          <a:off x="95885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133350</xdr:rowOff>
    </xdr:from>
    <xdr:to>
      <xdr:col>46</xdr:col>
      <xdr:colOff>38100</xdr:colOff>
      <xdr:row>40</xdr:row>
      <xdr:rowOff>63500</xdr:rowOff>
    </xdr:to>
    <xdr:sp macro="" textlink="">
      <xdr:nvSpPr>
        <xdr:cNvPr id="122" name="フローチャート: 判断 121">
          <a:extLst>
            <a:ext uri="{FF2B5EF4-FFF2-40B4-BE49-F238E27FC236}">
              <a16:creationId xmlns:a16="http://schemas.microsoft.com/office/drawing/2014/main" id="{42C035C5-1EA9-40CA-9AD1-C2E34BFA09DF}"/>
            </a:ext>
          </a:extLst>
        </xdr:cNvPr>
        <xdr:cNvSpPr/>
      </xdr:nvSpPr>
      <xdr:spPr>
        <a:xfrm>
          <a:off x="86995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0</xdr:rowOff>
    </xdr:from>
    <xdr:to>
      <xdr:col>41</xdr:col>
      <xdr:colOff>101600</xdr:colOff>
      <xdr:row>40</xdr:row>
      <xdr:rowOff>101600</xdr:rowOff>
    </xdr:to>
    <xdr:sp macro="" textlink="">
      <xdr:nvSpPr>
        <xdr:cNvPr id="123" name="フローチャート: 判断 122">
          <a:extLst>
            <a:ext uri="{FF2B5EF4-FFF2-40B4-BE49-F238E27FC236}">
              <a16:creationId xmlns:a16="http://schemas.microsoft.com/office/drawing/2014/main" id="{66D922EC-D0F2-4B82-98D5-A7B1020D8C18}"/>
            </a:ext>
          </a:extLst>
        </xdr:cNvPr>
        <xdr:cNvSpPr/>
      </xdr:nvSpPr>
      <xdr:spPr>
        <a:xfrm>
          <a:off x="7810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0</xdr:rowOff>
    </xdr:from>
    <xdr:to>
      <xdr:col>36</xdr:col>
      <xdr:colOff>165100</xdr:colOff>
      <xdr:row>40</xdr:row>
      <xdr:rowOff>101600</xdr:rowOff>
    </xdr:to>
    <xdr:sp macro="" textlink="">
      <xdr:nvSpPr>
        <xdr:cNvPr id="124" name="フローチャート: 判断 123">
          <a:extLst>
            <a:ext uri="{FF2B5EF4-FFF2-40B4-BE49-F238E27FC236}">
              <a16:creationId xmlns:a16="http://schemas.microsoft.com/office/drawing/2014/main" id="{3A2686E5-4744-4289-A086-C8E6F9C153C3}"/>
            </a:ext>
          </a:extLst>
        </xdr:cNvPr>
        <xdr:cNvSpPr/>
      </xdr:nvSpPr>
      <xdr:spPr>
        <a:xfrm>
          <a:off x="6921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91D9C2AB-2742-483D-B73F-9DD957521066}"/>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2F74C631-AC2A-4813-BF2F-D8399C49D901}"/>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F1B6C580-FD26-45AB-8A7A-2E78E45ACA54}"/>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42F931B9-F06D-4BC9-8BF4-6154943B7A3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3CD249EC-B290-47A5-92DF-EC1B121A4884}"/>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101600</xdr:rowOff>
    </xdr:from>
    <xdr:to>
      <xdr:col>55</xdr:col>
      <xdr:colOff>50800</xdr:colOff>
      <xdr:row>41</xdr:row>
      <xdr:rowOff>31750</xdr:rowOff>
    </xdr:to>
    <xdr:sp macro="" textlink="">
      <xdr:nvSpPr>
        <xdr:cNvPr id="130" name="楕円 129">
          <a:extLst>
            <a:ext uri="{FF2B5EF4-FFF2-40B4-BE49-F238E27FC236}">
              <a16:creationId xmlns:a16="http://schemas.microsoft.com/office/drawing/2014/main" id="{44463D73-F326-4BAA-A2A3-C8A01CC81E29}"/>
            </a:ext>
          </a:extLst>
        </xdr:cNvPr>
        <xdr:cNvSpPr/>
      </xdr:nvSpPr>
      <xdr:spPr>
        <a:xfrm>
          <a:off x="104267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80027</xdr:rowOff>
    </xdr:from>
    <xdr:ext cx="469744" cy="259045"/>
    <xdr:sp macro="" textlink="">
      <xdr:nvSpPr>
        <xdr:cNvPr id="131" name="【図書館】&#10;一人当たり面積該当値テキスト">
          <a:extLst>
            <a:ext uri="{FF2B5EF4-FFF2-40B4-BE49-F238E27FC236}">
              <a16:creationId xmlns:a16="http://schemas.microsoft.com/office/drawing/2014/main" id="{4DED4253-085A-43DB-9A2F-162D24EAB929}"/>
            </a:ext>
          </a:extLst>
        </xdr:cNvPr>
        <xdr:cNvSpPr txBox="1"/>
      </xdr:nvSpPr>
      <xdr:spPr>
        <a:xfrm>
          <a:off x="10515600" y="693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101600</xdr:rowOff>
    </xdr:from>
    <xdr:to>
      <xdr:col>50</xdr:col>
      <xdr:colOff>165100</xdr:colOff>
      <xdr:row>41</xdr:row>
      <xdr:rowOff>31750</xdr:rowOff>
    </xdr:to>
    <xdr:sp macro="" textlink="">
      <xdr:nvSpPr>
        <xdr:cNvPr id="132" name="楕円 131">
          <a:extLst>
            <a:ext uri="{FF2B5EF4-FFF2-40B4-BE49-F238E27FC236}">
              <a16:creationId xmlns:a16="http://schemas.microsoft.com/office/drawing/2014/main" id="{8711AB98-6FD2-47E9-AACF-71030E4A7FD1}"/>
            </a:ext>
          </a:extLst>
        </xdr:cNvPr>
        <xdr:cNvSpPr/>
      </xdr:nvSpPr>
      <xdr:spPr>
        <a:xfrm>
          <a:off x="9588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152400</xdr:rowOff>
    </xdr:from>
    <xdr:to>
      <xdr:col>55</xdr:col>
      <xdr:colOff>0</xdr:colOff>
      <xdr:row>40</xdr:row>
      <xdr:rowOff>152400</xdr:rowOff>
    </xdr:to>
    <xdr:cxnSp macro="">
      <xdr:nvCxnSpPr>
        <xdr:cNvPr id="133" name="直線コネクタ 132">
          <a:extLst>
            <a:ext uri="{FF2B5EF4-FFF2-40B4-BE49-F238E27FC236}">
              <a16:creationId xmlns:a16="http://schemas.microsoft.com/office/drawing/2014/main" id="{35E1BB5B-9ED6-47DF-893D-038C2F75EAFB}"/>
            </a:ext>
          </a:extLst>
        </xdr:cNvPr>
        <xdr:cNvCxnSpPr/>
      </xdr:nvCxnSpPr>
      <xdr:spPr>
        <a:xfrm>
          <a:off x="9639300" y="70104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101600</xdr:rowOff>
    </xdr:from>
    <xdr:to>
      <xdr:col>46</xdr:col>
      <xdr:colOff>38100</xdr:colOff>
      <xdr:row>41</xdr:row>
      <xdr:rowOff>31750</xdr:rowOff>
    </xdr:to>
    <xdr:sp macro="" textlink="">
      <xdr:nvSpPr>
        <xdr:cNvPr id="134" name="楕円 133">
          <a:extLst>
            <a:ext uri="{FF2B5EF4-FFF2-40B4-BE49-F238E27FC236}">
              <a16:creationId xmlns:a16="http://schemas.microsoft.com/office/drawing/2014/main" id="{B5F9ECDD-FC5C-461D-9757-5EDFF36088CA}"/>
            </a:ext>
          </a:extLst>
        </xdr:cNvPr>
        <xdr:cNvSpPr/>
      </xdr:nvSpPr>
      <xdr:spPr>
        <a:xfrm>
          <a:off x="8699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152400</xdr:rowOff>
    </xdr:from>
    <xdr:to>
      <xdr:col>50</xdr:col>
      <xdr:colOff>114300</xdr:colOff>
      <xdr:row>40</xdr:row>
      <xdr:rowOff>152400</xdr:rowOff>
    </xdr:to>
    <xdr:cxnSp macro="">
      <xdr:nvCxnSpPr>
        <xdr:cNvPr id="135" name="直線コネクタ 134">
          <a:extLst>
            <a:ext uri="{FF2B5EF4-FFF2-40B4-BE49-F238E27FC236}">
              <a16:creationId xmlns:a16="http://schemas.microsoft.com/office/drawing/2014/main" id="{D07C72F6-BEA2-4878-BD30-0ECEDA317B17}"/>
            </a:ext>
          </a:extLst>
        </xdr:cNvPr>
        <xdr:cNvCxnSpPr/>
      </xdr:nvCxnSpPr>
      <xdr:spPr>
        <a:xfrm>
          <a:off x="8750300" y="701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101600</xdr:rowOff>
    </xdr:from>
    <xdr:to>
      <xdr:col>41</xdr:col>
      <xdr:colOff>101600</xdr:colOff>
      <xdr:row>41</xdr:row>
      <xdr:rowOff>31750</xdr:rowOff>
    </xdr:to>
    <xdr:sp macro="" textlink="">
      <xdr:nvSpPr>
        <xdr:cNvPr id="136" name="楕円 135">
          <a:extLst>
            <a:ext uri="{FF2B5EF4-FFF2-40B4-BE49-F238E27FC236}">
              <a16:creationId xmlns:a16="http://schemas.microsoft.com/office/drawing/2014/main" id="{BC0A5B79-B6BD-4DFE-9FC7-9B8CA02EB259}"/>
            </a:ext>
          </a:extLst>
        </xdr:cNvPr>
        <xdr:cNvSpPr/>
      </xdr:nvSpPr>
      <xdr:spPr>
        <a:xfrm>
          <a:off x="7810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152400</xdr:rowOff>
    </xdr:from>
    <xdr:to>
      <xdr:col>45</xdr:col>
      <xdr:colOff>177800</xdr:colOff>
      <xdr:row>40</xdr:row>
      <xdr:rowOff>152400</xdr:rowOff>
    </xdr:to>
    <xdr:cxnSp macro="">
      <xdr:nvCxnSpPr>
        <xdr:cNvPr id="137" name="直線コネクタ 136">
          <a:extLst>
            <a:ext uri="{FF2B5EF4-FFF2-40B4-BE49-F238E27FC236}">
              <a16:creationId xmlns:a16="http://schemas.microsoft.com/office/drawing/2014/main" id="{44BCEBF0-DB0A-492C-81D1-00A78731C925}"/>
            </a:ext>
          </a:extLst>
        </xdr:cNvPr>
        <xdr:cNvCxnSpPr/>
      </xdr:nvCxnSpPr>
      <xdr:spPr>
        <a:xfrm>
          <a:off x="7861300" y="701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101600</xdr:rowOff>
    </xdr:from>
    <xdr:to>
      <xdr:col>36</xdr:col>
      <xdr:colOff>165100</xdr:colOff>
      <xdr:row>41</xdr:row>
      <xdr:rowOff>31750</xdr:rowOff>
    </xdr:to>
    <xdr:sp macro="" textlink="">
      <xdr:nvSpPr>
        <xdr:cNvPr id="138" name="楕円 137">
          <a:extLst>
            <a:ext uri="{FF2B5EF4-FFF2-40B4-BE49-F238E27FC236}">
              <a16:creationId xmlns:a16="http://schemas.microsoft.com/office/drawing/2014/main" id="{1DEEB6DC-8BCD-4929-ADD3-4639B25E6346}"/>
            </a:ext>
          </a:extLst>
        </xdr:cNvPr>
        <xdr:cNvSpPr/>
      </xdr:nvSpPr>
      <xdr:spPr>
        <a:xfrm>
          <a:off x="6921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152400</xdr:rowOff>
    </xdr:from>
    <xdr:to>
      <xdr:col>41</xdr:col>
      <xdr:colOff>50800</xdr:colOff>
      <xdr:row>40</xdr:row>
      <xdr:rowOff>152400</xdr:rowOff>
    </xdr:to>
    <xdr:cxnSp macro="">
      <xdr:nvCxnSpPr>
        <xdr:cNvPr id="139" name="直線コネクタ 138">
          <a:extLst>
            <a:ext uri="{FF2B5EF4-FFF2-40B4-BE49-F238E27FC236}">
              <a16:creationId xmlns:a16="http://schemas.microsoft.com/office/drawing/2014/main" id="{8E2FC8B1-A33D-49F3-8681-422B422E5E88}"/>
            </a:ext>
          </a:extLst>
        </xdr:cNvPr>
        <xdr:cNvCxnSpPr/>
      </xdr:nvCxnSpPr>
      <xdr:spPr>
        <a:xfrm>
          <a:off x="6972300" y="701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80027</xdr:rowOff>
    </xdr:from>
    <xdr:ext cx="469744" cy="259045"/>
    <xdr:sp macro="" textlink="">
      <xdr:nvSpPr>
        <xdr:cNvPr id="140" name="n_1aveValue【図書館】&#10;一人当たり面積">
          <a:extLst>
            <a:ext uri="{FF2B5EF4-FFF2-40B4-BE49-F238E27FC236}">
              <a16:creationId xmlns:a16="http://schemas.microsoft.com/office/drawing/2014/main" id="{34D60CDF-89FD-4258-B81D-72BE7649BCF9}"/>
            </a:ext>
          </a:extLst>
        </xdr:cNvPr>
        <xdr:cNvSpPr txBox="1"/>
      </xdr:nvSpPr>
      <xdr:spPr>
        <a:xfrm>
          <a:off x="9391727" y="659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80027</xdr:rowOff>
    </xdr:from>
    <xdr:ext cx="469744" cy="259045"/>
    <xdr:sp macro="" textlink="">
      <xdr:nvSpPr>
        <xdr:cNvPr id="141" name="n_2aveValue【図書館】&#10;一人当たり面積">
          <a:extLst>
            <a:ext uri="{FF2B5EF4-FFF2-40B4-BE49-F238E27FC236}">
              <a16:creationId xmlns:a16="http://schemas.microsoft.com/office/drawing/2014/main" id="{0EBCA85B-573A-4B2E-A0FC-9BD118114813}"/>
            </a:ext>
          </a:extLst>
        </xdr:cNvPr>
        <xdr:cNvSpPr txBox="1"/>
      </xdr:nvSpPr>
      <xdr:spPr>
        <a:xfrm>
          <a:off x="8515427" y="659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118127</xdr:rowOff>
    </xdr:from>
    <xdr:ext cx="469744" cy="259045"/>
    <xdr:sp macro="" textlink="">
      <xdr:nvSpPr>
        <xdr:cNvPr id="142" name="n_3aveValue【図書館】&#10;一人当たり面積">
          <a:extLst>
            <a:ext uri="{FF2B5EF4-FFF2-40B4-BE49-F238E27FC236}">
              <a16:creationId xmlns:a16="http://schemas.microsoft.com/office/drawing/2014/main" id="{B8485C2A-E361-4282-9B8C-A5DE4F994470}"/>
            </a:ext>
          </a:extLst>
        </xdr:cNvPr>
        <xdr:cNvSpPr txBox="1"/>
      </xdr:nvSpPr>
      <xdr:spPr>
        <a:xfrm>
          <a:off x="7626427" y="663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118127</xdr:rowOff>
    </xdr:from>
    <xdr:ext cx="469744" cy="259045"/>
    <xdr:sp macro="" textlink="">
      <xdr:nvSpPr>
        <xdr:cNvPr id="143" name="n_4aveValue【図書館】&#10;一人当たり面積">
          <a:extLst>
            <a:ext uri="{FF2B5EF4-FFF2-40B4-BE49-F238E27FC236}">
              <a16:creationId xmlns:a16="http://schemas.microsoft.com/office/drawing/2014/main" id="{D19620AD-EE34-4F5E-AE47-38C5BF996014}"/>
            </a:ext>
          </a:extLst>
        </xdr:cNvPr>
        <xdr:cNvSpPr txBox="1"/>
      </xdr:nvSpPr>
      <xdr:spPr>
        <a:xfrm>
          <a:off x="6737427" y="663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22877</xdr:rowOff>
    </xdr:from>
    <xdr:ext cx="469744" cy="259045"/>
    <xdr:sp macro="" textlink="">
      <xdr:nvSpPr>
        <xdr:cNvPr id="144" name="n_1mainValue【図書館】&#10;一人当たり面積">
          <a:extLst>
            <a:ext uri="{FF2B5EF4-FFF2-40B4-BE49-F238E27FC236}">
              <a16:creationId xmlns:a16="http://schemas.microsoft.com/office/drawing/2014/main" id="{5A1E40AB-8047-4488-B4DE-377012BEE78D}"/>
            </a:ext>
          </a:extLst>
        </xdr:cNvPr>
        <xdr:cNvSpPr txBox="1"/>
      </xdr:nvSpPr>
      <xdr:spPr>
        <a:xfrm>
          <a:off x="93917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22877</xdr:rowOff>
    </xdr:from>
    <xdr:ext cx="469744" cy="259045"/>
    <xdr:sp macro="" textlink="">
      <xdr:nvSpPr>
        <xdr:cNvPr id="145" name="n_2mainValue【図書館】&#10;一人当たり面積">
          <a:extLst>
            <a:ext uri="{FF2B5EF4-FFF2-40B4-BE49-F238E27FC236}">
              <a16:creationId xmlns:a16="http://schemas.microsoft.com/office/drawing/2014/main" id="{2CB49C19-6BFB-4F0B-9974-28CB502FE2A6}"/>
            </a:ext>
          </a:extLst>
        </xdr:cNvPr>
        <xdr:cNvSpPr txBox="1"/>
      </xdr:nvSpPr>
      <xdr:spPr>
        <a:xfrm>
          <a:off x="85154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22877</xdr:rowOff>
    </xdr:from>
    <xdr:ext cx="469744" cy="259045"/>
    <xdr:sp macro="" textlink="">
      <xdr:nvSpPr>
        <xdr:cNvPr id="146" name="n_3mainValue【図書館】&#10;一人当たり面積">
          <a:extLst>
            <a:ext uri="{FF2B5EF4-FFF2-40B4-BE49-F238E27FC236}">
              <a16:creationId xmlns:a16="http://schemas.microsoft.com/office/drawing/2014/main" id="{3106A4B0-B5B8-4875-A195-5CB6DF90AAEC}"/>
            </a:ext>
          </a:extLst>
        </xdr:cNvPr>
        <xdr:cNvSpPr txBox="1"/>
      </xdr:nvSpPr>
      <xdr:spPr>
        <a:xfrm>
          <a:off x="76264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22877</xdr:rowOff>
    </xdr:from>
    <xdr:ext cx="469744" cy="259045"/>
    <xdr:sp macro="" textlink="">
      <xdr:nvSpPr>
        <xdr:cNvPr id="147" name="n_4mainValue【図書館】&#10;一人当たり面積">
          <a:extLst>
            <a:ext uri="{FF2B5EF4-FFF2-40B4-BE49-F238E27FC236}">
              <a16:creationId xmlns:a16="http://schemas.microsoft.com/office/drawing/2014/main" id="{EC20971D-3661-470C-A568-F2875184D999}"/>
            </a:ext>
          </a:extLst>
        </xdr:cNvPr>
        <xdr:cNvSpPr txBox="1"/>
      </xdr:nvSpPr>
      <xdr:spPr>
        <a:xfrm>
          <a:off x="67374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10EE9421-47B1-424C-8C2B-3DDDBC0FCA8C}"/>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B13B48AD-90E5-4771-9D87-0BEACB68DDC8}"/>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0ADE6C12-8AEC-459A-84A5-8F6A8FF7519C}"/>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E2C75636-68F2-4D7A-B24D-1218D321E6E6}"/>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B72C4E35-1A9F-4DAF-8643-D9053D2B61D9}"/>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8D5FEFA6-11A0-4D60-A0C6-9BC80E5F0C37}"/>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6AE78912-6696-489C-AAE2-324C6BA5E46C}"/>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EB306EB4-B263-4E28-A078-1C63A2E2A025}"/>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EF23F0A4-B940-47E5-ABE2-5CCD5E162072}"/>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1C5CA2B0-60F6-4C86-8990-457C8E8F890E}"/>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C1484CC8-6C15-459E-A9AE-35077FFD7D22}"/>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a:extLst>
            <a:ext uri="{FF2B5EF4-FFF2-40B4-BE49-F238E27FC236}">
              <a16:creationId xmlns:a16="http://schemas.microsoft.com/office/drawing/2014/main" id="{288B3260-3A78-4D63-A1A8-0360FA80902C}"/>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a:extLst>
            <a:ext uri="{FF2B5EF4-FFF2-40B4-BE49-F238E27FC236}">
              <a16:creationId xmlns:a16="http://schemas.microsoft.com/office/drawing/2014/main" id="{3BF16304-9185-485B-9E51-59C2A75215EB}"/>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a:extLst>
            <a:ext uri="{FF2B5EF4-FFF2-40B4-BE49-F238E27FC236}">
              <a16:creationId xmlns:a16="http://schemas.microsoft.com/office/drawing/2014/main" id="{AF460580-38E5-4B1B-A196-B9DA41354E22}"/>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a:extLst>
            <a:ext uri="{FF2B5EF4-FFF2-40B4-BE49-F238E27FC236}">
              <a16:creationId xmlns:a16="http://schemas.microsoft.com/office/drawing/2014/main" id="{103AB5EF-6224-4B8D-BE27-6FE292618999}"/>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a:extLst>
            <a:ext uri="{FF2B5EF4-FFF2-40B4-BE49-F238E27FC236}">
              <a16:creationId xmlns:a16="http://schemas.microsoft.com/office/drawing/2014/main" id="{ACF41A1C-7FF7-4126-A2D0-DAD219E11DEB}"/>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a:extLst>
            <a:ext uri="{FF2B5EF4-FFF2-40B4-BE49-F238E27FC236}">
              <a16:creationId xmlns:a16="http://schemas.microsoft.com/office/drawing/2014/main" id="{864C2E4B-454F-42B9-9CAE-F3943B4610D1}"/>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a:extLst>
            <a:ext uri="{FF2B5EF4-FFF2-40B4-BE49-F238E27FC236}">
              <a16:creationId xmlns:a16="http://schemas.microsoft.com/office/drawing/2014/main" id="{7C561318-B903-4CEC-8832-22C7E16818F5}"/>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a:extLst>
            <a:ext uri="{FF2B5EF4-FFF2-40B4-BE49-F238E27FC236}">
              <a16:creationId xmlns:a16="http://schemas.microsoft.com/office/drawing/2014/main" id="{22BBA986-084B-4C9F-A267-25AE224273C4}"/>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a:extLst>
            <a:ext uri="{FF2B5EF4-FFF2-40B4-BE49-F238E27FC236}">
              <a16:creationId xmlns:a16="http://schemas.microsoft.com/office/drawing/2014/main" id="{44FDF07E-456B-41D4-8EC6-A65AA7CF2C01}"/>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a:extLst>
            <a:ext uri="{FF2B5EF4-FFF2-40B4-BE49-F238E27FC236}">
              <a16:creationId xmlns:a16="http://schemas.microsoft.com/office/drawing/2014/main" id="{82B8DDD9-CD27-47EF-BE3F-DFE80D6FFF1C}"/>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5D1C6AE5-AC21-4D87-BFA1-22BC364BE11E}"/>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B25A0858-D180-4A44-ADD3-379AAC7DDB7F}"/>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a:extLst>
            <a:ext uri="{FF2B5EF4-FFF2-40B4-BE49-F238E27FC236}">
              <a16:creationId xmlns:a16="http://schemas.microsoft.com/office/drawing/2014/main" id="{9ACF800F-DC58-4DE4-9152-A601F56AE381}"/>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104775</xdr:rowOff>
    </xdr:from>
    <xdr:to>
      <xdr:col>24</xdr:col>
      <xdr:colOff>62865</xdr:colOff>
      <xdr:row>64</xdr:row>
      <xdr:rowOff>76200</xdr:rowOff>
    </xdr:to>
    <xdr:cxnSp macro="">
      <xdr:nvCxnSpPr>
        <xdr:cNvPr id="172" name="直線コネクタ 171">
          <a:extLst>
            <a:ext uri="{FF2B5EF4-FFF2-40B4-BE49-F238E27FC236}">
              <a16:creationId xmlns:a16="http://schemas.microsoft.com/office/drawing/2014/main" id="{44E1B435-E109-4B1F-ADAE-58C00DF829D3}"/>
            </a:ext>
          </a:extLst>
        </xdr:cNvPr>
        <xdr:cNvCxnSpPr/>
      </xdr:nvCxnSpPr>
      <xdr:spPr>
        <a:xfrm flipV="1">
          <a:off x="4634865" y="9534525"/>
          <a:ext cx="0" cy="15144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3" name="【体育館・プール】&#10;有形固定資産減価償却率最小値テキスト">
          <a:extLst>
            <a:ext uri="{FF2B5EF4-FFF2-40B4-BE49-F238E27FC236}">
              <a16:creationId xmlns:a16="http://schemas.microsoft.com/office/drawing/2014/main" id="{6543E0E1-BBCD-4CAE-A86C-FC211EDEA0F2}"/>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4" name="直線コネクタ 173">
          <a:extLst>
            <a:ext uri="{FF2B5EF4-FFF2-40B4-BE49-F238E27FC236}">
              <a16:creationId xmlns:a16="http://schemas.microsoft.com/office/drawing/2014/main" id="{BFB5A50D-C315-4324-AE83-DA7A1EFDD2E3}"/>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51452</xdr:rowOff>
    </xdr:from>
    <xdr:ext cx="405111" cy="259045"/>
    <xdr:sp macro="" textlink="">
      <xdr:nvSpPr>
        <xdr:cNvPr id="175" name="【体育館・プール】&#10;有形固定資産減価償却率最大値テキスト">
          <a:extLst>
            <a:ext uri="{FF2B5EF4-FFF2-40B4-BE49-F238E27FC236}">
              <a16:creationId xmlns:a16="http://schemas.microsoft.com/office/drawing/2014/main" id="{0E87F8B1-031A-45DF-B853-201642A6263A}"/>
            </a:ext>
          </a:extLst>
        </xdr:cNvPr>
        <xdr:cNvSpPr txBox="1"/>
      </xdr:nvSpPr>
      <xdr:spPr>
        <a:xfrm>
          <a:off x="4673600" y="9309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104775</xdr:rowOff>
    </xdr:from>
    <xdr:to>
      <xdr:col>24</xdr:col>
      <xdr:colOff>152400</xdr:colOff>
      <xdr:row>55</xdr:row>
      <xdr:rowOff>104775</xdr:rowOff>
    </xdr:to>
    <xdr:cxnSp macro="">
      <xdr:nvCxnSpPr>
        <xdr:cNvPr id="176" name="直線コネクタ 175">
          <a:extLst>
            <a:ext uri="{FF2B5EF4-FFF2-40B4-BE49-F238E27FC236}">
              <a16:creationId xmlns:a16="http://schemas.microsoft.com/office/drawing/2014/main" id="{40C338B4-904D-484A-8084-3EE8AB3D2FFB}"/>
            </a:ext>
          </a:extLst>
        </xdr:cNvPr>
        <xdr:cNvCxnSpPr/>
      </xdr:nvCxnSpPr>
      <xdr:spPr>
        <a:xfrm>
          <a:off x="4546600" y="9534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128287</xdr:rowOff>
    </xdr:from>
    <xdr:ext cx="405111" cy="259045"/>
    <xdr:sp macro="" textlink="">
      <xdr:nvSpPr>
        <xdr:cNvPr id="177" name="【体育館・プール】&#10;有形固定資産減価償却率平均値テキスト">
          <a:extLst>
            <a:ext uri="{FF2B5EF4-FFF2-40B4-BE49-F238E27FC236}">
              <a16:creationId xmlns:a16="http://schemas.microsoft.com/office/drawing/2014/main" id="{0B80F456-EE09-420E-8468-682670ACEF37}"/>
            </a:ext>
          </a:extLst>
        </xdr:cNvPr>
        <xdr:cNvSpPr txBox="1"/>
      </xdr:nvSpPr>
      <xdr:spPr>
        <a:xfrm>
          <a:off x="4673600" y="100723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105410</xdr:rowOff>
    </xdr:from>
    <xdr:to>
      <xdr:col>24</xdr:col>
      <xdr:colOff>114300</xdr:colOff>
      <xdr:row>60</xdr:row>
      <xdr:rowOff>35560</xdr:rowOff>
    </xdr:to>
    <xdr:sp macro="" textlink="">
      <xdr:nvSpPr>
        <xdr:cNvPr id="178" name="フローチャート: 判断 177">
          <a:extLst>
            <a:ext uri="{FF2B5EF4-FFF2-40B4-BE49-F238E27FC236}">
              <a16:creationId xmlns:a16="http://schemas.microsoft.com/office/drawing/2014/main" id="{D93C1EBB-19E5-4554-A3AC-2951FAB6CB9B}"/>
            </a:ext>
          </a:extLst>
        </xdr:cNvPr>
        <xdr:cNvSpPr/>
      </xdr:nvSpPr>
      <xdr:spPr>
        <a:xfrm>
          <a:off x="4584700" y="102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59690</xdr:rowOff>
    </xdr:from>
    <xdr:to>
      <xdr:col>20</xdr:col>
      <xdr:colOff>38100</xdr:colOff>
      <xdr:row>59</xdr:row>
      <xdr:rowOff>161290</xdr:rowOff>
    </xdr:to>
    <xdr:sp macro="" textlink="">
      <xdr:nvSpPr>
        <xdr:cNvPr id="179" name="フローチャート: 判断 178">
          <a:extLst>
            <a:ext uri="{FF2B5EF4-FFF2-40B4-BE49-F238E27FC236}">
              <a16:creationId xmlns:a16="http://schemas.microsoft.com/office/drawing/2014/main" id="{B9CECA34-E976-4E2D-8929-E4EDCCB7B1A0}"/>
            </a:ext>
          </a:extLst>
        </xdr:cNvPr>
        <xdr:cNvSpPr/>
      </xdr:nvSpPr>
      <xdr:spPr>
        <a:xfrm>
          <a:off x="3746500" y="1017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71120</xdr:rowOff>
    </xdr:from>
    <xdr:to>
      <xdr:col>15</xdr:col>
      <xdr:colOff>101600</xdr:colOff>
      <xdr:row>60</xdr:row>
      <xdr:rowOff>1270</xdr:rowOff>
    </xdr:to>
    <xdr:sp macro="" textlink="">
      <xdr:nvSpPr>
        <xdr:cNvPr id="180" name="フローチャート: 判断 179">
          <a:extLst>
            <a:ext uri="{FF2B5EF4-FFF2-40B4-BE49-F238E27FC236}">
              <a16:creationId xmlns:a16="http://schemas.microsoft.com/office/drawing/2014/main" id="{EA118996-E811-489C-AB72-69A36CF29D3F}"/>
            </a:ext>
          </a:extLst>
        </xdr:cNvPr>
        <xdr:cNvSpPr/>
      </xdr:nvSpPr>
      <xdr:spPr>
        <a:xfrm>
          <a:off x="2857500" y="1018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116840</xdr:rowOff>
    </xdr:from>
    <xdr:to>
      <xdr:col>10</xdr:col>
      <xdr:colOff>165100</xdr:colOff>
      <xdr:row>60</xdr:row>
      <xdr:rowOff>46990</xdr:rowOff>
    </xdr:to>
    <xdr:sp macro="" textlink="">
      <xdr:nvSpPr>
        <xdr:cNvPr id="181" name="フローチャート: 判断 180">
          <a:extLst>
            <a:ext uri="{FF2B5EF4-FFF2-40B4-BE49-F238E27FC236}">
              <a16:creationId xmlns:a16="http://schemas.microsoft.com/office/drawing/2014/main" id="{408B636E-BF7F-443F-959E-C50BF13B37F1}"/>
            </a:ext>
          </a:extLst>
        </xdr:cNvPr>
        <xdr:cNvSpPr/>
      </xdr:nvSpPr>
      <xdr:spPr>
        <a:xfrm>
          <a:off x="1968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128270</xdr:rowOff>
    </xdr:from>
    <xdr:to>
      <xdr:col>6</xdr:col>
      <xdr:colOff>38100</xdr:colOff>
      <xdr:row>60</xdr:row>
      <xdr:rowOff>58420</xdr:rowOff>
    </xdr:to>
    <xdr:sp macro="" textlink="">
      <xdr:nvSpPr>
        <xdr:cNvPr id="182" name="フローチャート: 判断 181">
          <a:extLst>
            <a:ext uri="{FF2B5EF4-FFF2-40B4-BE49-F238E27FC236}">
              <a16:creationId xmlns:a16="http://schemas.microsoft.com/office/drawing/2014/main" id="{C618B04F-6BFE-41C6-9A4B-ABE067A93556}"/>
            </a:ext>
          </a:extLst>
        </xdr:cNvPr>
        <xdr:cNvSpPr/>
      </xdr:nvSpPr>
      <xdr:spPr>
        <a:xfrm>
          <a:off x="1079500" y="1024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3CA49F59-2341-48BE-B243-23D1A08AAEF9}"/>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BB20A2C8-3657-4179-B0CA-001094FCB59A}"/>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C6A1906D-1800-47FB-A352-70C06F20CBBE}"/>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E6ECE8F4-DE0C-47F8-9A5C-3EFE78BFD2C7}"/>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85139677-C50C-4BE0-A624-2113459C8BC3}"/>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19685</xdr:rowOff>
    </xdr:from>
    <xdr:to>
      <xdr:col>24</xdr:col>
      <xdr:colOff>114300</xdr:colOff>
      <xdr:row>60</xdr:row>
      <xdr:rowOff>121285</xdr:rowOff>
    </xdr:to>
    <xdr:sp macro="" textlink="">
      <xdr:nvSpPr>
        <xdr:cNvPr id="188" name="楕円 187">
          <a:extLst>
            <a:ext uri="{FF2B5EF4-FFF2-40B4-BE49-F238E27FC236}">
              <a16:creationId xmlns:a16="http://schemas.microsoft.com/office/drawing/2014/main" id="{6C42F71E-50E0-4955-AC14-4EC4E6F09BB8}"/>
            </a:ext>
          </a:extLst>
        </xdr:cNvPr>
        <xdr:cNvSpPr/>
      </xdr:nvSpPr>
      <xdr:spPr>
        <a:xfrm>
          <a:off x="4584700" y="10306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169562</xdr:rowOff>
    </xdr:from>
    <xdr:ext cx="405111" cy="259045"/>
    <xdr:sp macro="" textlink="">
      <xdr:nvSpPr>
        <xdr:cNvPr id="189" name="【体育館・プール】&#10;有形固定資産減価償却率該当値テキスト">
          <a:extLst>
            <a:ext uri="{FF2B5EF4-FFF2-40B4-BE49-F238E27FC236}">
              <a16:creationId xmlns:a16="http://schemas.microsoft.com/office/drawing/2014/main" id="{24EEE547-0A10-4331-811E-9A64F052FD5F}"/>
            </a:ext>
          </a:extLst>
        </xdr:cNvPr>
        <xdr:cNvSpPr txBox="1"/>
      </xdr:nvSpPr>
      <xdr:spPr>
        <a:xfrm>
          <a:off x="4673600" y="10285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162560</xdr:rowOff>
    </xdr:from>
    <xdr:to>
      <xdr:col>20</xdr:col>
      <xdr:colOff>38100</xdr:colOff>
      <xdr:row>60</xdr:row>
      <xdr:rowOff>92710</xdr:rowOff>
    </xdr:to>
    <xdr:sp macro="" textlink="">
      <xdr:nvSpPr>
        <xdr:cNvPr id="190" name="楕円 189">
          <a:extLst>
            <a:ext uri="{FF2B5EF4-FFF2-40B4-BE49-F238E27FC236}">
              <a16:creationId xmlns:a16="http://schemas.microsoft.com/office/drawing/2014/main" id="{DFAC5BA1-5757-40DF-8573-B04B5A6146CE}"/>
            </a:ext>
          </a:extLst>
        </xdr:cNvPr>
        <xdr:cNvSpPr/>
      </xdr:nvSpPr>
      <xdr:spPr>
        <a:xfrm>
          <a:off x="3746500" y="10278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41910</xdr:rowOff>
    </xdr:from>
    <xdr:to>
      <xdr:col>24</xdr:col>
      <xdr:colOff>63500</xdr:colOff>
      <xdr:row>60</xdr:row>
      <xdr:rowOff>70485</xdr:rowOff>
    </xdr:to>
    <xdr:cxnSp macro="">
      <xdr:nvCxnSpPr>
        <xdr:cNvPr id="191" name="直線コネクタ 190">
          <a:extLst>
            <a:ext uri="{FF2B5EF4-FFF2-40B4-BE49-F238E27FC236}">
              <a16:creationId xmlns:a16="http://schemas.microsoft.com/office/drawing/2014/main" id="{04870BD4-4DDA-4B1A-B59B-E18B6D422106}"/>
            </a:ext>
          </a:extLst>
        </xdr:cNvPr>
        <xdr:cNvCxnSpPr/>
      </xdr:nvCxnSpPr>
      <xdr:spPr>
        <a:xfrm>
          <a:off x="3797300" y="1032891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130175</xdr:rowOff>
    </xdr:from>
    <xdr:to>
      <xdr:col>15</xdr:col>
      <xdr:colOff>101600</xdr:colOff>
      <xdr:row>60</xdr:row>
      <xdr:rowOff>60325</xdr:rowOff>
    </xdr:to>
    <xdr:sp macro="" textlink="">
      <xdr:nvSpPr>
        <xdr:cNvPr id="192" name="楕円 191">
          <a:extLst>
            <a:ext uri="{FF2B5EF4-FFF2-40B4-BE49-F238E27FC236}">
              <a16:creationId xmlns:a16="http://schemas.microsoft.com/office/drawing/2014/main" id="{5C8A6F81-BB29-42B1-A079-7A089AB2A7E9}"/>
            </a:ext>
          </a:extLst>
        </xdr:cNvPr>
        <xdr:cNvSpPr/>
      </xdr:nvSpPr>
      <xdr:spPr>
        <a:xfrm>
          <a:off x="2857500" y="10245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9525</xdr:rowOff>
    </xdr:from>
    <xdr:to>
      <xdr:col>19</xdr:col>
      <xdr:colOff>177800</xdr:colOff>
      <xdr:row>60</xdr:row>
      <xdr:rowOff>41910</xdr:rowOff>
    </xdr:to>
    <xdr:cxnSp macro="">
      <xdr:nvCxnSpPr>
        <xdr:cNvPr id="193" name="直線コネクタ 192">
          <a:extLst>
            <a:ext uri="{FF2B5EF4-FFF2-40B4-BE49-F238E27FC236}">
              <a16:creationId xmlns:a16="http://schemas.microsoft.com/office/drawing/2014/main" id="{4B71B875-8B01-4187-920C-D73F9FD9C7D5}"/>
            </a:ext>
          </a:extLst>
        </xdr:cNvPr>
        <xdr:cNvCxnSpPr/>
      </xdr:nvCxnSpPr>
      <xdr:spPr>
        <a:xfrm>
          <a:off x="2908300" y="1029652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80645</xdr:rowOff>
    </xdr:from>
    <xdr:to>
      <xdr:col>10</xdr:col>
      <xdr:colOff>165100</xdr:colOff>
      <xdr:row>60</xdr:row>
      <xdr:rowOff>10795</xdr:rowOff>
    </xdr:to>
    <xdr:sp macro="" textlink="">
      <xdr:nvSpPr>
        <xdr:cNvPr id="194" name="楕円 193">
          <a:extLst>
            <a:ext uri="{FF2B5EF4-FFF2-40B4-BE49-F238E27FC236}">
              <a16:creationId xmlns:a16="http://schemas.microsoft.com/office/drawing/2014/main" id="{30849BE2-5D48-42ED-A1FE-C77209628A11}"/>
            </a:ext>
          </a:extLst>
        </xdr:cNvPr>
        <xdr:cNvSpPr/>
      </xdr:nvSpPr>
      <xdr:spPr>
        <a:xfrm>
          <a:off x="1968500" y="10196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131445</xdr:rowOff>
    </xdr:from>
    <xdr:to>
      <xdr:col>15</xdr:col>
      <xdr:colOff>50800</xdr:colOff>
      <xdr:row>60</xdr:row>
      <xdr:rowOff>9525</xdr:rowOff>
    </xdr:to>
    <xdr:cxnSp macro="">
      <xdr:nvCxnSpPr>
        <xdr:cNvPr id="195" name="直線コネクタ 194">
          <a:extLst>
            <a:ext uri="{FF2B5EF4-FFF2-40B4-BE49-F238E27FC236}">
              <a16:creationId xmlns:a16="http://schemas.microsoft.com/office/drawing/2014/main" id="{E4A804A8-DF8C-4C10-B61E-A18A16221B71}"/>
            </a:ext>
          </a:extLst>
        </xdr:cNvPr>
        <xdr:cNvCxnSpPr/>
      </xdr:nvCxnSpPr>
      <xdr:spPr>
        <a:xfrm>
          <a:off x="2019300" y="10246995"/>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154940</xdr:rowOff>
    </xdr:from>
    <xdr:to>
      <xdr:col>6</xdr:col>
      <xdr:colOff>38100</xdr:colOff>
      <xdr:row>59</xdr:row>
      <xdr:rowOff>85090</xdr:rowOff>
    </xdr:to>
    <xdr:sp macro="" textlink="">
      <xdr:nvSpPr>
        <xdr:cNvPr id="196" name="楕円 195">
          <a:extLst>
            <a:ext uri="{FF2B5EF4-FFF2-40B4-BE49-F238E27FC236}">
              <a16:creationId xmlns:a16="http://schemas.microsoft.com/office/drawing/2014/main" id="{5AB45B0F-D952-4CAB-B96F-7315FADD6FD6}"/>
            </a:ext>
          </a:extLst>
        </xdr:cNvPr>
        <xdr:cNvSpPr/>
      </xdr:nvSpPr>
      <xdr:spPr>
        <a:xfrm>
          <a:off x="1079500" y="1009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34290</xdr:rowOff>
    </xdr:from>
    <xdr:to>
      <xdr:col>10</xdr:col>
      <xdr:colOff>114300</xdr:colOff>
      <xdr:row>59</xdr:row>
      <xdr:rowOff>131445</xdr:rowOff>
    </xdr:to>
    <xdr:cxnSp macro="">
      <xdr:nvCxnSpPr>
        <xdr:cNvPr id="197" name="直線コネクタ 196">
          <a:extLst>
            <a:ext uri="{FF2B5EF4-FFF2-40B4-BE49-F238E27FC236}">
              <a16:creationId xmlns:a16="http://schemas.microsoft.com/office/drawing/2014/main" id="{4311F244-BFB8-496B-8E3B-F70B4FF96F5F}"/>
            </a:ext>
          </a:extLst>
        </xdr:cNvPr>
        <xdr:cNvCxnSpPr/>
      </xdr:nvCxnSpPr>
      <xdr:spPr>
        <a:xfrm>
          <a:off x="1130300" y="10149840"/>
          <a:ext cx="889000" cy="9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6367</xdr:rowOff>
    </xdr:from>
    <xdr:ext cx="405111" cy="259045"/>
    <xdr:sp macro="" textlink="">
      <xdr:nvSpPr>
        <xdr:cNvPr id="198" name="n_1aveValue【体育館・プール】&#10;有形固定資産減価償却率">
          <a:extLst>
            <a:ext uri="{FF2B5EF4-FFF2-40B4-BE49-F238E27FC236}">
              <a16:creationId xmlns:a16="http://schemas.microsoft.com/office/drawing/2014/main" id="{C3102576-05B8-445C-9834-2FC5041E221A}"/>
            </a:ext>
          </a:extLst>
        </xdr:cNvPr>
        <xdr:cNvSpPr txBox="1"/>
      </xdr:nvSpPr>
      <xdr:spPr>
        <a:xfrm>
          <a:off x="3582044" y="9950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17797</xdr:rowOff>
    </xdr:from>
    <xdr:ext cx="405111" cy="259045"/>
    <xdr:sp macro="" textlink="">
      <xdr:nvSpPr>
        <xdr:cNvPr id="199" name="n_2aveValue【体育館・プール】&#10;有形固定資産減価償却率">
          <a:extLst>
            <a:ext uri="{FF2B5EF4-FFF2-40B4-BE49-F238E27FC236}">
              <a16:creationId xmlns:a16="http://schemas.microsoft.com/office/drawing/2014/main" id="{F7C9AA5E-AB67-4670-96B8-DAFF3B61FE39}"/>
            </a:ext>
          </a:extLst>
        </xdr:cNvPr>
        <xdr:cNvSpPr txBox="1"/>
      </xdr:nvSpPr>
      <xdr:spPr>
        <a:xfrm>
          <a:off x="2705744" y="996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38117</xdr:rowOff>
    </xdr:from>
    <xdr:ext cx="405111" cy="259045"/>
    <xdr:sp macro="" textlink="">
      <xdr:nvSpPr>
        <xdr:cNvPr id="200" name="n_3aveValue【体育館・プール】&#10;有形固定資産減価償却率">
          <a:extLst>
            <a:ext uri="{FF2B5EF4-FFF2-40B4-BE49-F238E27FC236}">
              <a16:creationId xmlns:a16="http://schemas.microsoft.com/office/drawing/2014/main" id="{2FCCB35E-E513-4932-8987-24603933C2DA}"/>
            </a:ext>
          </a:extLst>
        </xdr:cNvPr>
        <xdr:cNvSpPr txBox="1"/>
      </xdr:nvSpPr>
      <xdr:spPr>
        <a:xfrm>
          <a:off x="1816744" y="1032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49547</xdr:rowOff>
    </xdr:from>
    <xdr:ext cx="405111" cy="259045"/>
    <xdr:sp macro="" textlink="">
      <xdr:nvSpPr>
        <xdr:cNvPr id="201" name="n_4aveValue【体育館・プール】&#10;有形固定資産減価償却率">
          <a:extLst>
            <a:ext uri="{FF2B5EF4-FFF2-40B4-BE49-F238E27FC236}">
              <a16:creationId xmlns:a16="http://schemas.microsoft.com/office/drawing/2014/main" id="{910E465E-A715-4BC2-A0FE-2A4F52504496}"/>
            </a:ext>
          </a:extLst>
        </xdr:cNvPr>
        <xdr:cNvSpPr txBox="1"/>
      </xdr:nvSpPr>
      <xdr:spPr>
        <a:xfrm>
          <a:off x="927744" y="10336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83837</xdr:rowOff>
    </xdr:from>
    <xdr:ext cx="405111" cy="259045"/>
    <xdr:sp macro="" textlink="">
      <xdr:nvSpPr>
        <xdr:cNvPr id="202" name="n_1mainValue【体育館・プール】&#10;有形固定資産減価償却率">
          <a:extLst>
            <a:ext uri="{FF2B5EF4-FFF2-40B4-BE49-F238E27FC236}">
              <a16:creationId xmlns:a16="http://schemas.microsoft.com/office/drawing/2014/main" id="{19076A31-750E-40E0-9A96-F7B7009D538F}"/>
            </a:ext>
          </a:extLst>
        </xdr:cNvPr>
        <xdr:cNvSpPr txBox="1"/>
      </xdr:nvSpPr>
      <xdr:spPr>
        <a:xfrm>
          <a:off x="3582044" y="10370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51452</xdr:rowOff>
    </xdr:from>
    <xdr:ext cx="405111" cy="259045"/>
    <xdr:sp macro="" textlink="">
      <xdr:nvSpPr>
        <xdr:cNvPr id="203" name="n_2mainValue【体育館・プール】&#10;有形固定資産減価償却率">
          <a:extLst>
            <a:ext uri="{FF2B5EF4-FFF2-40B4-BE49-F238E27FC236}">
              <a16:creationId xmlns:a16="http://schemas.microsoft.com/office/drawing/2014/main" id="{59EC1983-16CF-4B60-83ED-824A515604AE}"/>
            </a:ext>
          </a:extLst>
        </xdr:cNvPr>
        <xdr:cNvSpPr txBox="1"/>
      </xdr:nvSpPr>
      <xdr:spPr>
        <a:xfrm>
          <a:off x="2705744" y="10338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27322</xdr:rowOff>
    </xdr:from>
    <xdr:ext cx="405111" cy="259045"/>
    <xdr:sp macro="" textlink="">
      <xdr:nvSpPr>
        <xdr:cNvPr id="204" name="n_3mainValue【体育館・プール】&#10;有形固定資産減価償却率">
          <a:extLst>
            <a:ext uri="{FF2B5EF4-FFF2-40B4-BE49-F238E27FC236}">
              <a16:creationId xmlns:a16="http://schemas.microsoft.com/office/drawing/2014/main" id="{5DAAA439-DD8F-4D93-94AE-0F0E88185323}"/>
            </a:ext>
          </a:extLst>
        </xdr:cNvPr>
        <xdr:cNvSpPr txBox="1"/>
      </xdr:nvSpPr>
      <xdr:spPr>
        <a:xfrm>
          <a:off x="1816744" y="997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101617</xdr:rowOff>
    </xdr:from>
    <xdr:ext cx="405111" cy="259045"/>
    <xdr:sp macro="" textlink="">
      <xdr:nvSpPr>
        <xdr:cNvPr id="205" name="n_4mainValue【体育館・プール】&#10;有形固定資産減価償却率">
          <a:extLst>
            <a:ext uri="{FF2B5EF4-FFF2-40B4-BE49-F238E27FC236}">
              <a16:creationId xmlns:a16="http://schemas.microsoft.com/office/drawing/2014/main" id="{0280166A-9B3D-49AC-BFFB-B5AC72E5F49B}"/>
            </a:ext>
          </a:extLst>
        </xdr:cNvPr>
        <xdr:cNvSpPr txBox="1"/>
      </xdr:nvSpPr>
      <xdr:spPr>
        <a:xfrm>
          <a:off x="927744" y="987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646AE12B-5BCD-41F4-9AAC-B7DCC3B519B4}"/>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6115B2AC-8387-43AD-9EFB-00D4E5A0EBE7}"/>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3CCBACBF-FB50-444C-9E49-A5F7AEFBDA44}"/>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495359A9-18DE-4CAA-B4E8-76ACBFB833B4}"/>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3D857D37-6613-46AD-A513-809502F15698}"/>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EC61BBA8-4138-4D91-9495-C9F35CB8381B}"/>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9A8E5767-2580-4203-B5E8-D6318E9A95A5}"/>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E22EDE3F-0BA2-455E-96F2-959A091C4C7F}"/>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1804B644-BD86-430D-A702-C2400DEC0C4A}"/>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258FD701-79E4-4C07-8B8A-49C71D026EAC}"/>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097AD08F-64B7-42F7-9A5A-8EEB1EE0727C}"/>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7" name="テキスト ボックス 216">
          <a:extLst>
            <a:ext uri="{FF2B5EF4-FFF2-40B4-BE49-F238E27FC236}">
              <a16:creationId xmlns:a16="http://schemas.microsoft.com/office/drawing/2014/main" id="{679C060C-C46B-4D57-A690-7585DC0C5730}"/>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474050B2-6851-4ED5-8B5E-6913A7E66CDB}"/>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9" name="テキスト ボックス 218">
          <a:extLst>
            <a:ext uri="{FF2B5EF4-FFF2-40B4-BE49-F238E27FC236}">
              <a16:creationId xmlns:a16="http://schemas.microsoft.com/office/drawing/2014/main" id="{3531B7B5-561C-4CBB-AA53-69F4F35B3FC7}"/>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C71A4112-DEFA-4CEC-A920-5F0F3E5D9E1F}"/>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1" name="テキスト ボックス 220">
          <a:extLst>
            <a:ext uri="{FF2B5EF4-FFF2-40B4-BE49-F238E27FC236}">
              <a16:creationId xmlns:a16="http://schemas.microsoft.com/office/drawing/2014/main" id="{BAD25ED7-65CD-4FB9-9020-5E621FDDDB56}"/>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49047A6B-85E8-418B-942A-10916739E965}"/>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3" name="テキスト ボックス 222">
          <a:extLst>
            <a:ext uri="{FF2B5EF4-FFF2-40B4-BE49-F238E27FC236}">
              <a16:creationId xmlns:a16="http://schemas.microsoft.com/office/drawing/2014/main" id="{670CEA0E-B907-4FA1-A12A-475070F7EF37}"/>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216A2448-0B72-49AD-8A37-480897B828EA}"/>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5" name="テキスト ボックス 224">
          <a:extLst>
            <a:ext uri="{FF2B5EF4-FFF2-40B4-BE49-F238E27FC236}">
              <a16:creationId xmlns:a16="http://schemas.microsoft.com/office/drawing/2014/main" id="{8FA207BB-CFB3-4305-92E0-DA767BBFBE7E}"/>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8B7DC331-C2DE-4905-98F7-0BF8854FDE75}"/>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7" name="テキスト ボックス 226">
          <a:extLst>
            <a:ext uri="{FF2B5EF4-FFF2-40B4-BE49-F238E27FC236}">
              <a16:creationId xmlns:a16="http://schemas.microsoft.com/office/drawing/2014/main" id="{82A4E49F-92C9-4829-A3F8-803228B49558}"/>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体育館・プール】&#10;一人当たり面積グラフ枠">
          <a:extLst>
            <a:ext uri="{FF2B5EF4-FFF2-40B4-BE49-F238E27FC236}">
              <a16:creationId xmlns:a16="http://schemas.microsoft.com/office/drawing/2014/main" id="{73E7EE36-6EE4-4655-9298-9E69A18496A9}"/>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38100</xdr:rowOff>
    </xdr:from>
    <xdr:to>
      <xdr:col>54</xdr:col>
      <xdr:colOff>189865</xdr:colOff>
      <xdr:row>63</xdr:row>
      <xdr:rowOff>133350</xdr:rowOff>
    </xdr:to>
    <xdr:cxnSp macro="">
      <xdr:nvCxnSpPr>
        <xdr:cNvPr id="229" name="直線コネクタ 228">
          <a:extLst>
            <a:ext uri="{FF2B5EF4-FFF2-40B4-BE49-F238E27FC236}">
              <a16:creationId xmlns:a16="http://schemas.microsoft.com/office/drawing/2014/main" id="{8DCBD09C-3CB5-4E5F-9BFA-FB18BD07FD6E}"/>
            </a:ext>
          </a:extLst>
        </xdr:cNvPr>
        <xdr:cNvCxnSpPr/>
      </xdr:nvCxnSpPr>
      <xdr:spPr>
        <a:xfrm flipV="1">
          <a:off x="10476865" y="96393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137177</xdr:rowOff>
    </xdr:from>
    <xdr:ext cx="469744" cy="259045"/>
    <xdr:sp macro="" textlink="">
      <xdr:nvSpPr>
        <xdr:cNvPr id="230" name="【体育館・プール】&#10;一人当たり面積最小値テキスト">
          <a:extLst>
            <a:ext uri="{FF2B5EF4-FFF2-40B4-BE49-F238E27FC236}">
              <a16:creationId xmlns:a16="http://schemas.microsoft.com/office/drawing/2014/main" id="{4BC609EE-BFFA-49B7-B197-BA4BCA2B2A26}"/>
            </a:ext>
          </a:extLst>
        </xdr:cNvPr>
        <xdr:cNvSpPr txBox="1"/>
      </xdr:nvSpPr>
      <xdr:spPr>
        <a:xfrm>
          <a:off x="10515600" y="1093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133350</xdr:rowOff>
    </xdr:from>
    <xdr:to>
      <xdr:col>55</xdr:col>
      <xdr:colOff>88900</xdr:colOff>
      <xdr:row>63</xdr:row>
      <xdr:rowOff>133350</xdr:rowOff>
    </xdr:to>
    <xdr:cxnSp macro="">
      <xdr:nvCxnSpPr>
        <xdr:cNvPr id="231" name="直線コネクタ 230">
          <a:extLst>
            <a:ext uri="{FF2B5EF4-FFF2-40B4-BE49-F238E27FC236}">
              <a16:creationId xmlns:a16="http://schemas.microsoft.com/office/drawing/2014/main" id="{CF6AF9C3-DDB1-40EC-8F71-71511C021421}"/>
            </a:ext>
          </a:extLst>
        </xdr:cNvPr>
        <xdr:cNvCxnSpPr/>
      </xdr:nvCxnSpPr>
      <xdr:spPr>
        <a:xfrm>
          <a:off x="10388600" y="1093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156227</xdr:rowOff>
    </xdr:from>
    <xdr:ext cx="469744" cy="259045"/>
    <xdr:sp macro="" textlink="">
      <xdr:nvSpPr>
        <xdr:cNvPr id="232" name="【体育館・プール】&#10;一人当たり面積最大値テキスト">
          <a:extLst>
            <a:ext uri="{FF2B5EF4-FFF2-40B4-BE49-F238E27FC236}">
              <a16:creationId xmlns:a16="http://schemas.microsoft.com/office/drawing/2014/main" id="{A817F1CC-599E-47B1-8FAD-0F1F9960CC1E}"/>
            </a:ext>
          </a:extLst>
        </xdr:cNvPr>
        <xdr:cNvSpPr txBox="1"/>
      </xdr:nvSpPr>
      <xdr:spPr>
        <a:xfrm>
          <a:off x="10515600" y="941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38100</xdr:rowOff>
    </xdr:from>
    <xdr:to>
      <xdr:col>55</xdr:col>
      <xdr:colOff>88900</xdr:colOff>
      <xdr:row>56</xdr:row>
      <xdr:rowOff>38100</xdr:rowOff>
    </xdr:to>
    <xdr:cxnSp macro="">
      <xdr:nvCxnSpPr>
        <xdr:cNvPr id="233" name="直線コネクタ 232">
          <a:extLst>
            <a:ext uri="{FF2B5EF4-FFF2-40B4-BE49-F238E27FC236}">
              <a16:creationId xmlns:a16="http://schemas.microsoft.com/office/drawing/2014/main" id="{D74288BB-087E-4757-A4DD-AA0EFFBFA5FE}"/>
            </a:ext>
          </a:extLst>
        </xdr:cNvPr>
        <xdr:cNvCxnSpPr/>
      </xdr:nvCxnSpPr>
      <xdr:spPr>
        <a:xfrm>
          <a:off x="10388600" y="963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59707</xdr:rowOff>
    </xdr:from>
    <xdr:ext cx="469744" cy="259045"/>
    <xdr:sp macro="" textlink="">
      <xdr:nvSpPr>
        <xdr:cNvPr id="234" name="【体育館・プール】&#10;一人当たり面積平均値テキスト">
          <a:extLst>
            <a:ext uri="{FF2B5EF4-FFF2-40B4-BE49-F238E27FC236}">
              <a16:creationId xmlns:a16="http://schemas.microsoft.com/office/drawing/2014/main" id="{1643F2D5-C271-4F2C-BED4-0855A3DF07A3}"/>
            </a:ext>
          </a:extLst>
        </xdr:cNvPr>
        <xdr:cNvSpPr txBox="1"/>
      </xdr:nvSpPr>
      <xdr:spPr>
        <a:xfrm>
          <a:off x="10515600" y="105181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36830</xdr:rowOff>
    </xdr:from>
    <xdr:to>
      <xdr:col>55</xdr:col>
      <xdr:colOff>50800</xdr:colOff>
      <xdr:row>62</xdr:row>
      <xdr:rowOff>138430</xdr:rowOff>
    </xdr:to>
    <xdr:sp macro="" textlink="">
      <xdr:nvSpPr>
        <xdr:cNvPr id="235" name="フローチャート: 判断 234">
          <a:extLst>
            <a:ext uri="{FF2B5EF4-FFF2-40B4-BE49-F238E27FC236}">
              <a16:creationId xmlns:a16="http://schemas.microsoft.com/office/drawing/2014/main" id="{A97ABF1D-C206-4097-9D1B-680ACB8B5E92}"/>
            </a:ext>
          </a:extLst>
        </xdr:cNvPr>
        <xdr:cNvSpPr/>
      </xdr:nvSpPr>
      <xdr:spPr>
        <a:xfrm>
          <a:off x="10426700" y="1066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13970</xdr:rowOff>
    </xdr:from>
    <xdr:to>
      <xdr:col>50</xdr:col>
      <xdr:colOff>165100</xdr:colOff>
      <xdr:row>62</xdr:row>
      <xdr:rowOff>115570</xdr:rowOff>
    </xdr:to>
    <xdr:sp macro="" textlink="">
      <xdr:nvSpPr>
        <xdr:cNvPr id="236" name="フローチャート: 判断 235">
          <a:extLst>
            <a:ext uri="{FF2B5EF4-FFF2-40B4-BE49-F238E27FC236}">
              <a16:creationId xmlns:a16="http://schemas.microsoft.com/office/drawing/2014/main" id="{157E45D6-FB30-4BA4-8FBC-A4644C41F42A}"/>
            </a:ext>
          </a:extLst>
        </xdr:cNvPr>
        <xdr:cNvSpPr/>
      </xdr:nvSpPr>
      <xdr:spPr>
        <a:xfrm>
          <a:off x="9588500" y="10643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29210</xdr:rowOff>
    </xdr:from>
    <xdr:to>
      <xdr:col>46</xdr:col>
      <xdr:colOff>38100</xdr:colOff>
      <xdr:row>62</xdr:row>
      <xdr:rowOff>130810</xdr:rowOff>
    </xdr:to>
    <xdr:sp macro="" textlink="">
      <xdr:nvSpPr>
        <xdr:cNvPr id="237" name="フローチャート: 判断 236">
          <a:extLst>
            <a:ext uri="{FF2B5EF4-FFF2-40B4-BE49-F238E27FC236}">
              <a16:creationId xmlns:a16="http://schemas.microsoft.com/office/drawing/2014/main" id="{400FE188-0EBC-4C78-8730-31206671CC75}"/>
            </a:ext>
          </a:extLst>
        </xdr:cNvPr>
        <xdr:cNvSpPr/>
      </xdr:nvSpPr>
      <xdr:spPr>
        <a:xfrm>
          <a:off x="8699500" y="10659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52070</xdr:rowOff>
    </xdr:from>
    <xdr:to>
      <xdr:col>41</xdr:col>
      <xdr:colOff>101600</xdr:colOff>
      <xdr:row>62</xdr:row>
      <xdr:rowOff>153670</xdr:rowOff>
    </xdr:to>
    <xdr:sp macro="" textlink="">
      <xdr:nvSpPr>
        <xdr:cNvPr id="238" name="フローチャート: 判断 237">
          <a:extLst>
            <a:ext uri="{FF2B5EF4-FFF2-40B4-BE49-F238E27FC236}">
              <a16:creationId xmlns:a16="http://schemas.microsoft.com/office/drawing/2014/main" id="{8563C398-E8BD-4CC9-8C46-CA03C4A73E04}"/>
            </a:ext>
          </a:extLst>
        </xdr:cNvPr>
        <xdr:cNvSpPr/>
      </xdr:nvSpPr>
      <xdr:spPr>
        <a:xfrm>
          <a:off x="7810500" y="1068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44450</xdr:rowOff>
    </xdr:from>
    <xdr:to>
      <xdr:col>36</xdr:col>
      <xdr:colOff>165100</xdr:colOff>
      <xdr:row>62</xdr:row>
      <xdr:rowOff>146050</xdr:rowOff>
    </xdr:to>
    <xdr:sp macro="" textlink="">
      <xdr:nvSpPr>
        <xdr:cNvPr id="239" name="フローチャート: 判断 238">
          <a:extLst>
            <a:ext uri="{FF2B5EF4-FFF2-40B4-BE49-F238E27FC236}">
              <a16:creationId xmlns:a16="http://schemas.microsoft.com/office/drawing/2014/main" id="{5B5B58D1-4515-4F72-ACD1-FC96EA8612D1}"/>
            </a:ext>
          </a:extLst>
        </xdr:cNvPr>
        <xdr:cNvSpPr/>
      </xdr:nvSpPr>
      <xdr:spPr>
        <a:xfrm>
          <a:off x="6921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9AF80326-B595-4730-87EE-8928FB8C7B5E}"/>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57E02A5-23F7-4C92-B061-F329BA995F63}"/>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B86D8633-DC5A-442E-B9F6-AA4545166171}"/>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8CFFFBEB-1B66-422A-9769-E29741E8C19E}"/>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E21BDC2D-0E31-4431-9789-F92F58069E4E}"/>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124460</xdr:rowOff>
    </xdr:from>
    <xdr:to>
      <xdr:col>55</xdr:col>
      <xdr:colOff>50800</xdr:colOff>
      <xdr:row>63</xdr:row>
      <xdr:rowOff>54610</xdr:rowOff>
    </xdr:to>
    <xdr:sp macro="" textlink="">
      <xdr:nvSpPr>
        <xdr:cNvPr id="245" name="楕円 244">
          <a:extLst>
            <a:ext uri="{FF2B5EF4-FFF2-40B4-BE49-F238E27FC236}">
              <a16:creationId xmlns:a16="http://schemas.microsoft.com/office/drawing/2014/main" id="{6875BA17-23FB-44C9-8B19-54EDD072AF79}"/>
            </a:ext>
          </a:extLst>
        </xdr:cNvPr>
        <xdr:cNvSpPr/>
      </xdr:nvSpPr>
      <xdr:spPr>
        <a:xfrm>
          <a:off x="10426700" y="10754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102887</xdr:rowOff>
    </xdr:from>
    <xdr:ext cx="469744" cy="259045"/>
    <xdr:sp macro="" textlink="">
      <xdr:nvSpPr>
        <xdr:cNvPr id="246" name="【体育館・プール】&#10;一人当たり面積該当値テキスト">
          <a:extLst>
            <a:ext uri="{FF2B5EF4-FFF2-40B4-BE49-F238E27FC236}">
              <a16:creationId xmlns:a16="http://schemas.microsoft.com/office/drawing/2014/main" id="{67527947-390A-4E10-AC1B-B0290FC23195}"/>
            </a:ext>
          </a:extLst>
        </xdr:cNvPr>
        <xdr:cNvSpPr txBox="1"/>
      </xdr:nvSpPr>
      <xdr:spPr>
        <a:xfrm>
          <a:off x="10515600" y="1073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124460</xdr:rowOff>
    </xdr:from>
    <xdr:to>
      <xdr:col>50</xdr:col>
      <xdr:colOff>165100</xdr:colOff>
      <xdr:row>63</xdr:row>
      <xdr:rowOff>54610</xdr:rowOff>
    </xdr:to>
    <xdr:sp macro="" textlink="">
      <xdr:nvSpPr>
        <xdr:cNvPr id="247" name="楕円 246">
          <a:extLst>
            <a:ext uri="{FF2B5EF4-FFF2-40B4-BE49-F238E27FC236}">
              <a16:creationId xmlns:a16="http://schemas.microsoft.com/office/drawing/2014/main" id="{4D2708CB-94F7-443B-B2B9-976A53AB75E1}"/>
            </a:ext>
          </a:extLst>
        </xdr:cNvPr>
        <xdr:cNvSpPr/>
      </xdr:nvSpPr>
      <xdr:spPr>
        <a:xfrm>
          <a:off x="9588500" y="10754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3810</xdr:rowOff>
    </xdr:from>
    <xdr:to>
      <xdr:col>55</xdr:col>
      <xdr:colOff>0</xdr:colOff>
      <xdr:row>63</xdr:row>
      <xdr:rowOff>3810</xdr:rowOff>
    </xdr:to>
    <xdr:cxnSp macro="">
      <xdr:nvCxnSpPr>
        <xdr:cNvPr id="248" name="直線コネクタ 247">
          <a:extLst>
            <a:ext uri="{FF2B5EF4-FFF2-40B4-BE49-F238E27FC236}">
              <a16:creationId xmlns:a16="http://schemas.microsoft.com/office/drawing/2014/main" id="{E2442044-8E8E-403F-AAAD-BD4388114DB8}"/>
            </a:ext>
          </a:extLst>
        </xdr:cNvPr>
        <xdr:cNvCxnSpPr/>
      </xdr:nvCxnSpPr>
      <xdr:spPr>
        <a:xfrm>
          <a:off x="9639300" y="108051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124460</xdr:rowOff>
    </xdr:from>
    <xdr:to>
      <xdr:col>46</xdr:col>
      <xdr:colOff>38100</xdr:colOff>
      <xdr:row>63</xdr:row>
      <xdr:rowOff>54610</xdr:rowOff>
    </xdr:to>
    <xdr:sp macro="" textlink="">
      <xdr:nvSpPr>
        <xdr:cNvPr id="249" name="楕円 248">
          <a:extLst>
            <a:ext uri="{FF2B5EF4-FFF2-40B4-BE49-F238E27FC236}">
              <a16:creationId xmlns:a16="http://schemas.microsoft.com/office/drawing/2014/main" id="{BAC5B678-0D70-476C-8A3C-A16AC8B046CD}"/>
            </a:ext>
          </a:extLst>
        </xdr:cNvPr>
        <xdr:cNvSpPr/>
      </xdr:nvSpPr>
      <xdr:spPr>
        <a:xfrm>
          <a:off x="8699500" y="10754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3810</xdr:rowOff>
    </xdr:from>
    <xdr:to>
      <xdr:col>50</xdr:col>
      <xdr:colOff>114300</xdr:colOff>
      <xdr:row>63</xdr:row>
      <xdr:rowOff>3810</xdr:rowOff>
    </xdr:to>
    <xdr:cxnSp macro="">
      <xdr:nvCxnSpPr>
        <xdr:cNvPr id="250" name="直線コネクタ 249">
          <a:extLst>
            <a:ext uri="{FF2B5EF4-FFF2-40B4-BE49-F238E27FC236}">
              <a16:creationId xmlns:a16="http://schemas.microsoft.com/office/drawing/2014/main" id="{B10D676C-FD94-4EF2-AABC-587BE170EEC9}"/>
            </a:ext>
          </a:extLst>
        </xdr:cNvPr>
        <xdr:cNvCxnSpPr/>
      </xdr:nvCxnSpPr>
      <xdr:spPr>
        <a:xfrm>
          <a:off x="8750300" y="108051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124460</xdr:rowOff>
    </xdr:from>
    <xdr:to>
      <xdr:col>41</xdr:col>
      <xdr:colOff>101600</xdr:colOff>
      <xdr:row>63</xdr:row>
      <xdr:rowOff>54610</xdr:rowOff>
    </xdr:to>
    <xdr:sp macro="" textlink="">
      <xdr:nvSpPr>
        <xdr:cNvPr id="251" name="楕円 250">
          <a:extLst>
            <a:ext uri="{FF2B5EF4-FFF2-40B4-BE49-F238E27FC236}">
              <a16:creationId xmlns:a16="http://schemas.microsoft.com/office/drawing/2014/main" id="{58A56720-0129-4136-9BDC-A3EBF5EFD9B0}"/>
            </a:ext>
          </a:extLst>
        </xdr:cNvPr>
        <xdr:cNvSpPr/>
      </xdr:nvSpPr>
      <xdr:spPr>
        <a:xfrm>
          <a:off x="7810500" y="10754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3810</xdr:rowOff>
    </xdr:from>
    <xdr:to>
      <xdr:col>45</xdr:col>
      <xdr:colOff>177800</xdr:colOff>
      <xdr:row>63</xdr:row>
      <xdr:rowOff>3810</xdr:rowOff>
    </xdr:to>
    <xdr:cxnSp macro="">
      <xdr:nvCxnSpPr>
        <xdr:cNvPr id="252" name="直線コネクタ 251">
          <a:extLst>
            <a:ext uri="{FF2B5EF4-FFF2-40B4-BE49-F238E27FC236}">
              <a16:creationId xmlns:a16="http://schemas.microsoft.com/office/drawing/2014/main" id="{3C3DA793-1AA0-439C-B54D-BCFD78CCAB74}"/>
            </a:ext>
          </a:extLst>
        </xdr:cNvPr>
        <xdr:cNvCxnSpPr/>
      </xdr:nvCxnSpPr>
      <xdr:spPr>
        <a:xfrm>
          <a:off x="7861300" y="108051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120650</xdr:rowOff>
    </xdr:from>
    <xdr:to>
      <xdr:col>36</xdr:col>
      <xdr:colOff>165100</xdr:colOff>
      <xdr:row>63</xdr:row>
      <xdr:rowOff>50800</xdr:rowOff>
    </xdr:to>
    <xdr:sp macro="" textlink="">
      <xdr:nvSpPr>
        <xdr:cNvPr id="253" name="楕円 252">
          <a:extLst>
            <a:ext uri="{FF2B5EF4-FFF2-40B4-BE49-F238E27FC236}">
              <a16:creationId xmlns:a16="http://schemas.microsoft.com/office/drawing/2014/main" id="{0FAA29BC-40C8-4658-BED6-8F9451FF72D4}"/>
            </a:ext>
          </a:extLst>
        </xdr:cNvPr>
        <xdr:cNvSpPr/>
      </xdr:nvSpPr>
      <xdr:spPr>
        <a:xfrm>
          <a:off x="6921500" y="1075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0</xdr:rowOff>
    </xdr:from>
    <xdr:to>
      <xdr:col>41</xdr:col>
      <xdr:colOff>50800</xdr:colOff>
      <xdr:row>63</xdr:row>
      <xdr:rowOff>3810</xdr:rowOff>
    </xdr:to>
    <xdr:cxnSp macro="">
      <xdr:nvCxnSpPr>
        <xdr:cNvPr id="254" name="直線コネクタ 253">
          <a:extLst>
            <a:ext uri="{FF2B5EF4-FFF2-40B4-BE49-F238E27FC236}">
              <a16:creationId xmlns:a16="http://schemas.microsoft.com/office/drawing/2014/main" id="{4D783250-8647-43F3-90AA-17E873B58961}"/>
            </a:ext>
          </a:extLst>
        </xdr:cNvPr>
        <xdr:cNvCxnSpPr/>
      </xdr:nvCxnSpPr>
      <xdr:spPr>
        <a:xfrm>
          <a:off x="6972300" y="1080135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132097</xdr:rowOff>
    </xdr:from>
    <xdr:ext cx="469744" cy="259045"/>
    <xdr:sp macro="" textlink="">
      <xdr:nvSpPr>
        <xdr:cNvPr id="255" name="n_1aveValue【体育館・プール】&#10;一人当たり面積">
          <a:extLst>
            <a:ext uri="{FF2B5EF4-FFF2-40B4-BE49-F238E27FC236}">
              <a16:creationId xmlns:a16="http://schemas.microsoft.com/office/drawing/2014/main" id="{DC3018D7-9BD2-4227-B913-9ABEB7D44CED}"/>
            </a:ext>
          </a:extLst>
        </xdr:cNvPr>
        <xdr:cNvSpPr txBox="1"/>
      </xdr:nvSpPr>
      <xdr:spPr>
        <a:xfrm>
          <a:off x="9391727" y="10419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147337</xdr:rowOff>
    </xdr:from>
    <xdr:ext cx="469744" cy="259045"/>
    <xdr:sp macro="" textlink="">
      <xdr:nvSpPr>
        <xdr:cNvPr id="256" name="n_2aveValue【体育館・プール】&#10;一人当たり面積">
          <a:extLst>
            <a:ext uri="{FF2B5EF4-FFF2-40B4-BE49-F238E27FC236}">
              <a16:creationId xmlns:a16="http://schemas.microsoft.com/office/drawing/2014/main" id="{780D3BD6-73F5-4ED7-884B-68BD378A824A}"/>
            </a:ext>
          </a:extLst>
        </xdr:cNvPr>
        <xdr:cNvSpPr txBox="1"/>
      </xdr:nvSpPr>
      <xdr:spPr>
        <a:xfrm>
          <a:off x="8515427" y="1043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170197</xdr:rowOff>
    </xdr:from>
    <xdr:ext cx="469744" cy="259045"/>
    <xdr:sp macro="" textlink="">
      <xdr:nvSpPr>
        <xdr:cNvPr id="257" name="n_3aveValue【体育館・プール】&#10;一人当たり面積">
          <a:extLst>
            <a:ext uri="{FF2B5EF4-FFF2-40B4-BE49-F238E27FC236}">
              <a16:creationId xmlns:a16="http://schemas.microsoft.com/office/drawing/2014/main" id="{394E7869-C948-415F-A860-92219F23FF5E}"/>
            </a:ext>
          </a:extLst>
        </xdr:cNvPr>
        <xdr:cNvSpPr txBox="1"/>
      </xdr:nvSpPr>
      <xdr:spPr>
        <a:xfrm>
          <a:off x="7626427" y="10457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162577</xdr:rowOff>
    </xdr:from>
    <xdr:ext cx="469744" cy="259045"/>
    <xdr:sp macro="" textlink="">
      <xdr:nvSpPr>
        <xdr:cNvPr id="258" name="n_4aveValue【体育館・プール】&#10;一人当たり面積">
          <a:extLst>
            <a:ext uri="{FF2B5EF4-FFF2-40B4-BE49-F238E27FC236}">
              <a16:creationId xmlns:a16="http://schemas.microsoft.com/office/drawing/2014/main" id="{9F69D0F8-875B-4694-A2DE-616D0337F1C9}"/>
            </a:ext>
          </a:extLst>
        </xdr:cNvPr>
        <xdr:cNvSpPr txBox="1"/>
      </xdr:nvSpPr>
      <xdr:spPr>
        <a:xfrm>
          <a:off x="6737427" y="1044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45737</xdr:rowOff>
    </xdr:from>
    <xdr:ext cx="469744" cy="259045"/>
    <xdr:sp macro="" textlink="">
      <xdr:nvSpPr>
        <xdr:cNvPr id="259" name="n_1mainValue【体育館・プール】&#10;一人当たり面積">
          <a:extLst>
            <a:ext uri="{FF2B5EF4-FFF2-40B4-BE49-F238E27FC236}">
              <a16:creationId xmlns:a16="http://schemas.microsoft.com/office/drawing/2014/main" id="{2A38C787-1C59-4D09-9878-D561582A777A}"/>
            </a:ext>
          </a:extLst>
        </xdr:cNvPr>
        <xdr:cNvSpPr txBox="1"/>
      </xdr:nvSpPr>
      <xdr:spPr>
        <a:xfrm>
          <a:off x="9391727" y="10847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45737</xdr:rowOff>
    </xdr:from>
    <xdr:ext cx="469744" cy="259045"/>
    <xdr:sp macro="" textlink="">
      <xdr:nvSpPr>
        <xdr:cNvPr id="260" name="n_2mainValue【体育館・プール】&#10;一人当たり面積">
          <a:extLst>
            <a:ext uri="{FF2B5EF4-FFF2-40B4-BE49-F238E27FC236}">
              <a16:creationId xmlns:a16="http://schemas.microsoft.com/office/drawing/2014/main" id="{3ACA35F1-E5E2-49A1-BFF0-A305BB65A2D2}"/>
            </a:ext>
          </a:extLst>
        </xdr:cNvPr>
        <xdr:cNvSpPr txBox="1"/>
      </xdr:nvSpPr>
      <xdr:spPr>
        <a:xfrm>
          <a:off x="8515427" y="10847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45737</xdr:rowOff>
    </xdr:from>
    <xdr:ext cx="469744" cy="259045"/>
    <xdr:sp macro="" textlink="">
      <xdr:nvSpPr>
        <xdr:cNvPr id="261" name="n_3mainValue【体育館・プール】&#10;一人当たり面積">
          <a:extLst>
            <a:ext uri="{FF2B5EF4-FFF2-40B4-BE49-F238E27FC236}">
              <a16:creationId xmlns:a16="http://schemas.microsoft.com/office/drawing/2014/main" id="{AA6CBDA2-0A43-45FB-87FD-CDC1D761CFE1}"/>
            </a:ext>
          </a:extLst>
        </xdr:cNvPr>
        <xdr:cNvSpPr txBox="1"/>
      </xdr:nvSpPr>
      <xdr:spPr>
        <a:xfrm>
          <a:off x="7626427" y="10847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41927</xdr:rowOff>
    </xdr:from>
    <xdr:ext cx="469744" cy="259045"/>
    <xdr:sp macro="" textlink="">
      <xdr:nvSpPr>
        <xdr:cNvPr id="262" name="n_4mainValue【体育館・プール】&#10;一人当たり面積">
          <a:extLst>
            <a:ext uri="{FF2B5EF4-FFF2-40B4-BE49-F238E27FC236}">
              <a16:creationId xmlns:a16="http://schemas.microsoft.com/office/drawing/2014/main" id="{A7C79C7C-5851-4D9B-A619-6AD4AF771BCB}"/>
            </a:ext>
          </a:extLst>
        </xdr:cNvPr>
        <xdr:cNvSpPr txBox="1"/>
      </xdr:nvSpPr>
      <xdr:spPr>
        <a:xfrm>
          <a:off x="6737427" y="10843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E850C665-8895-4DBB-9498-5FDEFE035198}"/>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190F1C21-DD2F-43FB-BEEB-FFAFD730B013}"/>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6604FCD2-E6AB-4B50-917F-107AC4E284EE}"/>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A4E49FD0-7A22-42C0-A0A8-DFADA318129C}"/>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B78FF9E7-F7D8-49C9-A0ED-BD12FD9E309F}"/>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62CA2B46-E7E5-4958-8D62-993E20690616}"/>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6C4C4A8C-E574-4AC8-A57F-56C8B2111D7B}"/>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E6E7B4FE-2B20-47EA-BE23-6DE9938A0AFE}"/>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31037E66-BDE1-4B10-AE67-C75023534186}"/>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C5D5C478-76C0-41F1-A9CA-F82467FF95AB}"/>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D4A15E5E-7443-47B2-8A85-4DEFE3B24ABE}"/>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FC0546C4-3584-481C-8437-540E5E6B7ECA}"/>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a:extLst>
            <a:ext uri="{FF2B5EF4-FFF2-40B4-BE49-F238E27FC236}">
              <a16:creationId xmlns:a16="http://schemas.microsoft.com/office/drawing/2014/main" id="{1082E134-1C06-4022-823D-B8D0446144E7}"/>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9D038AC5-B309-484F-9390-733B7B660852}"/>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02145717-6DAD-48AF-A370-D145896B0014}"/>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0FDB36E3-FBD6-4D60-92B5-9ED8CF69DD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003003EF-B421-46C3-9F8F-19C1839265EE}"/>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28400049-6189-4BF8-B9C1-3914A8975E8C}"/>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54079EDA-2D40-4288-ADBC-DD7622935048}"/>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3219A8E3-154F-4120-99DD-ECE9B3CE8B3C}"/>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a:extLst>
            <a:ext uri="{FF2B5EF4-FFF2-40B4-BE49-F238E27FC236}">
              <a16:creationId xmlns:a16="http://schemas.microsoft.com/office/drawing/2014/main" id="{87C2B87E-5A02-408F-BCC2-163A72A39EA4}"/>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E8A0C422-1565-47F2-AFA1-25DF42CA984F}"/>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a:extLst>
            <a:ext uri="{FF2B5EF4-FFF2-40B4-BE49-F238E27FC236}">
              <a16:creationId xmlns:a16="http://schemas.microsoft.com/office/drawing/2014/main" id="{37B2E776-AAAB-42F1-9339-7020CF8FE067}"/>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07137542-1937-4F24-8FC9-8EFFD23E568D}"/>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41911</xdr:rowOff>
    </xdr:from>
    <xdr:to>
      <xdr:col>24</xdr:col>
      <xdr:colOff>62865</xdr:colOff>
      <xdr:row>85</xdr:row>
      <xdr:rowOff>123825</xdr:rowOff>
    </xdr:to>
    <xdr:cxnSp macro="">
      <xdr:nvCxnSpPr>
        <xdr:cNvPr id="287" name="直線コネクタ 286">
          <a:extLst>
            <a:ext uri="{FF2B5EF4-FFF2-40B4-BE49-F238E27FC236}">
              <a16:creationId xmlns:a16="http://schemas.microsoft.com/office/drawing/2014/main" id="{83724793-42CD-4D51-A7E7-B3C516A0228E}"/>
            </a:ext>
          </a:extLst>
        </xdr:cNvPr>
        <xdr:cNvCxnSpPr/>
      </xdr:nvCxnSpPr>
      <xdr:spPr>
        <a:xfrm flipV="1">
          <a:off x="4634865" y="13243561"/>
          <a:ext cx="0" cy="1453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127652</xdr:rowOff>
    </xdr:from>
    <xdr:ext cx="405111" cy="259045"/>
    <xdr:sp macro="" textlink="">
      <xdr:nvSpPr>
        <xdr:cNvPr id="288" name="【福祉施設】&#10;有形固定資産減価償却率最小値テキスト">
          <a:extLst>
            <a:ext uri="{FF2B5EF4-FFF2-40B4-BE49-F238E27FC236}">
              <a16:creationId xmlns:a16="http://schemas.microsoft.com/office/drawing/2014/main" id="{E228E07D-CFD4-4ABE-BA61-86B59694B0FD}"/>
            </a:ext>
          </a:extLst>
        </xdr:cNvPr>
        <xdr:cNvSpPr txBox="1"/>
      </xdr:nvSpPr>
      <xdr:spPr>
        <a:xfrm>
          <a:off x="4673600" y="1470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123825</xdr:rowOff>
    </xdr:from>
    <xdr:to>
      <xdr:col>24</xdr:col>
      <xdr:colOff>152400</xdr:colOff>
      <xdr:row>85</xdr:row>
      <xdr:rowOff>123825</xdr:rowOff>
    </xdr:to>
    <xdr:cxnSp macro="">
      <xdr:nvCxnSpPr>
        <xdr:cNvPr id="289" name="直線コネクタ 288">
          <a:extLst>
            <a:ext uri="{FF2B5EF4-FFF2-40B4-BE49-F238E27FC236}">
              <a16:creationId xmlns:a16="http://schemas.microsoft.com/office/drawing/2014/main" id="{9FC5B9F9-04AA-45FE-8FA4-4144CC755D12}"/>
            </a:ext>
          </a:extLst>
        </xdr:cNvPr>
        <xdr:cNvCxnSpPr/>
      </xdr:nvCxnSpPr>
      <xdr:spPr>
        <a:xfrm>
          <a:off x="4546600" y="14697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160038</xdr:rowOff>
    </xdr:from>
    <xdr:ext cx="405111" cy="259045"/>
    <xdr:sp macro="" textlink="">
      <xdr:nvSpPr>
        <xdr:cNvPr id="290" name="【福祉施設】&#10;有形固定資産減価償却率最大値テキスト">
          <a:extLst>
            <a:ext uri="{FF2B5EF4-FFF2-40B4-BE49-F238E27FC236}">
              <a16:creationId xmlns:a16="http://schemas.microsoft.com/office/drawing/2014/main" id="{62B9AB03-A233-43F7-9CE0-50A4976ECF12}"/>
            </a:ext>
          </a:extLst>
        </xdr:cNvPr>
        <xdr:cNvSpPr txBox="1"/>
      </xdr:nvSpPr>
      <xdr:spPr>
        <a:xfrm>
          <a:off x="4673600" y="13018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41911</xdr:rowOff>
    </xdr:from>
    <xdr:to>
      <xdr:col>24</xdr:col>
      <xdr:colOff>152400</xdr:colOff>
      <xdr:row>77</xdr:row>
      <xdr:rowOff>41911</xdr:rowOff>
    </xdr:to>
    <xdr:cxnSp macro="">
      <xdr:nvCxnSpPr>
        <xdr:cNvPr id="291" name="直線コネクタ 290">
          <a:extLst>
            <a:ext uri="{FF2B5EF4-FFF2-40B4-BE49-F238E27FC236}">
              <a16:creationId xmlns:a16="http://schemas.microsoft.com/office/drawing/2014/main" id="{CC2F9457-3861-42BB-AEB8-40F7BE4B54A2}"/>
            </a:ext>
          </a:extLst>
        </xdr:cNvPr>
        <xdr:cNvCxnSpPr/>
      </xdr:nvCxnSpPr>
      <xdr:spPr>
        <a:xfrm>
          <a:off x="4546600" y="13243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91457</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DD93C236-3681-4BF7-8541-57F5B8BC33E2}"/>
            </a:ext>
          </a:extLst>
        </xdr:cNvPr>
        <xdr:cNvSpPr txBox="1"/>
      </xdr:nvSpPr>
      <xdr:spPr>
        <a:xfrm>
          <a:off x="4673600" y="13978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113030</xdr:rowOff>
    </xdr:from>
    <xdr:to>
      <xdr:col>24</xdr:col>
      <xdr:colOff>114300</xdr:colOff>
      <xdr:row>82</xdr:row>
      <xdr:rowOff>43180</xdr:rowOff>
    </xdr:to>
    <xdr:sp macro="" textlink="">
      <xdr:nvSpPr>
        <xdr:cNvPr id="293" name="フローチャート: 判断 292">
          <a:extLst>
            <a:ext uri="{FF2B5EF4-FFF2-40B4-BE49-F238E27FC236}">
              <a16:creationId xmlns:a16="http://schemas.microsoft.com/office/drawing/2014/main" id="{1EB882DA-36F7-4FF1-A12B-7F387771E70B}"/>
            </a:ext>
          </a:extLst>
        </xdr:cNvPr>
        <xdr:cNvSpPr/>
      </xdr:nvSpPr>
      <xdr:spPr>
        <a:xfrm>
          <a:off x="45847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103505</xdr:rowOff>
    </xdr:from>
    <xdr:to>
      <xdr:col>20</xdr:col>
      <xdr:colOff>38100</xdr:colOff>
      <xdr:row>82</xdr:row>
      <xdr:rowOff>33655</xdr:rowOff>
    </xdr:to>
    <xdr:sp macro="" textlink="">
      <xdr:nvSpPr>
        <xdr:cNvPr id="294" name="フローチャート: 判断 293">
          <a:extLst>
            <a:ext uri="{FF2B5EF4-FFF2-40B4-BE49-F238E27FC236}">
              <a16:creationId xmlns:a16="http://schemas.microsoft.com/office/drawing/2014/main" id="{69C5F00B-333E-468C-B225-998243D76FB9}"/>
            </a:ext>
          </a:extLst>
        </xdr:cNvPr>
        <xdr:cNvSpPr/>
      </xdr:nvSpPr>
      <xdr:spPr>
        <a:xfrm>
          <a:off x="3746500" y="1399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107314</xdr:rowOff>
    </xdr:from>
    <xdr:to>
      <xdr:col>15</xdr:col>
      <xdr:colOff>101600</xdr:colOff>
      <xdr:row>82</xdr:row>
      <xdr:rowOff>37464</xdr:rowOff>
    </xdr:to>
    <xdr:sp macro="" textlink="">
      <xdr:nvSpPr>
        <xdr:cNvPr id="295" name="フローチャート: 判断 294">
          <a:extLst>
            <a:ext uri="{FF2B5EF4-FFF2-40B4-BE49-F238E27FC236}">
              <a16:creationId xmlns:a16="http://schemas.microsoft.com/office/drawing/2014/main" id="{196C74D2-1AEC-4E45-A1E0-B14881974AE1}"/>
            </a:ext>
          </a:extLst>
        </xdr:cNvPr>
        <xdr:cNvSpPr/>
      </xdr:nvSpPr>
      <xdr:spPr>
        <a:xfrm>
          <a:off x="2857500" y="13994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74930</xdr:rowOff>
    </xdr:from>
    <xdr:to>
      <xdr:col>10</xdr:col>
      <xdr:colOff>165100</xdr:colOff>
      <xdr:row>82</xdr:row>
      <xdr:rowOff>5080</xdr:rowOff>
    </xdr:to>
    <xdr:sp macro="" textlink="">
      <xdr:nvSpPr>
        <xdr:cNvPr id="296" name="フローチャート: 判断 295">
          <a:extLst>
            <a:ext uri="{FF2B5EF4-FFF2-40B4-BE49-F238E27FC236}">
              <a16:creationId xmlns:a16="http://schemas.microsoft.com/office/drawing/2014/main" id="{B75D4B45-7872-47C9-BB45-9A5CCD4EDED2}"/>
            </a:ext>
          </a:extLst>
        </xdr:cNvPr>
        <xdr:cNvSpPr/>
      </xdr:nvSpPr>
      <xdr:spPr>
        <a:xfrm>
          <a:off x="1968500" y="1396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59689</xdr:rowOff>
    </xdr:from>
    <xdr:to>
      <xdr:col>6</xdr:col>
      <xdr:colOff>38100</xdr:colOff>
      <xdr:row>81</xdr:row>
      <xdr:rowOff>161289</xdr:rowOff>
    </xdr:to>
    <xdr:sp macro="" textlink="">
      <xdr:nvSpPr>
        <xdr:cNvPr id="297" name="フローチャート: 判断 296">
          <a:extLst>
            <a:ext uri="{FF2B5EF4-FFF2-40B4-BE49-F238E27FC236}">
              <a16:creationId xmlns:a16="http://schemas.microsoft.com/office/drawing/2014/main" id="{F661B373-1F03-4454-A8FA-0F8B8FDCC1E9}"/>
            </a:ext>
          </a:extLst>
        </xdr:cNvPr>
        <xdr:cNvSpPr/>
      </xdr:nvSpPr>
      <xdr:spPr>
        <a:xfrm>
          <a:off x="1079500" y="13947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B7FA1AFB-19BD-4F8E-97F5-2F2960536F0B}"/>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89E6E4F0-152B-4BE3-B5AC-6BB15C66C145}"/>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2D8DA5C5-816E-4517-BC43-168CF65A728D}"/>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14075469-CC37-4CBD-9E7C-04F0C24C9F4F}"/>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389A4A3C-9EEE-40D0-884F-3676316D7303}"/>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93980</xdr:rowOff>
    </xdr:from>
    <xdr:to>
      <xdr:col>24</xdr:col>
      <xdr:colOff>114300</xdr:colOff>
      <xdr:row>81</xdr:row>
      <xdr:rowOff>24130</xdr:rowOff>
    </xdr:to>
    <xdr:sp macro="" textlink="">
      <xdr:nvSpPr>
        <xdr:cNvPr id="303" name="楕円 302">
          <a:extLst>
            <a:ext uri="{FF2B5EF4-FFF2-40B4-BE49-F238E27FC236}">
              <a16:creationId xmlns:a16="http://schemas.microsoft.com/office/drawing/2014/main" id="{DC1AA64E-4BD9-4512-96F7-86B09E73716D}"/>
            </a:ext>
          </a:extLst>
        </xdr:cNvPr>
        <xdr:cNvSpPr/>
      </xdr:nvSpPr>
      <xdr:spPr>
        <a:xfrm>
          <a:off x="4584700" y="13809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116857</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BB9E73FD-CC32-4BCA-842D-828944E67BA8}"/>
            </a:ext>
          </a:extLst>
        </xdr:cNvPr>
        <xdr:cNvSpPr txBox="1"/>
      </xdr:nvSpPr>
      <xdr:spPr>
        <a:xfrm>
          <a:off x="4673600" y="1366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52070</xdr:rowOff>
    </xdr:from>
    <xdr:to>
      <xdr:col>20</xdr:col>
      <xdr:colOff>38100</xdr:colOff>
      <xdr:row>80</xdr:row>
      <xdr:rowOff>153670</xdr:rowOff>
    </xdr:to>
    <xdr:sp macro="" textlink="">
      <xdr:nvSpPr>
        <xdr:cNvPr id="305" name="楕円 304">
          <a:extLst>
            <a:ext uri="{FF2B5EF4-FFF2-40B4-BE49-F238E27FC236}">
              <a16:creationId xmlns:a16="http://schemas.microsoft.com/office/drawing/2014/main" id="{62E633EA-D089-47E0-918C-2BCD02633413}"/>
            </a:ext>
          </a:extLst>
        </xdr:cNvPr>
        <xdr:cNvSpPr/>
      </xdr:nvSpPr>
      <xdr:spPr>
        <a:xfrm>
          <a:off x="3746500" y="13768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102870</xdr:rowOff>
    </xdr:from>
    <xdr:to>
      <xdr:col>24</xdr:col>
      <xdr:colOff>63500</xdr:colOff>
      <xdr:row>80</xdr:row>
      <xdr:rowOff>144780</xdr:rowOff>
    </xdr:to>
    <xdr:cxnSp macro="">
      <xdr:nvCxnSpPr>
        <xdr:cNvPr id="306" name="直線コネクタ 305">
          <a:extLst>
            <a:ext uri="{FF2B5EF4-FFF2-40B4-BE49-F238E27FC236}">
              <a16:creationId xmlns:a16="http://schemas.microsoft.com/office/drawing/2014/main" id="{25855AC1-B187-420C-9A53-502B4B55C1EC}"/>
            </a:ext>
          </a:extLst>
        </xdr:cNvPr>
        <xdr:cNvCxnSpPr/>
      </xdr:nvCxnSpPr>
      <xdr:spPr>
        <a:xfrm>
          <a:off x="3797300" y="1381887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12064</xdr:rowOff>
    </xdr:from>
    <xdr:to>
      <xdr:col>15</xdr:col>
      <xdr:colOff>101600</xdr:colOff>
      <xdr:row>80</xdr:row>
      <xdr:rowOff>113664</xdr:rowOff>
    </xdr:to>
    <xdr:sp macro="" textlink="">
      <xdr:nvSpPr>
        <xdr:cNvPr id="307" name="楕円 306">
          <a:extLst>
            <a:ext uri="{FF2B5EF4-FFF2-40B4-BE49-F238E27FC236}">
              <a16:creationId xmlns:a16="http://schemas.microsoft.com/office/drawing/2014/main" id="{21EBB1EE-3628-4657-82FC-A78DFE6EAD65}"/>
            </a:ext>
          </a:extLst>
        </xdr:cNvPr>
        <xdr:cNvSpPr/>
      </xdr:nvSpPr>
      <xdr:spPr>
        <a:xfrm>
          <a:off x="2857500" y="13728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62864</xdr:rowOff>
    </xdr:from>
    <xdr:to>
      <xdr:col>19</xdr:col>
      <xdr:colOff>177800</xdr:colOff>
      <xdr:row>80</xdr:row>
      <xdr:rowOff>102870</xdr:rowOff>
    </xdr:to>
    <xdr:cxnSp macro="">
      <xdr:nvCxnSpPr>
        <xdr:cNvPr id="308" name="直線コネクタ 307">
          <a:extLst>
            <a:ext uri="{FF2B5EF4-FFF2-40B4-BE49-F238E27FC236}">
              <a16:creationId xmlns:a16="http://schemas.microsoft.com/office/drawing/2014/main" id="{B91FED9A-E6F8-4634-AC63-EC4850721E81}"/>
            </a:ext>
          </a:extLst>
        </xdr:cNvPr>
        <xdr:cNvCxnSpPr/>
      </xdr:nvCxnSpPr>
      <xdr:spPr>
        <a:xfrm>
          <a:off x="2908300" y="13778864"/>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143511</xdr:rowOff>
    </xdr:from>
    <xdr:to>
      <xdr:col>10</xdr:col>
      <xdr:colOff>165100</xdr:colOff>
      <xdr:row>80</xdr:row>
      <xdr:rowOff>73661</xdr:rowOff>
    </xdr:to>
    <xdr:sp macro="" textlink="">
      <xdr:nvSpPr>
        <xdr:cNvPr id="309" name="楕円 308">
          <a:extLst>
            <a:ext uri="{FF2B5EF4-FFF2-40B4-BE49-F238E27FC236}">
              <a16:creationId xmlns:a16="http://schemas.microsoft.com/office/drawing/2014/main" id="{3D48C55B-9894-48D8-9316-8C2D31C5844D}"/>
            </a:ext>
          </a:extLst>
        </xdr:cNvPr>
        <xdr:cNvSpPr/>
      </xdr:nvSpPr>
      <xdr:spPr>
        <a:xfrm>
          <a:off x="1968500" y="13688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22861</xdr:rowOff>
    </xdr:from>
    <xdr:to>
      <xdr:col>15</xdr:col>
      <xdr:colOff>50800</xdr:colOff>
      <xdr:row>80</xdr:row>
      <xdr:rowOff>62864</xdr:rowOff>
    </xdr:to>
    <xdr:cxnSp macro="">
      <xdr:nvCxnSpPr>
        <xdr:cNvPr id="310" name="直線コネクタ 309">
          <a:extLst>
            <a:ext uri="{FF2B5EF4-FFF2-40B4-BE49-F238E27FC236}">
              <a16:creationId xmlns:a16="http://schemas.microsoft.com/office/drawing/2014/main" id="{CF4FE075-7BB0-45F5-A761-13DD1BA20535}"/>
            </a:ext>
          </a:extLst>
        </xdr:cNvPr>
        <xdr:cNvCxnSpPr/>
      </xdr:nvCxnSpPr>
      <xdr:spPr>
        <a:xfrm>
          <a:off x="2019300" y="13738861"/>
          <a:ext cx="88900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63500</xdr:rowOff>
    </xdr:from>
    <xdr:to>
      <xdr:col>6</xdr:col>
      <xdr:colOff>38100</xdr:colOff>
      <xdr:row>79</xdr:row>
      <xdr:rowOff>165100</xdr:rowOff>
    </xdr:to>
    <xdr:sp macro="" textlink="">
      <xdr:nvSpPr>
        <xdr:cNvPr id="311" name="楕円 310">
          <a:extLst>
            <a:ext uri="{FF2B5EF4-FFF2-40B4-BE49-F238E27FC236}">
              <a16:creationId xmlns:a16="http://schemas.microsoft.com/office/drawing/2014/main" id="{257DE455-633E-4A89-BA9B-8938D233EF91}"/>
            </a:ext>
          </a:extLst>
        </xdr:cNvPr>
        <xdr:cNvSpPr/>
      </xdr:nvSpPr>
      <xdr:spPr>
        <a:xfrm>
          <a:off x="1079500" y="13608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114300</xdr:rowOff>
    </xdr:from>
    <xdr:to>
      <xdr:col>10</xdr:col>
      <xdr:colOff>114300</xdr:colOff>
      <xdr:row>80</xdr:row>
      <xdr:rowOff>22861</xdr:rowOff>
    </xdr:to>
    <xdr:cxnSp macro="">
      <xdr:nvCxnSpPr>
        <xdr:cNvPr id="312" name="直線コネクタ 311">
          <a:extLst>
            <a:ext uri="{FF2B5EF4-FFF2-40B4-BE49-F238E27FC236}">
              <a16:creationId xmlns:a16="http://schemas.microsoft.com/office/drawing/2014/main" id="{B20F9D27-6B76-44A5-95FB-FEF1D014446A}"/>
            </a:ext>
          </a:extLst>
        </xdr:cNvPr>
        <xdr:cNvCxnSpPr/>
      </xdr:nvCxnSpPr>
      <xdr:spPr>
        <a:xfrm>
          <a:off x="1130300" y="13658850"/>
          <a:ext cx="889000" cy="80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24782</xdr:rowOff>
    </xdr:from>
    <xdr:ext cx="405111" cy="259045"/>
    <xdr:sp macro="" textlink="">
      <xdr:nvSpPr>
        <xdr:cNvPr id="313" name="n_1aveValue【福祉施設】&#10;有形固定資産減価償却率">
          <a:extLst>
            <a:ext uri="{FF2B5EF4-FFF2-40B4-BE49-F238E27FC236}">
              <a16:creationId xmlns:a16="http://schemas.microsoft.com/office/drawing/2014/main" id="{50DDE016-9B9B-44EC-BFDE-17C5DD4F046A}"/>
            </a:ext>
          </a:extLst>
        </xdr:cNvPr>
        <xdr:cNvSpPr txBox="1"/>
      </xdr:nvSpPr>
      <xdr:spPr>
        <a:xfrm>
          <a:off x="3582044" y="14083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28591</xdr:rowOff>
    </xdr:from>
    <xdr:ext cx="405111" cy="259045"/>
    <xdr:sp macro="" textlink="">
      <xdr:nvSpPr>
        <xdr:cNvPr id="314" name="n_2aveValue【福祉施設】&#10;有形固定資産減価償却率">
          <a:extLst>
            <a:ext uri="{FF2B5EF4-FFF2-40B4-BE49-F238E27FC236}">
              <a16:creationId xmlns:a16="http://schemas.microsoft.com/office/drawing/2014/main" id="{F2DACFC4-3AF6-4754-BC27-107CB88EAFF0}"/>
            </a:ext>
          </a:extLst>
        </xdr:cNvPr>
        <xdr:cNvSpPr txBox="1"/>
      </xdr:nvSpPr>
      <xdr:spPr>
        <a:xfrm>
          <a:off x="2705744" y="14087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167657</xdr:rowOff>
    </xdr:from>
    <xdr:ext cx="405111" cy="259045"/>
    <xdr:sp macro="" textlink="">
      <xdr:nvSpPr>
        <xdr:cNvPr id="315" name="n_3aveValue【福祉施設】&#10;有形固定資産減価償却率">
          <a:extLst>
            <a:ext uri="{FF2B5EF4-FFF2-40B4-BE49-F238E27FC236}">
              <a16:creationId xmlns:a16="http://schemas.microsoft.com/office/drawing/2014/main" id="{D12F2F1F-0B56-4F0B-86CB-EC06CA860B07}"/>
            </a:ext>
          </a:extLst>
        </xdr:cNvPr>
        <xdr:cNvSpPr txBox="1"/>
      </xdr:nvSpPr>
      <xdr:spPr>
        <a:xfrm>
          <a:off x="1816744" y="14055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152416</xdr:rowOff>
    </xdr:from>
    <xdr:ext cx="405111" cy="259045"/>
    <xdr:sp macro="" textlink="">
      <xdr:nvSpPr>
        <xdr:cNvPr id="316" name="n_4aveValue【福祉施設】&#10;有形固定資産減価償却率">
          <a:extLst>
            <a:ext uri="{FF2B5EF4-FFF2-40B4-BE49-F238E27FC236}">
              <a16:creationId xmlns:a16="http://schemas.microsoft.com/office/drawing/2014/main" id="{DFD4FDBA-F8BE-403B-9D15-49590D502F57}"/>
            </a:ext>
          </a:extLst>
        </xdr:cNvPr>
        <xdr:cNvSpPr txBox="1"/>
      </xdr:nvSpPr>
      <xdr:spPr>
        <a:xfrm>
          <a:off x="927744" y="14039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170197</xdr:rowOff>
    </xdr:from>
    <xdr:ext cx="405111" cy="259045"/>
    <xdr:sp macro="" textlink="">
      <xdr:nvSpPr>
        <xdr:cNvPr id="317" name="n_1mainValue【福祉施設】&#10;有形固定資産減価償却率">
          <a:extLst>
            <a:ext uri="{FF2B5EF4-FFF2-40B4-BE49-F238E27FC236}">
              <a16:creationId xmlns:a16="http://schemas.microsoft.com/office/drawing/2014/main" id="{2B84796C-4067-4AFF-9B3D-2F2B865D6003}"/>
            </a:ext>
          </a:extLst>
        </xdr:cNvPr>
        <xdr:cNvSpPr txBox="1"/>
      </xdr:nvSpPr>
      <xdr:spPr>
        <a:xfrm>
          <a:off x="3582044" y="1354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130191</xdr:rowOff>
    </xdr:from>
    <xdr:ext cx="405111" cy="259045"/>
    <xdr:sp macro="" textlink="">
      <xdr:nvSpPr>
        <xdr:cNvPr id="318" name="n_2mainValue【福祉施設】&#10;有形固定資産減価償却率">
          <a:extLst>
            <a:ext uri="{FF2B5EF4-FFF2-40B4-BE49-F238E27FC236}">
              <a16:creationId xmlns:a16="http://schemas.microsoft.com/office/drawing/2014/main" id="{EA5CDE77-C26C-4379-84B5-D93257351338}"/>
            </a:ext>
          </a:extLst>
        </xdr:cNvPr>
        <xdr:cNvSpPr txBox="1"/>
      </xdr:nvSpPr>
      <xdr:spPr>
        <a:xfrm>
          <a:off x="2705744" y="13503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90188</xdr:rowOff>
    </xdr:from>
    <xdr:ext cx="405111" cy="259045"/>
    <xdr:sp macro="" textlink="">
      <xdr:nvSpPr>
        <xdr:cNvPr id="319" name="n_3mainValue【福祉施設】&#10;有形固定資産減価償却率">
          <a:extLst>
            <a:ext uri="{FF2B5EF4-FFF2-40B4-BE49-F238E27FC236}">
              <a16:creationId xmlns:a16="http://schemas.microsoft.com/office/drawing/2014/main" id="{B8F60F7B-1683-4C29-A662-7E296B2FD8BA}"/>
            </a:ext>
          </a:extLst>
        </xdr:cNvPr>
        <xdr:cNvSpPr txBox="1"/>
      </xdr:nvSpPr>
      <xdr:spPr>
        <a:xfrm>
          <a:off x="1816744" y="13463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10177</xdr:rowOff>
    </xdr:from>
    <xdr:ext cx="405111" cy="259045"/>
    <xdr:sp macro="" textlink="">
      <xdr:nvSpPr>
        <xdr:cNvPr id="320" name="n_4mainValue【福祉施設】&#10;有形固定資産減価償却率">
          <a:extLst>
            <a:ext uri="{FF2B5EF4-FFF2-40B4-BE49-F238E27FC236}">
              <a16:creationId xmlns:a16="http://schemas.microsoft.com/office/drawing/2014/main" id="{9791319D-9B1B-49CE-B6A8-1791C541F758}"/>
            </a:ext>
          </a:extLst>
        </xdr:cNvPr>
        <xdr:cNvSpPr txBox="1"/>
      </xdr:nvSpPr>
      <xdr:spPr>
        <a:xfrm>
          <a:off x="927744" y="1338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936DA6A9-1CE6-4B30-95A5-FAD2E359CE2E}"/>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85935DA6-3167-4C7F-BBF7-929EAB7E8582}"/>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7327E37A-0D43-4C71-8E53-5995D8456B8C}"/>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666B3667-9FEF-4DFC-B68B-3CC6EB9B822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D98B389A-CC29-4821-8BEF-D08C355E40BE}"/>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7D32577B-3F3F-4A36-BDF6-6B822AB43377}"/>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187D5991-66B2-4486-A589-C353A433B456}"/>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4E228781-3387-47A8-BEE5-788B0D7802F8}"/>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38D52047-1E93-4F80-A64F-E1422EF668B3}"/>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4A435163-38B5-4421-AF26-E938CD3343DA}"/>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1" name="直線コネクタ 330">
          <a:extLst>
            <a:ext uri="{FF2B5EF4-FFF2-40B4-BE49-F238E27FC236}">
              <a16:creationId xmlns:a16="http://schemas.microsoft.com/office/drawing/2014/main" id="{0C31F33B-C51E-4F98-AA9B-B19B67FCFD39}"/>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2" name="テキスト ボックス 331">
          <a:extLst>
            <a:ext uri="{FF2B5EF4-FFF2-40B4-BE49-F238E27FC236}">
              <a16:creationId xmlns:a16="http://schemas.microsoft.com/office/drawing/2014/main" id="{44AD2270-6331-4FD4-9798-8CDF463333D8}"/>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3" name="直線コネクタ 332">
          <a:extLst>
            <a:ext uri="{FF2B5EF4-FFF2-40B4-BE49-F238E27FC236}">
              <a16:creationId xmlns:a16="http://schemas.microsoft.com/office/drawing/2014/main" id="{AE6CB13E-2882-456F-8353-2FB9E3957A5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4" name="テキスト ボックス 333">
          <a:extLst>
            <a:ext uri="{FF2B5EF4-FFF2-40B4-BE49-F238E27FC236}">
              <a16:creationId xmlns:a16="http://schemas.microsoft.com/office/drawing/2014/main" id="{9A7182AC-57FE-423A-9A22-6FC0D713EDA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5" name="直線コネクタ 334">
          <a:extLst>
            <a:ext uri="{FF2B5EF4-FFF2-40B4-BE49-F238E27FC236}">
              <a16:creationId xmlns:a16="http://schemas.microsoft.com/office/drawing/2014/main" id="{6114279F-3196-45E9-A70D-9B6750C3905D}"/>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6" name="テキスト ボックス 335">
          <a:extLst>
            <a:ext uri="{FF2B5EF4-FFF2-40B4-BE49-F238E27FC236}">
              <a16:creationId xmlns:a16="http://schemas.microsoft.com/office/drawing/2014/main" id="{1717AA4E-E58D-48B2-8138-4366FAE3BEE1}"/>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7" name="直線コネクタ 336">
          <a:extLst>
            <a:ext uri="{FF2B5EF4-FFF2-40B4-BE49-F238E27FC236}">
              <a16:creationId xmlns:a16="http://schemas.microsoft.com/office/drawing/2014/main" id="{68C8D92C-26A9-4BB2-BA4B-89D4F841E0C3}"/>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8" name="テキスト ボックス 337">
          <a:extLst>
            <a:ext uri="{FF2B5EF4-FFF2-40B4-BE49-F238E27FC236}">
              <a16:creationId xmlns:a16="http://schemas.microsoft.com/office/drawing/2014/main" id="{215367FF-90BD-40B2-9C89-DF5C35031047}"/>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9" name="直線コネクタ 338">
          <a:extLst>
            <a:ext uri="{FF2B5EF4-FFF2-40B4-BE49-F238E27FC236}">
              <a16:creationId xmlns:a16="http://schemas.microsoft.com/office/drawing/2014/main" id="{2794A48A-491D-4E18-89BC-4BD680CE9E35}"/>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0" name="テキスト ボックス 339">
          <a:extLst>
            <a:ext uri="{FF2B5EF4-FFF2-40B4-BE49-F238E27FC236}">
              <a16:creationId xmlns:a16="http://schemas.microsoft.com/office/drawing/2014/main" id="{F22CA7CC-CFE0-490E-A7FC-19638F5E0F7D}"/>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51BDB5A2-8EAA-4165-A459-D244D4EE611A}"/>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D54C2154-2E7E-4F45-BBD7-990BE517CEBE}"/>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516DDC8D-CF7F-4101-A139-4B84E0D7C0A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31750</xdr:rowOff>
    </xdr:from>
    <xdr:to>
      <xdr:col>54</xdr:col>
      <xdr:colOff>189865</xdr:colOff>
      <xdr:row>86</xdr:row>
      <xdr:rowOff>63500</xdr:rowOff>
    </xdr:to>
    <xdr:cxnSp macro="">
      <xdr:nvCxnSpPr>
        <xdr:cNvPr id="344" name="直線コネクタ 343">
          <a:extLst>
            <a:ext uri="{FF2B5EF4-FFF2-40B4-BE49-F238E27FC236}">
              <a16:creationId xmlns:a16="http://schemas.microsoft.com/office/drawing/2014/main" id="{2BDACDDB-444A-441C-B0AD-8891E091CE5E}"/>
            </a:ext>
          </a:extLst>
        </xdr:cNvPr>
        <xdr:cNvCxnSpPr/>
      </xdr:nvCxnSpPr>
      <xdr:spPr>
        <a:xfrm flipV="1">
          <a:off x="10476865" y="13233400"/>
          <a:ext cx="0" cy="1574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67327</xdr:rowOff>
    </xdr:from>
    <xdr:ext cx="469744" cy="259045"/>
    <xdr:sp macro="" textlink="">
      <xdr:nvSpPr>
        <xdr:cNvPr id="345" name="【福祉施設】&#10;一人当たり面積最小値テキスト">
          <a:extLst>
            <a:ext uri="{FF2B5EF4-FFF2-40B4-BE49-F238E27FC236}">
              <a16:creationId xmlns:a16="http://schemas.microsoft.com/office/drawing/2014/main" id="{A3CC7F20-105D-49EA-B83C-9F562F0334CF}"/>
            </a:ext>
          </a:extLst>
        </xdr:cNvPr>
        <xdr:cNvSpPr txBox="1"/>
      </xdr:nvSpPr>
      <xdr:spPr>
        <a:xfrm>
          <a:off x="10515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63500</xdr:rowOff>
    </xdr:from>
    <xdr:to>
      <xdr:col>55</xdr:col>
      <xdr:colOff>88900</xdr:colOff>
      <xdr:row>86</xdr:row>
      <xdr:rowOff>63500</xdr:rowOff>
    </xdr:to>
    <xdr:cxnSp macro="">
      <xdr:nvCxnSpPr>
        <xdr:cNvPr id="346" name="直線コネクタ 345">
          <a:extLst>
            <a:ext uri="{FF2B5EF4-FFF2-40B4-BE49-F238E27FC236}">
              <a16:creationId xmlns:a16="http://schemas.microsoft.com/office/drawing/2014/main" id="{B61F34BB-2070-4A59-BE43-7BD022B24EBA}"/>
            </a:ext>
          </a:extLst>
        </xdr:cNvPr>
        <xdr:cNvCxnSpPr/>
      </xdr:nvCxnSpPr>
      <xdr:spPr>
        <a:xfrm>
          <a:off x="10388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75</xdr:row>
      <xdr:rowOff>149877</xdr:rowOff>
    </xdr:from>
    <xdr:ext cx="469744" cy="259045"/>
    <xdr:sp macro="" textlink="">
      <xdr:nvSpPr>
        <xdr:cNvPr id="347" name="【福祉施設】&#10;一人当たり面積最大値テキスト">
          <a:extLst>
            <a:ext uri="{FF2B5EF4-FFF2-40B4-BE49-F238E27FC236}">
              <a16:creationId xmlns:a16="http://schemas.microsoft.com/office/drawing/2014/main" id="{912DB23B-72EC-48B9-A407-A8C23F088C7A}"/>
            </a:ext>
          </a:extLst>
        </xdr:cNvPr>
        <xdr:cNvSpPr txBox="1"/>
      </xdr:nvSpPr>
      <xdr:spPr>
        <a:xfrm>
          <a:off x="10515600" y="1300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31750</xdr:rowOff>
    </xdr:from>
    <xdr:to>
      <xdr:col>55</xdr:col>
      <xdr:colOff>88900</xdr:colOff>
      <xdr:row>77</xdr:row>
      <xdr:rowOff>31750</xdr:rowOff>
    </xdr:to>
    <xdr:cxnSp macro="">
      <xdr:nvCxnSpPr>
        <xdr:cNvPr id="348" name="直線コネクタ 347">
          <a:extLst>
            <a:ext uri="{FF2B5EF4-FFF2-40B4-BE49-F238E27FC236}">
              <a16:creationId xmlns:a16="http://schemas.microsoft.com/office/drawing/2014/main" id="{6EBCD425-A24B-4659-83F8-637C8DF4B78B}"/>
            </a:ext>
          </a:extLst>
        </xdr:cNvPr>
        <xdr:cNvCxnSpPr/>
      </xdr:nvCxnSpPr>
      <xdr:spPr>
        <a:xfrm>
          <a:off x="10388600" y="1323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118127</xdr:rowOff>
    </xdr:from>
    <xdr:ext cx="469744" cy="259045"/>
    <xdr:sp macro="" textlink="">
      <xdr:nvSpPr>
        <xdr:cNvPr id="349" name="【福祉施設】&#10;一人当たり面積平均値テキスト">
          <a:extLst>
            <a:ext uri="{FF2B5EF4-FFF2-40B4-BE49-F238E27FC236}">
              <a16:creationId xmlns:a16="http://schemas.microsoft.com/office/drawing/2014/main" id="{47F86F06-711B-4279-BB05-D9E95705DF13}"/>
            </a:ext>
          </a:extLst>
        </xdr:cNvPr>
        <xdr:cNvSpPr txBox="1"/>
      </xdr:nvSpPr>
      <xdr:spPr>
        <a:xfrm>
          <a:off x="10515600" y="14177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139700</xdr:rowOff>
    </xdr:from>
    <xdr:to>
      <xdr:col>55</xdr:col>
      <xdr:colOff>50800</xdr:colOff>
      <xdr:row>83</xdr:row>
      <xdr:rowOff>69850</xdr:rowOff>
    </xdr:to>
    <xdr:sp macro="" textlink="">
      <xdr:nvSpPr>
        <xdr:cNvPr id="350" name="フローチャート: 判断 349">
          <a:extLst>
            <a:ext uri="{FF2B5EF4-FFF2-40B4-BE49-F238E27FC236}">
              <a16:creationId xmlns:a16="http://schemas.microsoft.com/office/drawing/2014/main" id="{C30F20CD-FD69-4E60-9000-D9250EA55733}"/>
            </a:ext>
          </a:extLst>
        </xdr:cNvPr>
        <xdr:cNvSpPr/>
      </xdr:nvSpPr>
      <xdr:spPr>
        <a:xfrm>
          <a:off x="10426700" y="1419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139700</xdr:rowOff>
    </xdr:from>
    <xdr:to>
      <xdr:col>50</xdr:col>
      <xdr:colOff>165100</xdr:colOff>
      <xdr:row>83</xdr:row>
      <xdr:rowOff>69850</xdr:rowOff>
    </xdr:to>
    <xdr:sp macro="" textlink="">
      <xdr:nvSpPr>
        <xdr:cNvPr id="351" name="フローチャート: 判断 350">
          <a:extLst>
            <a:ext uri="{FF2B5EF4-FFF2-40B4-BE49-F238E27FC236}">
              <a16:creationId xmlns:a16="http://schemas.microsoft.com/office/drawing/2014/main" id="{682B0CAB-5532-4736-A6C8-29776E13DAB3}"/>
            </a:ext>
          </a:extLst>
        </xdr:cNvPr>
        <xdr:cNvSpPr/>
      </xdr:nvSpPr>
      <xdr:spPr>
        <a:xfrm>
          <a:off x="9588500" y="1419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19050</xdr:rowOff>
    </xdr:from>
    <xdr:to>
      <xdr:col>46</xdr:col>
      <xdr:colOff>38100</xdr:colOff>
      <xdr:row>83</xdr:row>
      <xdr:rowOff>120650</xdr:rowOff>
    </xdr:to>
    <xdr:sp macro="" textlink="">
      <xdr:nvSpPr>
        <xdr:cNvPr id="352" name="フローチャート: 判断 351">
          <a:extLst>
            <a:ext uri="{FF2B5EF4-FFF2-40B4-BE49-F238E27FC236}">
              <a16:creationId xmlns:a16="http://schemas.microsoft.com/office/drawing/2014/main" id="{CA560452-0AFB-4921-8DB6-48932F8AE963}"/>
            </a:ext>
          </a:extLst>
        </xdr:cNvPr>
        <xdr:cNvSpPr/>
      </xdr:nvSpPr>
      <xdr:spPr>
        <a:xfrm>
          <a:off x="8699500" y="1424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19050</xdr:rowOff>
    </xdr:from>
    <xdr:to>
      <xdr:col>41</xdr:col>
      <xdr:colOff>101600</xdr:colOff>
      <xdr:row>83</xdr:row>
      <xdr:rowOff>120650</xdr:rowOff>
    </xdr:to>
    <xdr:sp macro="" textlink="">
      <xdr:nvSpPr>
        <xdr:cNvPr id="353" name="フローチャート: 判断 352">
          <a:extLst>
            <a:ext uri="{FF2B5EF4-FFF2-40B4-BE49-F238E27FC236}">
              <a16:creationId xmlns:a16="http://schemas.microsoft.com/office/drawing/2014/main" id="{086214C4-229A-497E-B9C7-B381C9AF51E5}"/>
            </a:ext>
          </a:extLst>
        </xdr:cNvPr>
        <xdr:cNvSpPr/>
      </xdr:nvSpPr>
      <xdr:spPr>
        <a:xfrm>
          <a:off x="7810500" y="1424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6350</xdr:rowOff>
    </xdr:from>
    <xdr:to>
      <xdr:col>36</xdr:col>
      <xdr:colOff>165100</xdr:colOff>
      <xdr:row>83</xdr:row>
      <xdr:rowOff>107950</xdr:rowOff>
    </xdr:to>
    <xdr:sp macro="" textlink="">
      <xdr:nvSpPr>
        <xdr:cNvPr id="354" name="フローチャート: 判断 353">
          <a:extLst>
            <a:ext uri="{FF2B5EF4-FFF2-40B4-BE49-F238E27FC236}">
              <a16:creationId xmlns:a16="http://schemas.microsoft.com/office/drawing/2014/main" id="{B81A8217-C350-4A2F-989C-9AF78CB4AADB}"/>
            </a:ext>
          </a:extLst>
        </xdr:cNvPr>
        <xdr:cNvSpPr/>
      </xdr:nvSpPr>
      <xdr:spPr>
        <a:xfrm>
          <a:off x="69215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3319D5D5-07A5-4978-9550-1A1D1B70A026}"/>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C1CCC2D-8F72-462F-8727-0B99051B0103}"/>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5FAC710B-391A-4260-8E8B-7262C502DDDF}"/>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6ED410E7-9029-4857-80DD-F1C3601E9111}"/>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52C7F440-1886-4C9C-86ED-46A3192970DE}"/>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127000</xdr:rowOff>
    </xdr:from>
    <xdr:to>
      <xdr:col>55</xdr:col>
      <xdr:colOff>50800</xdr:colOff>
      <xdr:row>79</xdr:row>
      <xdr:rowOff>57150</xdr:rowOff>
    </xdr:to>
    <xdr:sp macro="" textlink="">
      <xdr:nvSpPr>
        <xdr:cNvPr id="360" name="楕円 359">
          <a:extLst>
            <a:ext uri="{FF2B5EF4-FFF2-40B4-BE49-F238E27FC236}">
              <a16:creationId xmlns:a16="http://schemas.microsoft.com/office/drawing/2014/main" id="{F351998C-F701-4626-883C-53FE3ECE2FDF}"/>
            </a:ext>
          </a:extLst>
        </xdr:cNvPr>
        <xdr:cNvSpPr/>
      </xdr:nvSpPr>
      <xdr:spPr>
        <a:xfrm>
          <a:off x="10426700" y="1350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77</xdr:row>
      <xdr:rowOff>149877</xdr:rowOff>
    </xdr:from>
    <xdr:ext cx="469744" cy="259045"/>
    <xdr:sp macro="" textlink="">
      <xdr:nvSpPr>
        <xdr:cNvPr id="361" name="【福祉施設】&#10;一人当たり面積該当値テキスト">
          <a:extLst>
            <a:ext uri="{FF2B5EF4-FFF2-40B4-BE49-F238E27FC236}">
              <a16:creationId xmlns:a16="http://schemas.microsoft.com/office/drawing/2014/main" id="{1226F891-6A2F-4D44-84D0-8A4096EFF3E2}"/>
            </a:ext>
          </a:extLst>
        </xdr:cNvPr>
        <xdr:cNvSpPr txBox="1"/>
      </xdr:nvSpPr>
      <xdr:spPr>
        <a:xfrm>
          <a:off x="10515600" y="13351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127000</xdr:rowOff>
    </xdr:from>
    <xdr:to>
      <xdr:col>50</xdr:col>
      <xdr:colOff>165100</xdr:colOff>
      <xdr:row>79</xdr:row>
      <xdr:rowOff>57150</xdr:rowOff>
    </xdr:to>
    <xdr:sp macro="" textlink="">
      <xdr:nvSpPr>
        <xdr:cNvPr id="362" name="楕円 361">
          <a:extLst>
            <a:ext uri="{FF2B5EF4-FFF2-40B4-BE49-F238E27FC236}">
              <a16:creationId xmlns:a16="http://schemas.microsoft.com/office/drawing/2014/main" id="{27C70872-E0D5-4750-8E10-7C71258A0511}"/>
            </a:ext>
          </a:extLst>
        </xdr:cNvPr>
        <xdr:cNvSpPr/>
      </xdr:nvSpPr>
      <xdr:spPr>
        <a:xfrm>
          <a:off x="9588500" y="1350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79</xdr:row>
      <xdr:rowOff>6350</xdr:rowOff>
    </xdr:from>
    <xdr:to>
      <xdr:col>55</xdr:col>
      <xdr:colOff>0</xdr:colOff>
      <xdr:row>79</xdr:row>
      <xdr:rowOff>6350</xdr:rowOff>
    </xdr:to>
    <xdr:cxnSp macro="">
      <xdr:nvCxnSpPr>
        <xdr:cNvPr id="363" name="直線コネクタ 362">
          <a:extLst>
            <a:ext uri="{FF2B5EF4-FFF2-40B4-BE49-F238E27FC236}">
              <a16:creationId xmlns:a16="http://schemas.microsoft.com/office/drawing/2014/main" id="{66A1DD84-72DF-4245-A6C3-8B02ADE25248}"/>
            </a:ext>
          </a:extLst>
        </xdr:cNvPr>
        <xdr:cNvCxnSpPr/>
      </xdr:nvCxnSpPr>
      <xdr:spPr>
        <a:xfrm>
          <a:off x="9639300" y="135509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80</xdr:row>
      <xdr:rowOff>25400</xdr:rowOff>
    </xdr:from>
    <xdr:to>
      <xdr:col>46</xdr:col>
      <xdr:colOff>38100</xdr:colOff>
      <xdr:row>80</xdr:row>
      <xdr:rowOff>127000</xdr:rowOff>
    </xdr:to>
    <xdr:sp macro="" textlink="">
      <xdr:nvSpPr>
        <xdr:cNvPr id="364" name="楕円 363">
          <a:extLst>
            <a:ext uri="{FF2B5EF4-FFF2-40B4-BE49-F238E27FC236}">
              <a16:creationId xmlns:a16="http://schemas.microsoft.com/office/drawing/2014/main" id="{F9B5367F-5E32-49FA-97BF-2644083FAEE7}"/>
            </a:ext>
          </a:extLst>
        </xdr:cNvPr>
        <xdr:cNvSpPr/>
      </xdr:nvSpPr>
      <xdr:spPr>
        <a:xfrm>
          <a:off x="8699500" y="1374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6350</xdr:rowOff>
    </xdr:from>
    <xdr:to>
      <xdr:col>50</xdr:col>
      <xdr:colOff>114300</xdr:colOff>
      <xdr:row>80</xdr:row>
      <xdr:rowOff>76200</xdr:rowOff>
    </xdr:to>
    <xdr:cxnSp macro="">
      <xdr:nvCxnSpPr>
        <xdr:cNvPr id="365" name="直線コネクタ 364">
          <a:extLst>
            <a:ext uri="{FF2B5EF4-FFF2-40B4-BE49-F238E27FC236}">
              <a16:creationId xmlns:a16="http://schemas.microsoft.com/office/drawing/2014/main" id="{4757042B-6A40-4A69-AF4B-9EC23541D60B}"/>
            </a:ext>
          </a:extLst>
        </xdr:cNvPr>
        <xdr:cNvCxnSpPr/>
      </xdr:nvCxnSpPr>
      <xdr:spPr>
        <a:xfrm flipV="1">
          <a:off x="8750300" y="13550900"/>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80</xdr:row>
      <xdr:rowOff>25400</xdr:rowOff>
    </xdr:from>
    <xdr:to>
      <xdr:col>41</xdr:col>
      <xdr:colOff>101600</xdr:colOff>
      <xdr:row>80</xdr:row>
      <xdr:rowOff>127000</xdr:rowOff>
    </xdr:to>
    <xdr:sp macro="" textlink="">
      <xdr:nvSpPr>
        <xdr:cNvPr id="366" name="楕円 365">
          <a:extLst>
            <a:ext uri="{FF2B5EF4-FFF2-40B4-BE49-F238E27FC236}">
              <a16:creationId xmlns:a16="http://schemas.microsoft.com/office/drawing/2014/main" id="{A7714E56-2879-4714-BFD3-96274A10A83B}"/>
            </a:ext>
          </a:extLst>
        </xdr:cNvPr>
        <xdr:cNvSpPr/>
      </xdr:nvSpPr>
      <xdr:spPr>
        <a:xfrm>
          <a:off x="7810500" y="1374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80</xdr:row>
      <xdr:rowOff>76200</xdr:rowOff>
    </xdr:from>
    <xdr:to>
      <xdr:col>45</xdr:col>
      <xdr:colOff>177800</xdr:colOff>
      <xdr:row>80</xdr:row>
      <xdr:rowOff>76200</xdr:rowOff>
    </xdr:to>
    <xdr:cxnSp macro="">
      <xdr:nvCxnSpPr>
        <xdr:cNvPr id="367" name="直線コネクタ 366">
          <a:extLst>
            <a:ext uri="{FF2B5EF4-FFF2-40B4-BE49-F238E27FC236}">
              <a16:creationId xmlns:a16="http://schemas.microsoft.com/office/drawing/2014/main" id="{C89399AE-AB06-43A1-82A0-D04258DC793E}"/>
            </a:ext>
          </a:extLst>
        </xdr:cNvPr>
        <xdr:cNvCxnSpPr/>
      </xdr:nvCxnSpPr>
      <xdr:spPr>
        <a:xfrm>
          <a:off x="7861300" y="13792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80</xdr:row>
      <xdr:rowOff>12700</xdr:rowOff>
    </xdr:from>
    <xdr:to>
      <xdr:col>36</xdr:col>
      <xdr:colOff>165100</xdr:colOff>
      <xdr:row>80</xdr:row>
      <xdr:rowOff>114300</xdr:rowOff>
    </xdr:to>
    <xdr:sp macro="" textlink="">
      <xdr:nvSpPr>
        <xdr:cNvPr id="368" name="楕円 367">
          <a:extLst>
            <a:ext uri="{FF2B5EF4-FFF2-40B4-BE49-F238E27FC236}">
              <a16:creationId xmlns:a16="http://schemas.microsoft.com/office/drawing/2014/main" id="{A1A8AEC7-08CB-4FA6-BFDF-176F1D5420B6}"/>
            </a:ext>
          </a:extLst>
        </xdr:cNvPr>
        <xdr:cNvSpPr/>
      </xdr:nvSpPr>
      <xdr:spPr>
        <a:xfrm>
          <a:off x="6921500" y="1372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80</xdr:row>
      <xdr:rowOff>63500</xdr:rowOff>
    </xdr:from>
    <xdr:to>
      <xdr:col>41</xdr:col>
      <xdr:colOff>50800</xdr:colOff>
      <xdr:row>80</xdr:row>
      <xdr:rowOff>76200</xdr:rowOff>
    </xdr:to>
    <xdr:cxnSp macro="">
      <xdr:nvCxnSpPr>
        <xdr:cNvPr id="369" name="直線コネクタ 368">
          <a:extLst>
            <a:ext uri="{FF2B5EF4-FFF2-40B4-BE49-F238E27FC236}">
              <a16:creationId xmlns:a16="http://schemas.microsoft.com/office/drawing/2014/main" id="{0B2970F0-0F2D-443A-863B-12413AC964CF}"/>
            </a:ext>
          </a:extLst>
        </xdr:cNvPr>
        <xdr:cNvCxnSpPr/>
      </xdr:nvCxnSpPr>
      <xdr:spPr>
        <a:xfrm>
          <a:off x="6972300" y="137795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60977</xdr:rowOff>
    </xdr:from>
    <xdr:ext cx="469744" cy="259045"/>
    <xdr:sp macro="" textlink="">
      <xdr:nvSpPr>
        <xdr:cNvPr id="370" name="n_1aveValue【福祉施設】&#10;一人当たり面積">
          <a:extLst>
            <a:ext uri="{FF2B5EF4-FFF2-40B4-BE49-F238E27FC236}">
              <a16:creationId xmlns:a16="http://schemas.microsoft.com/office/drawing/2014/main" id="{37A1C59D-69B0-4341-9E21-EB14D04342BD}"/>
            </a:ext>
          </a:extLst>
        </xdr:cNvPr>
        <xdr:cNvSpPr txBox="1"/>
      </xdr:nvSpPr>
      <xdr:spPr>
        <a:xfrm>
          <a:off x="9391727" y="1429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111777</xdr:rowOff>
    </xdr:from>
    <xdr:ext cx="469744" cy="259045"/>
    <xdr:sp macro="" textlink="">
      <xdr:nvSpPr>
        <xdr:cNvPr id="371" name="n_2aveValue【福祉施設】&#10;一人当たり面積">
          <a:extLst>
            <a:ext uri="{FF2B5EF4-FFF2-40B4-BE49-F238E27FC236}">
              <a16:creationId xmlns:a16="http://schemas.microsoft.com/office/drawing/2014/main" id="{145FA492-2CCE-4562-82B8-2D53BC64F93C}"/>
            </a:ext>
          </a:extLst>
        </xdr:cNvPr>
        <xdr:cNvSpPr txBox="1"/>
      </xdr:nvSpPr>
      <xdr:spPr>
        <a:xfrm>
          <a:off x="8515427" y="1434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111777</xdr:rowOff>
    </xdr:from>
    <xdr:ext cx="469744" cy="259045"/>
    <xdr:sp macro="" textlink="">
      <xdr:nvSpPr>
        <xdr:cNvPr id="372" name="n_3aveValue【福祉施設】&#10;一人当たり面積">
          <a:extLst>
            <a:ext uri="{FF2B5EF4-FFF2-40B4-BE49-F238E27FC236}">
              <a16:creationId xmlns:a16="http://schemas.microsoft.com/office/drawing/2014/main" id="{D23103FB-2BD0-45DD-B26C-0B60E1B3AE0C}"/>
            </a:ext>
          </a:extLst>
        </xdr:cNvPr>
        <xdr:cNvSpPr txBox="1"/>
      </xdr:nvSpPr>
      <xdr:spPr>
        <a:xfrm>
          <a:off x="7626427" y="1434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99077</xdr:rowOff>
    </xdr:from>
    <xdr:ext cx="469744" cy="259045"/>
    <xdr:sp macro="" textlink="">
      <xdr:nvSpPr>
        <xdr:cNvPr id="373" name="n_4aveValue【福祉施設】&#10;一人当たり面積">
          <a:extLst>
            <a:ext uri="{FF2B5EF4-FFF2-40B4-BE49-F238E27FC236}">
              <a16:creationId xmlns:a16="http://schemas.microsoft.com/office/drawing/2014/main" id="{A17D698C-31B1-41E1-9C55-87EA343F8B5E}"/>
            </a:ext>
          </a:extLst>
        </xdr:cNvPr>
        <xdr:cNvSpPr txBox="1"/>
      </xdr:nvSpPr>
      <xdr:spPr>
        <a:xfrm>
          <a:off x="6737427" y="1432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77</xdr:row>
      <xdr:rowOff>73677</xdr:rowOff>
    </xdr:from>
    <xdr:ext cx="469744" cy="259045"/>
    <xdr:sp macro="" textlink="">
      <xdr:nvSpPr>
        <xdr:cNvPr id="374" name="n_1mainValue【福祉施設】&#10;一人当たり面積">
          <a:extLst>
            <a:ext uri="{FF2B5EF4-FFF2-40B4-BE49-F238E27FC236}">
              <a16:creationId xmlns:a16="http://schemas.microsoft.com/office/drawing/2014/main" id="{685BA511-739E-4AE9-AA36-CA45B53BC646}"/>
            </a:ext>
          </a:extLst>
        </xdr:cNvPr>
        <xdr:cNvSpPr txBox="1"/>
      </xdr:nvSpPr>
      <xdr:spPr>
        <a:xfrm>
          <a:off x="9391727" y="13275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78</xdr:row>
      <xdr:rowOff>143527</xdr:rowOff>
    </xdr:from>
    <xdr:ext cx="469744" cy="259045"/>
    <xdr:sp macro="" textlink="">
      <xdr:nvSpPr>
        <xdr:cNvPr id="375" name="n_2mainValue【福祉施設】&#10;一人当たり面積">
          <a:extLst>
            <a:ext uri="{FF2B5EF4-FFF2-40B4-BE49-F238E27FC236}">
              <a16:creationId xmlns:a16="http://schemas.microsoft.com/office/drawing/2014/main" id="{B2FAB112-BD8E-4D32-A0DE-68691067A791}"/>
            </a:ext>
          </a:extLst>
        </xdr:cNvPr>
        <xdr:cNvSpPr txBox="1"/>
      </xdr:nvSpPr>
      <xdr:spPr>
        <a:xfrm>
          <a:off x="8515427" y="1351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78</xdr:row>
      <xdr:rowOff>143527</xdr:rowOff>
    </xdr:from>
    <xdr:ext cx="469744" cy="259045"/>
    <xdr:sp macro="" textlink="">
      <xdr:nvSpPr>
        <xdr:cNvPr id="376" name="n_3mainValue【福祉施設】&#10;一人当たり面積">
          <a:extLst>
            <a:ext uri="{FF2B5EF4-FFF2-40B4-BE49-F238E27FC236}">
              <a16:creationId xmlns:a16="http://schemas.microsoft.com/office/drawing/2014/main" id="{E503455F-1EC1-4E1B-9937-52AC7BD46BE3}"/>
            </a:ext>
          </a:extLst>
        </xdr:cNvPr>
        <xdr:cNvSpPr txBox="1"/>
      </xdr:nvSpPr>
      <xdr:spPr>
        <a:xfrm>
          <a:off x="7626427" y="1351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78</xdr:row>
      <xdr:rowOff>130827</xdr:rowOff>
    </xdr:from>
    <xdr:ext cx="469744" cy="259045"/>
    <xdr:sp macro="" textlink="">
      <xdr:nvSpPr>
        <xdr:cNvPr id="377" name="n_4mainValue【福祉施設】&#10;一人当たり面積">
          <a:extLst>
            <a:ext uri="{FF2B5EF4-FFF2-40B4-BE49-F238E27FC236}">
              <a16:creationId xmlns:a16="http://schemas.microsoft.com/office/drawing/2014/main" id="{747C5DE6-C176-4B01-8D6C-257493F14F3F}"/>
            </a:ext>
          </a:extLst>
        </xdr:cNvPr>
        <xdr:cNvSpPr txBox="1"/>
      </xdr:nvSpPr>
      <xdr:spPr>
        <a:xfrm>
          <a:off x="6737427" y="1350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37AD256D-68B3-47C8-A3FE-37F4482CB4AE}"/>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EC511C9E-7ED5-4213-9454-258B1A6BF36C}"/>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4A3710DA-BECE-4A43-B5B9-1FE00AC65F15}"/>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23327737-D731-4F23-81B2-5484529EF0A7}"/>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DB957CAE-837F-420D-AFDC-3C82FB3352E5}"/>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9B9DF197-B4A3-490F-8E22-F7A81D47A37B}"/>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2425635A-33B2-41D0-8081-CE96F540CDBF}"/>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CBF7FD38-9241-4D8C-84E7-6940AEFA47CC}"/>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a:extLst>
            <a:ext uri="{FF2B5EF4-FFF2-40B4-BE49-F238E27FC236}">
              <a16:creationId xmlns:a16="http://schemas.microsoft.com/office/drawing/2014/main" id="{A0357A86-37EF-4023-8D52-DF2607E945EB}"/>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a:extLst>
            <a:ext uri="{FF2B5EF4-FFF2-40B4-BE49-F238E27FC236}">
              <a16:creationId xmlns:a16="http://schemas.microsoft.com/office/drawing/2014/main" id="{D5EF1D1A-EF58-48D7-AB67-098DC25DAE33}"/>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a:extLst>
            <a:ext uri="{FF2B5EF4-FFF2-40B4-BE49-F238E27FC236}">
              <a16:creationId xmlns:a16="http://schemas.microsoft.com/office/drawing/2014/main" id="{DCD17A54-068A-4045-B45B-B98203DE7E95}"/>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9" name="直線コネクタ 388">
          <a:extLst>
            <a:ext uri="{FF2B5EF4-FFF2-40B4-BE49-F238E27FC236}">
              <a16:creationId xmlns:a16="http://schemas.microsoft.com/office/drawing/2014/main" id="{F1E7E165-BEDD-4274-B8CB-ED0A9B0D58AF}"/>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0" name="テキスト ボックス 389">
          <a:extLst>
            <a:ext uri="{FF2B5EF4-FFF2-40B4-BE49-F238E27FC236}">
              <a16:creationId xmlns:a16="http://schemas.microsoft.com/office/drawing/2014/main" id="{426EA391-8DAF-47E8-9AFF-104BDC407CAC}"/>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1" name="直線コネクタ 390">
          <a:extLst>
            <a:ext uri="{FF2B5EF4-FFF2-40B4-BE49-F238E27FC236}">
              <a16:creationId xmlns:a16="http://schemas.microsoft.com/office/drawing/2014/main" id="{DCB2FC4A-5432-4E57-BA69-1A86DE65B7E1}"/>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2" name="テキスト ボックス 391">
          <a:extLst>
            <a:ext uri="{FF2B5EF4-FFF2-40B4-BE49-F238E27FC236}">
              <a16:creationId xmlns:a16="http://schemas.microsoft.com/office/drawing/2014/main" id="{D28D25B1-B769-45AD-A20F-F1C27D921E9A}"/>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3" name="直線コネクタ 392">
          <a:extLst>
            <a:ext uri="{FF2B5EF4-FFF2-40B4-BE49-F238E27FC236}">
              <a16:creationId xmlns:a16="http://schemas.microsoft.com/office/drawing/2014/main" id="{083C3256-BA96-4A9B-8D42-8F08AAEE0616}"/>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4" name="テキスト ボックス 393">
          <a:extLst>
            <a:ext uri="{FF2B5EF4-FFF2-40B4-BE49-F238E27FC236}">
              <a16:creationId xmlns:a16="http://schemas.microsoft.com/office/drawing/2014/main" id="{34628D0A-D864-4AD4-A0FE-23AADEA94905}"/>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5" name="直線コネクタ 394">
          <a:extLst>
            <a:ext uri="{FF2B5EF4-FFF2-40B4-BE49-F238E27FC236}">
              <a16:creationId xmlns:a16="http://schemas.microsoft.com/office/drawing/2014/main" id="{B9EB5D41-E279-4CC6-AFA3-0F70EE57B802}"/>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6" name="テキスト ボックス 395">
          <a:extLst>
            <a:ext uri="{FF2B5EF4-FFF2-40B4-BE49-F238E27FC236}">
              <a16:creationId xmlns:a16="http://schemas.microsoft.com/office/drawing/2014/main" id="{28192877-7C7A-4895-ABC5-3B3F0A555DD2}"/>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7" name="直線コネクタ 396">
          <a:extLst>
            <a:ext uri="{FF2B5EF4-FFF2-40B4-BE49-F238E27FC236}">
              <a16:creationId xmlns:a16="http://schemas.microsoft.com/office/drawing/2014/main" id="{1FEF5E17-3851-458E-BCD9-20DBDCBB719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8" name="テキスト ボックス 397">
          <a:extLst>
            <a:ext uri="{FF2B5EF4-FFF2-40B4-BE49-F238E27FC236}">
              <a16:creationId xmlns:a16="http://schemas.microsoft.com/office/drawing/2014/main" id="{F2AC9F8D-3B43-4BD8-AEC4-7BD9AF5734B4}"/>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9" name="直線コネクタ 398">
          <a:extLst>
            <a:ext uri="{FF2B5EF4-FFF2-40B4-BE49-F238E27FC236}">
              <a16:creationId xmlns:a16="http://schemas.microsoft.com/office/drawing/2014/main" id="{27F5C27F-988D-4E8A-9D01-20DECF554DBE}"/>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0" name="テキスト ボックス 399">
          <a:extLst>
            <a:ext uri="{FF2B5EF4-FFF2-40B4-BE49-F238E27FC236}">
              <a16:creationId xmlns:a16="http://schemas.microsoft.com/office/drawing/2014/main" id="{53181EA0-4BDC-45B3-8704-A4B3D5E3192E}"/>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1" name="直線コネクタ 400">
          <a:extLst>
            <a:ext uri="{FF2B5EF4-FFF2-40B4-BE49-F238E27FC236}">
              <a16:creationId xmlns:a16="http://schemas.microsoft.com/office/drawing/2014/main" id="{F698BC28-6D56-4BE7-871D-5CC679A075AF}"/>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2" name="【市民会館】&#10;有形固定資産減価償却率グラフ枠">
          <a:extLst>
            <a:ext uri="{FF2B5EF4-FFF2-40B4-BE49-F238E27FC236}">
              <a16:creationId xmlns:a16="http://schemas.microsoft.com/office/drawing/2014/main" id="{A9274830-A88C-4AC2-959C-FEA18A85274A}"/>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102326</xdr:rowOff>
    </xdr:from>
    <xdr:to>
      <xdr:col>24</xdr:col>
      <xdr:colOff>62865</xdr:colOff>
      <xdr:row>108</xdr:row>
      <xdr:rowOff>138249</xdr:rowOff>
    </xdr:to>
    <xdr:cxnSp macro="">
      <xdr:nvCxnSpPr>
        <xdr:cNvPr id="403" name="直線コネクタ 402">
          <a:extLst>
            <a:ext uri="{FF2B5EF4-FFF2-40B4-BE49-F238E27FC236}">
              <a16:creationId xmlns:a16="http://schemas.microsoft.com/office/drawing/2014/main" id="{FC4E3061-8F65-4CA8-AA4D-343075A981C9}"/>
            </a:ext>
          </a:extLst>
        </xdr:cNvPr>
        <xdr:cNvCxnSpPr/>
      </xdr:nvCxnSpPr>
      <xdr:spPr>
        <a:xfrm flipV="1">
          <a:off x="4634865" y="17247326"/>
          <a:ext cx="0" cy="1407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142076</xdr:rowOff>
    </xdr:from>
    <xdr:ext cx="405111" cy="259045"/>
    <xdr:sp macro="" textlink="">
      <xdr:nvSpPr>
        <xdr:cNvPr id="404" name="【市民会館】&#10;有形固定資産減価償却率最小値テキスト">
          <a:extLst>
            <a:ext uri="{FF2B5EF4-FFF2-40B4-BE49-F238E27FC236}">
              <a16:creationId xmlns:a16="http://schemas.microsoft.com/office/drawing/2014/main" id="{5F331713-F6FF-43F0-915F-AEF3C256123C}"/>
            </a:ext>
          </a:extLst>
        </xdr:cNvPr>
        <xdr:cNvSpPr txBox="1"/>
      </xdr:nvSpPr>
      <xdr:spPr>
        <a:xfrm>
          <a:off x="4673600" y="18658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138249</xdr:rowOff>
    </xdr:from>
    <xdr:to>
      <xdr:col>24</xdr:col>
      <xdr:colOff>152400</xdr:colOff>
      <xdr:row>108</xdr:row>
      <xdr:rowOff>138249</xdr:rowOff>
    </xdr:to>
    <xdr:cxnSp macro="">
      <xdr:nvCxnSpPr>
        <xdr:cNvPr id="405" name="直線コネクタ 404">
          <a:extLst>
            <a:ext uri="{FF2B5EF4-FFF2-40B4-BE49-F238E27FC236}">
              <a16:creationId xmlns:a16="http://schemas.microsoft.com/office/drawing/2014/main" id="{EE4DA2C4-B0A1-4004-8162-CC46B8869F5B}"/>
            </a:ext>
          </a:extLst>
        </xdr:cNvPr>
        <xdr:cNvCxnSpPr/>
      </xdr:nvCxnSpPr>
      <xdr:spPr>
        <a:xfrm>
          <a:off x="4546600" y="18654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49003</xdr:rowOff>
    </xdr:from>
    <xdr:ext cx="340478" cy="259045"/>
    <xdr:sp macro="" textlink="">
      <xdr:nvSpPr>
        <xdr:cNvPr id="406" name="【市民会館】&#10;有形固定資産減価償却率最大値テキスト">
          <a:extLst>
            <a:ext uri="{FF2B5EF4-FFF2-40B4-BE49-F238E27FC236}">
              <a16:creationId xmlns:a16="http://schemas.microsoft.com/office/drawing/2014/main" id="{9E1DE1D0-54EF-45E0-B8CD-3A8E2D861186}"/>
            </a:ext>
          </a:extLst>
        </xdr:cNvPr>
        <xdr:cNvSpPr txBox="1"/>
      </xdr:nvSpPr>
      <xdr:spPr>
        <a:xfrm>
          <a:off x="4673600" y="170225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102326</xdr:rowOff>
    </xdr:from>
    <xdr:to>
      <xdr:col>24</xdr:col>
      <xdr:colOff>152400</xdr:colOff>
      <xdr:row>100</xdr:row>
      <xdr:rowOff>102326</xdr:rowOff>
    </xdr:to>
    <xdr:cxnSp macro="">
      <xdr:nvCxnSpPr>
        <xdr:cNvPr id="407" name="直線コネクタ 406">
          <a:extLst>
            <a:ext uri="{FF2B5EF4-FFF2-40B4-BE49-F238E27FC236}">
              <a16:creationId xmlns:a16="http://schemas.microsoft.com/office/drawing/2014/main" id="{BC790EA0-4CA0-4C7C-BF18-8846550EA8E5}"/>
            </a:ext>
          </a:extLst>
        </xdr:cNvPr>
        <xdr:cNvCxnSpPr/>
      </xdr:nvCxnSpPr>
      <xdr:spPr>
        <a:xfrm>
          <a:off x="4546600" y="17247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47914</xdr:rowOff>
    </xdr:from>
    <xdr:ext cx="405111" cy="259045"/>
    <xdr:sp macro="" textlink="">
      <xdr:nvSpPr>
        <xdr:cNvPr id="408" name="【市民会館】&#10;有形固定資産減価償却率平均値テキスト">
          <a:extLst>
            <a:ext uri="{FF2B5EF4-FFF2-40B4-BE49-F238E27FC236}">
              <a16:creationId xmlns:a16="http://schemas.microsoft.com/office/drawing/2014/main" id="{09C333AA-62B3-4E2D-ADD3-55553A7D5DB4}"/>
            </a:ext>
          </a:extLst>
        </xdr:cNvPr>
        <xdr:cNvSpPr txBox="1"/>
      </xdr:nvSpPr>
      <xdr:spPr>
        <a:xfrm>
          <a:off x="4673600" y="178787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69487</xdr:rowOff>
    </xdr:from>
    <xdr:to>
      <xdr:col>24</xdr:col>
      <xdr:colOff>114300</xdr:colOff>
      <xdr:row>104</xdr:row>
      <xdr:rowOff>171087</xdr:rowOff>
    </xdr:to>
    <xdr:sp macro="" textlink="">
      <xdr:nvSpPr>
        <xdr:cNvPr id="409" name="フローチャート: 判断 408">
          <a:extLst>
            <a:ext uri="{FF2B5EF4-FFF2-40B4-BE49-F238E27FC236}">
              <a16:creationId xmlns:a16="http://schemas.microsoft.com/office/drawing/2014/main" id="{21EAF127-0C22-4D56-AC63-1ADC84D4680A}"/>
            </a:ext>
          </a:extLst>
        </xdr:cNvPr>
        <xdr:cNvSpPr/>
      </xdr:nvSpPr>
      <xdr:spPr>
        <a:xfrm>
          <a:off x="4584700" y="1790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59689</xdr:rowOff>
    </xdr:from>
    <xdr:to>
      <xdr:col>20</xdr:col>
      <xdr:colOff>38100</xdr:colOff>
      <xdr:row>104</xdr:row>
      <xdr:rowOff>161289</xdr:rowOff>
    </xdr:to>
    <xdr:sp macro="" textlink="">
      <xdr:nvSpPr>
        <xdr:cNvPr id="410" name="フローチャート: 判断 409">
          <a:extLst>
            <a:ext uri="{FF2B5EF4-FFF2-40B4-BE49-F238E27FC236}">
              <a16:creationId xmlns:a16="http://schemas.microsoft.com/office/drawing/2014/main" id="{FB55B9DD-C63F-4B26-B035-40B5EDC847F0}"/>
            </a:ext>
          </a:extLst>
        </xdr:cNvPr>
        <xdr:cNvSpPr/>
      </xdr:nvSpPr>
      <xdr:spPr>
        <a:xfrm>
          <a:off x="3746500" y="1789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49893</xdr:rowOff>
    </xdr:from>
    <xdr:to>
      <xdr:col>15</xdr:col>
      <xdr:colOff>101600</xdr:colOff>
      <xdr:row>104</xdr:row>
      <xdr:rowOff>151493</xdr:rowOff>
    </xdr:to>
    <xdr:sp macro="" textlink="">
      <xdr:nvSpPr>
        <xdr:cNvPr id="411" name="フローチャート: 判断 410">
          <a:extLst>
            <a:ext uri="{FF2B5EF4-FFF2-40B4-BE49-F238E27FC236}">
              <a16:creationId xmlns:a16="http://schemas.microsoft.com/office/drawing/2014/main" id="{4BC2FE7C-F903-4BC2-8827-125E2DA8FFA6}"/>
            </a:ext>
          </a:extLst>
        </xdr:cNvPr>
        <xdr:cNvSpPr/>
      </xdr:nvSpPr>
      <xdr:spPr>
        <a:xfrm>
          <a:off x="2857500" y="1788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40095</xdr:rowOff>
    </xdr:from>
    <xdr:to>
      <xdr:col>10</xdr:col>
      <xdr:colOff>165100</xdr:colOff>
      <xdr:row>104</xdr:row>
      <xdr:rowOff>141695</xdr:rowOff>
    </xdr:to>
    <xdr:sp macro="" textlink="">
      <xdr:nvSpPr>
        <xdr:cNvPr id="412" name="フローチャート: 判断 411">
          <a:extLst>
            <a:ext uri="{FF2B5EF4-FFF2-40B4-BE49-F238E27FC236}">
              <a16:creationId xmlns:a16="http://schemas.microsoft.com/office/drawing/2014/main" id="{664B5963-BC5D-49B6-B00E-A34E9FD5A38B}"/>
            </a:ext>
          </a:extLst>
        </xdr:cNvPr>
        <xdr:cNvSpPr/>
      </xdr:nvSpPr>
      <xdr:spPr>
        <a:xfrm>
          <a:off x="1968500" y="1787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66221</xdr:rowOff>
    </xdr:from>
    <xdr:to>
      <xdr:col>6</xdr:col>
      <xdr:colOff>38100</xdr:colOff>
      <xdr:row>104</xdr:row>
      <xdr:rowOff>167821</xdr:rowOff>
    </xdr:to>
    <xdr:sp macro="" textlink="">
      <xdr:nvSpPr>
        <xdr:cNvPr id="413" name="フローチャート: 判断 412">
          <a:extLst>
            <a:ext uri="{FF2B5EF4-FFF2-40B4-BE49-F238E27FC236}">
              <a16:creationId xmlns:a16="http://schemas.microsoft.com/office/drawing/2014/main" id="{D8653502-E429-4FDE-88AF-0A207BE45E86}"/>
            </a:ext>
          </a:extLst>
        </xdr:cNvPr>
        <xdr:cNvSpPr/>
      </xdr:nvSpPr>
      <xdr:spPr>
        <a:xfrm>
          <a:off x="1079500" y="17897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A5A901BB-73BA-4074-92E9-0C6FBA2DE924}"/>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5D89851A-8933-416F-A375-B746F45D4C24}"/>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706989D4-7AED-4660-BB2E-2CF68A34F92B}"/>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CD1B3587-04E7-4BFD-BE0D-E129D8F2AFA6}"/>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45B165F3-0991-4F13-B35A-0086E162A027}"/>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126637</xdr:rowOff>
    </xdr:from>
    <xdr:to>
      <xdr:col>24</xdr:col>
      <xdr:colOff>114300</xdr:colOff>
      <xdr:row>104</xdr:row>
      <xdr:rowOff>56787</xdr:rowOff>
    </xdr:to>
    <xdr:sp macro="" textlink="">
      <xdr:nvSpPr>
        <xdr:cNvPr id="419" name="楕円 418">
          <a:extLst>
            <a:ext uri="{FF2B5EF4-FFF2-40B4-BE49-F238E27FC236}">
              <a16:creationId xmlns:a16="http://schemas.microsoft.com/office/drawing/2014/main" id="{E6AF1733-6701-4F76-8F6C-42B6E6E63F7D}"/>
            </a:ext>
          </a:extLst>
        </xdr:cNvPr>
        <xdr:cNvSpPr/>
      </xdr:nvSpPr>
      <xdr:spPr>
        <a:xfrm>
          <a:off x="4584700" y="17785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149514</xdr:rowOff>
    </xdr:from>
    <xdr:ext cx="405111" cy="259045"/>
    <xdr:sp macro="" textlink="">
      <xdr:nvSpPr>
        <xdr:cNvPr id="420" name="【市民会館】&#10;有形固定資産減価償却率該当値テキスト">
          <a:extLst>
            <a:ext uri="{FF2B5EF4-FFF2-40B4-BE49-F238E27FC236}">
              <a16:creationId xmlns:a16="http://schemas.microsoft.com/office/drawing/2014/main" id="{32CF2A38-0C9C-42D3-938A-9615C2FDBCCD}"/>
            </a:ext>
          </a:extLst>
        </xdr:cNvPr>
        <xdr:cNvSpPr txBox="1"/>
      </xdr:nvSpPr>
      <xdr:spPr>
        <a:xfrm>
          <a:off x="4673600" y="17637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121738</xdr:rowOff>
    </xdr:from>
    <xdr:to>
      <xdr:col>20</xdr:col>
      <xdr:colOff>38100</xdr:colOff>
      <xdr:row>104</xdr:row>
      <xdr:rowOff>51888</xdr:rowOff>
    </xdr:to>
    <xdr:sp macro="" textlink="">
      <xdr:nvSpPr>
        <xdr:cNvPr id="421" name="楕円 420">
          <a:extLst>
            <a:ext uri="{FF2B5EF4-FFF2-40B4-BE49-F238E27FC236}">
              <a16:creationId xmlns:a16="http://schemas.microsoft.com/office/drawing/2014/main" id="{A7F064B6-5439-437A-A8BA-436969F11B6D}"/>
            </a:ext>
          </a:extLst>
        </xdr:cNvPr>
        <xdr:cNvSpPr/>
      </xdr:nvSpPr>
      <xdr:spPr>
        <a:xfrm>
          <a:off x="3746500" y="17781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1088</xdr:rowOff>
    </xdr:from>
    <xdr:to>
      <xdr:col>24</xdr:col>
      <xdr:colOff>63500</xdr:colOff>
      <xdr:row>104</xdr:row>
      <xdr:rowOff>5987</xdr:rowOff>
    </xdr:to>
    <xdr:cxnSp macro="">
      <xdr:nvCxnSpPr>
        <xdr:cNvPr id="422" name="直線コネクタ 421">
          <a:extLst>
            <a:ext uri="{FF2B5EF4-FFF2-40B4-BE49-F238E27FC236}">
              <a16:creationId xmlns:a16="http://schemas.microsoft.com/office/drawing/2014/main" id="{C82A6654-41ED-40C9-B594-9B95B0857077}"/>
            </a:ext>
          </a:extLst>
        </xdr:cNvPr>
        <xdr:cNvCxnSpPr/>
      </xdr:nvCxnSpPr>
      <xdr:spPr>
        <a:xfrm>
          <a:off x="3797300" y="17831888"/>
          <a:ext cx="8382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146231</xdr:rowOff>
    </xdr:from>
    <xdr:to>
      <xdr:col>15</xdr:col>
      <xdr:colOff>101600</xdr:colOff>
      <xdr:row>104</xdr:row>
      <xdr:rowOff>76381</xdr:rowOff>
    </xdr:to>
    <xdr:sp macro="" textlink="">
      <xdr:nvSpPr>
        <xdr:cNvPr id="423" name="楕円 422">
          <a:extLst>
            <a:ext uri="{FF2B5EF4-FFF2-40B4-BE49-F238E27FC236}">
              <a16:creationId xmlns:a16="http://schemas.microsoft.com/office/drawing/2014/main" id="{E87D88DD-F0FC-4CA7-9FAE-08879A9FBDF7}"/>
            </a:ext>
          </a:extLst>
        </xdr:cNvPr>
        <xdr:cNvSpPr/>
      </xdr:nvSpPr>
      <xdr:spPr>
        <a:xfrm>
          <a:off x="2857500" y="17805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1088</xdr:rowOff>
    </xdr:from>
    <xdr:to>
      <xdr:col>19</xdr:col>
      <xdr:colOff>177800</xdr:colOff>
      <xdr:row>104</xdr:row>
      <xdr:rowOff>25581</xdr:rowOff>
    </xdr:to>
    <xdr:cxnSp macro="">
      <xdr:nvCxnSpPr>
        <xdr:cNvPr id="424" name="直線コネクタ 423">
          <a:extLst>
            <a:ext uri="{FF2B5EF4-FFF2-40B4-BE49-F238E27FC236}">
              <a16:creationId xmlns:a16="http://schemas.microsoft.com/office/drawing/2014/main" id="{B2D1DDE3-1A0D-4EF0-9780-33246666633C}"/>
            </a:ext>
          </a:extLst>
        </xdr:cNvPr>
        <xdr:cNvCxnSpPr/>
      </xdr:nvCxnSpPr>
      <xdr:spPr>
        <a:xfrm flipV="1">
          <a:off x="2908300" y="17831888"/>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105411</xdr:rowOff>
    </xdr:from>
    <xdr:to>
      <xdr:col>10</xdr:col>
      <xdr:colOff>165100</xdr:colOff>
      <xdr:row>104</xdr:row>
      <xdr:rowOff>35561</xdr:rowOff>
    </xdr:to>
    <xdr:sp macro="" textlink="">
      <xdr:nvSpPr>
        <xdr:cNvPr id="425" name="楕円 424">
          <a:extLst>
            <a:ext uri="{FF2B5EF4-FFF2-40B4-BE49-F238E27FC236}">
              <a16:creationId xmlns:a16="http://schemas.microsoft.com/office/drawing/2014/main" id="{4CE73A63-39D1-4372-9687-0523ED65674B}"/>
            </a:ext>
          </a:extLst>
        </xdr:cNvPr>
        <xdr:cNvSpPr/>
      </xdr:nvSpPr>
      <xdr:spPr>
        <a:xfrm>
          <a:off x="1968500" y="1776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156211</xdr:rowOff>
    </xdr:from>
    <xdr:to>
      <xdr:col>15</xdr:col>
      <xdr:colOff>50800</xdr:colOff>
      <xdr:row>104</xdr:row>
      <xdr:rowOff>25581</xdr:rowOff>
    </xdr:to>
    <xdr:cxnSp macro="">
      <xdr:nvCxnSpPr>
        <xdr:cNvPr id="426" name="直線コネクタ 425">
          <a:extLst>
            <a:ext uri="{FF2B5EF4-FFF2-40B4-BE49-F238E27FC236}">
              <a16:creationId xmlns:a16="http://schemas.microsoft.com/office/drawing/2014/main" id="{83D9C7DD-18C4-4F30-BFFB-27006AA9A05B}"/>
            </a:ext>
          </a:extLst>
        </xdr:cNvPr>
        <xdr:cNvCxnSpPr/>
      </xdr:nvCxnSpPr>
      <xdr:spPr>
        <a:xfrm>
          <a:off x="2019300" y="17815561"/>
          <a:ext cx="889000" cy="40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59689</xdr:rowOff>
    </xdr:from>
    <xdr:to>
      <xdr:col>6</xdr:col>
      <xdr:colOff>38100</xdr:colOff>
      <xdr:row>103</xdr:row>
      <xdr:rowOff>161289</xdr:rowOff>
    </xdr:to>
    <xdr:sp macro="" textlink="">
      <xdr:nvSpPr>
        <xdr:cNvPr id="427" name="楕円 426">
          <a:extLst>
            <a:ext uri="{FF2B5EF4-FFF2-40B4-BE49-F238E27FC236}">
              <a16:creationId xmlns:a16="http://schemas.microsoft.com/office/drawing/2014/main" id="{A0DDD08D-096D-43AA-A66A-109499CDB8BA}"/>
            </a:ext>
          </a:extLst>
        </xdr:cNvPr>
        <xdr:cNvSpPr/>
      </xdr:nvSpPr>
      <xdr:spPr>
        <a:xfrm>
          <a:off x="1079500" y="17719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110489</xdr:rowOff>
    </xdr:from>
    <xdr:to>
      <xdr:col>10</xdr:col>
      <xdr:colOff>114300</xdr:colOff>
      <xdr:row>103</xdr:row>
      <xdr:rowOff>156211</xdr:rowOff>
    </xdr:to>
    <xdr:cxnSp macro="">
      <xdr:nvCxnSpPr>
        <xdr:cNvPr id="428" name="直線コネクタ 427">
          <a:extLst>
            <a:ext uri="{FF2B5EF4-FFF2-40B4-BE49-F238E27FC236}">
              <a16:creationId xmlns:a16="http://schemas.microsoft.com/office/drawing/2014/main" id="{2A58047A-2E49-4BCE-9E78-0F47EBC1B534}"/>
            </a:ext>
          </a:extLst>
        </xdr:cNvPr>
        <xdr:cNvCxnSpPr/>
      </xdr:nvCxnSpPr>
      <xdr:spPr>
        <a:xfrm>
          <a:off x="1130300" y="17769839"/>
          <a:ext cx="889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152416</xdr:rowOff>
    </xdr:from>
    <xdr:ext cx="405111" cy="259045"/>
    <xdr:sp macro="" textlink="">
      <xdr:nvSpPr>
        <xdr:cNvPr id="429" name="n_1aveValue【市民会館】&#10;有形固定資産減価償却率">
          <a:extLst>
            <a:ext uri="{FF2B5EF4-FFF2-40B4-BE49-F238E27FC236}">
              <a16:creationId xmlns:a16="http://schemas.microsoft.com/office/drawing/2014/main" id="{5A042B18-AC11-4E88-8E31-2F2C81D2E496}"/>
            </a:ext>
          </a:extLst>
        </xdr:cNvPr>
        <xdr:cNvSpPr txBox="1"/>
      </xdr:nvSpPr>
      <xdr:spPr>
        <a:xfrm>
          <a:off x="3582044" y="17983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142620</xdr:rowOff>
    </xdr:from>
    <xdr:ext cx="405111" cy="259045"/>
    <xdr:sp macro="" textlink="">
      <xdr:nvSpPr>
        <xdr:cNvPr id="430" name="n_2aveValue【市民会館】&#10;有形固定資産減価償却率">
          <a:extLst>
            <a:ext uri="{FF2B5EF4-FFF2-40B4-BE49-F238E27FC236}">
              <a16:creationId xmlns:a16="http://schemas.microsoft.com/office/drawing/2014/main" id="{AFF6D0D7-4F7F-41B1-81E5-5A6805E59DEA}"/>
            </a:ext>
          </a:extLst>
        </xdr:cNvPr>
        <xdr:cNvSpPr txBox="1"/>
      </xdr:nvSpPr>
      <xdr:spPr>
        <a:xfrm>
          <a:off x="2705744" y="17973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132822</xdr:rowOff>
    </xdr:from>
    <xdr:ext cx="405111" cy="259045"/>
    <xdr:sp macro="" textlink="">
      <xdr:nvSpPr>
        <xdr:cNvPr id="431" name="n_3aveValue【市民会館】&#10;有形固定資産減価償却率">
          <a:extLst>
            <a:ext uri="{FF2B5EF4-FFF2-40B4-BE49-F238E27FC236}">
              <a16:creationId xmlns:a16="http://schemas.microsoft.com/office/drawing/2014/main" id="{0D3CBC36-F6C0-42E3-A3BB-881ACD09ECEA}"/>
            </a:ext>
          </a:extLst>
        </xdr:cNvPr>
        <xdr:cNvSpPr txBox="1"/>
      </xdr:nvSpPr>
      <xdr:spPr>
        <a:xfrm>
          <a:off x="1816744" y="17963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158948</xdr:rowOff>
    </xdr:from>
    <xdr:ext cx="405111" cy="259045"/>
    <xdr:sp macro="" textlink="">
      <xdr:nvSpPr>
        <xdr:cNvPr id="432" name="n_4aveValue【市民会館】&#10;有形固定資産減価償却率">
          <a:extLst>
            <a:ext uri="{FF2B5EF4-FFF2-40B4-BE49-F238E27FC236}">
              <a16:creationId xmlns:a16="http://schemas.microsoft.com/office/drawing/2014/main" id="{16968B2C-3C15-4B8E-9B2E-87BB07CBFC9A}"/>
            </a:ext>
          </a:extLst>
        </xdr:cNvPr>
        <xdr:cNvSpPr txBox="1"/>
      </xdr:nvSpPr>
      <xdr:spPr>
        <a:xfrm>
          <a:off x="927744" y="179897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68415</xdr:rowOff>
    </xdr:from>
    <xdr:ext cx="405111" cy="259045"/>
    <xdr:sp macro="" textlink="">
      <xdr:nvSpPr>
        <xdr:cNvPr id="433" name="n_1mainValue【市民会館】&#10;有形固定資産減価償却率">
          <a:extLst>
            <a:ext uri="{FF2B5EF4-FFF2-40B4-BE49-F238E27FC236}">
              <a16:creationId xmlns:a16="http://schemas.microsoft.com/office/drawing/2014/main" id="{901E8AB5-C93C-4D35-9775-C6C5A824035B}"/>
            </a:ext>
          </a:extLst>
        </xdr:cNvPr>
        <xdr:cNvSpPr txBox="1"/>
      </xdr:nvSpPr>
      <xdr:spPr>
        <a:xfrm>
          <a:off x="3582044" y="17556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92908</xdr:rowOff>
    </xdr:from>
    <xdr:ext cx="405111" cy="259045"/>
    <xdr:sp macro="" textlink="">
      <xdr:nvSpPr>
        <xdr:cNvPr id="434" name="n_2mainValue【市民会館】&#10;有形固定資産減価償却率">
          <a:extLst>
            <a:ext uri="{FF2B5EF4-FFF2-40B4-BE49-F238E27FC236}">
              <a16:creationId xmlns:a16="http://schemas.microsoft.com/office/drawing/2014/main" id="{93B543C7-EB14-4B45-B418-E69D2BDB23FD}"/>
            </a:ext>
          </a:extLst>
        </xdr:cNvPr>
        <xdr:cNvSpPr txBox="1"/>
      </xdr:nvSpPr>
      <xdr:spPr>
        <a:xfrm>
          <a:off x="2705744" y="175808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52088</xdr:rowOff>
    </xdr:from>
    <xdr:ext cx="405111" cy="259045"/>
    <xdr:sp macro="" textlink="">
      <xdr:nvSpPr>
        <xdr:cNvPr id="435" name="n_3mainValue【市民会館】&#10;有形固定資産減価償却率">
          <a:extLst>
            <a:ext uri="{FF2B5EF4-FFF2-40B4-BE49-F238E27FC236}">
              <a16:creationId xmlns:a16="http://schemas.microsoft.com/office/drawing/2014/main" id="{26337EE8-649C-4D76-B0F7-FC80BB91DF53}"/>
            </a:ext>
          </a:extLst>
        </xdr:cNvPr>
        <xdr:cNvSpPr txBox="1"/>
      </xdr:nvSpPr>
      <xdr:spPr>
        <a:xfrm>
          <a:off x="1816744" y="17539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6366</xdr:rowOff>
    </xdr:from>
    <xdr:ext cx="405111" cy="259045"/>
    <xdr:sp macro="" textlink="">
      <xdr:nvSpPr>
        <xdr:cNvPr id="436" name="n_4mainValue【市民会館】&#10;有形固定資産減価償却率">
          <a:extLst>
            <a:ext uri="{FF2B5EF4-FFF2-40B4-BE49-F238E27FC236}">
              <a16:creationId xmlns:a16="http://schemas.microsoft.com/office/drawing/2014/main" id="{72840E6F-5D07-4DC2-97E6-1096B4590982}"/>
            </a:ext>
          </a:extLst>
        </xdr:cNvPr>
        <xdr:cNvSpPr txBox="1"/>
      </xdr:nvSpPr>
      <xdr:spPr>
        <a:xfrm>
          <a:off x="927744" y="17494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7" name="正方形/長方形 436">
          <a:extLst>
            <a:ext uri="{FF2B5EF4-FFF2-40B4-BE49-F238E27FC236}">
              <a16:creationId xmlns:a16="http://schemas.microsoft.com/office/drawing/2014/main" id="{F20AAF27-2CAF-4311-823E-F5A46E1F619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8" name="正方形/長方形 437">
          <a:extLst>
            <a:ext uri="{FF2B5EF4-FFF2-40B4-BE49-F238E27FC236}">
              <a16:creationId xmlns:a16="http://schemas.microsoft.com/office/drawing/2014/main" id="{B45996BC-6E9A-4198-8AE7-E21985A8B7B7}"/>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9" name="正方形/長方形 438">
          <a:extLst>
            <a:ext uri="{FF2B5EF4-FFF2-40B4-BE49-F238E27FC236}">
              <a16:creationId xmlns:a16="http://schemas.microsoft.com/office/drawing/2014/main" id="{4D705BE2-29A5-4F5A-85D8-6A89C20F7319}"/>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0" name="正方形/長方形 439">
          <a:extLst>
            <a:ext uri="{FF2B5EF4-FFF2-40B4-BE49-F238E27FC236}">
              <a16:creationId xmlns:a16="http://schemas.microsoft.com/office/drawing/2014/main" id="{E2C108AC-9A29-46C1-A14B-ED5DF20431E4}"/>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1" name="正方形/長方形 440">
          <a:extLst>
            <a:ext uri="{FF2B5EF4-FFF2-40B4-BE49-F238E27FC236}">
              <a16:creationId xmlns:a16="http://schemas.microsoft.com/office/drawing/2014/main" id="{391C1457-DF32-41B4-A3D8-B824F6709F1A}"/>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2" name="正方形/長方形 441">
          <a:extLst>
            <a:ext uri="{FF2B5EF4-FFF2-40B4-BE49-F238E27FC236}">
              <a16:creationId xmlns:a16="http://schemas.microsoft.com/office/drawing/2014/main" id="{EBF156A2-F218-489D-B0ED-A661593EC9FF}"/>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3" name="正方形/長方形 442">
          <a:extLst>
            <a:ext uri="{FF2B5EF4-FFF2-40B4-BE49-F238E27FC236}">
              <a16:creationId xmlns:a16="http://schemas.microsoft.com/office/drawing/2014/main" id="{F53E5EF0-A339-4D7A-912B-33B57EC7AC8E}"/>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4" name="正方形/長方形 443">
          <a:extLst>
            <a:ext uri="{FF2B5EF4-FFF2-40B4-BE49-F238E27FC236}">
              <a16:creationId xmlns:a16="http://schemas.microsoft.com/office/drawing/2014/main" id="{83977824-68AA-46C1-B1D7-F5DD4E510A69}"/>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5" name="テキスト ボックス 444">
          <a:extLst>
            <a:ext uri="{FF2B5EF4-FFF2-40B4-BE49-F238E27FC236}">
              <a16:creationId xmlns:a16="http://schemas.microsoft.com/office/drawing/2014/main" id="{2DF984F9-A5B8-4A00-AE5B-A6F8893786AE}"/>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6" name="直線コネクタ 445">
          <a:extLst>
            <a:ext uri="{FF2B5EF4-FFF2-40B4-BE49-F238E27FC236}">
              <a16:creationId xmlns:a16="http://schemas.microsoft.com/office/drawing/2014/main" id="{5F997A8B-2D70-492D-89A9-82BF28073392}"/>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7" name="直線コネクタ 446">
          <a:extLst>
            <a:ext uri="{FF2B5EF4-FFF2-40B4-BE49-F238E27FC236}">
              <a16:creationId xmlns:a16="http://schemas.microsoft.com/office/drawing/2014/main" id="{B07BA998-F77B-42EA-8C93-A3357D01E446}"/>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8" name="テキスト ボックス 447">
          <a:extLst>
            <a:ext uri="{FF2B5EF4-FFF2-40B4-BE49-F238E27FC236}">
              <a16:creationId xmlns:a16="http://schemas.microsoft.com/office/drawing/2014/main" id="{8921DAD6-B1F0-40E8-87F6-7DCBBFD88468}"/>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9" name="直線コネクタ 448">
          <a:extLst>
            <a:ext uri="{FF2B5EF4-FFF2-40B4-BE49-F238E27FC236}">
              <a16:creationId xmlns:a16="http://schemas.microsoft.com/office/drawing/2014/main" id="{F5B23471-4D25-41B9-95CF-5093C4273A7E}"/>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0" name="テキスト ボックス 449">
          <a:extLst>
            <a:ext uri="{FF2B5EF4-FFF2-40B4-BE49-F238E27FC236}">
              <a16:creationId xmlns:a16="http://schemas.microsoft.com/office/drawing/2014/main" id="{D672E135-2D17-4DD3-804C-5D76EB6FBC48}"/>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1" name="直線コネクタ 450">
          <a:extLst>
            <a:ext uri="{FF2B5EF4-FFF2-40B4-BE49-F238E27FC236}">
              <a16:creationId xmlns:a16="http://schemas.microsoft.com/office/drawing/2014/main" id="{2FBAA011-EBE2-43F2-82E6-948BD19376BD}"/>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2" name="テキスト ボックス 451">
          <a:extLst>
            <a:ext uri="{FF2B5EF4-FFF2-40B4-BE49-F238E27FC236}">
              <a16:creationId xmlns:a16="http://schemas.microsoft.com/office/drawing/2014/main" id="{E0D7E077-770A-4E40-BF9F-E625B9953C07}"/>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3" name="直線コネクタ 452">
          <a:extLst>
            <a:ext uri="{FF2B5EF4-FFF2-40B4-BE49-F238E27FC236}">
              <a16:creationId xmlns:a16="http://schemas.microsoft.com/office/drawing/2014/main" id="{617E4DAC-8295-4F53-A1E5-FBEA56CCE604}"/>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4" name="テキスト ボックス 453">
          <a:extLst>
            <a:ext uri="{FF2B5EF4-FFF2-40B4-BE49-F238E27FC236}">
              <a16:creationId xmlns:a16="http://schemas.microsoft.com/office/drawing/2014/main" id="{397A1728-BDD7-453C-874E-F2579B6FDB73}"/>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5" name="直線コネクタ 454">
          <a:extLst>
            <a:ext uri="{FF2B5EF4-FFF2-40B4-BE49-F238E27FC236}">
              <a16:creationId xmlns:a16="http://schemas.microsoft.com/office/drawing/2014/main" id="{89D50805-A409-44CE-8F3E-55994ED271A7}"/>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6" name="テキスト ボックス 455">
          <a:extLst>
            <a:ext uri="{FF2B5EF4-FFF2-40B4-BE49-F238E27FC236}">
              <a16:creationId xmlns:a16="http://schemas.microsoft.com/office/drawing/2014/main" id="{281C4685-48A8-4D60-B3DB-4033453957C3}"/>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7" name="直線コネクタ 456">
          <a:extLst>
            <a:ext uri="{FF2B5EF4-FFF2-40B4-BE49-F238E27FC236}">
              <a16:creationId xmlns:a16="http://schemas.microsoft.com/office/drawing/2014/main" id="{137E8FD5-DF01-4869-9D8A-76B82AF264C2}"/>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8" name="テキスト ボックス 457">
          <a:extLst>
            <a:ext uri="{FF2B5EF4-FFF2-40B4-BE49-F238E27FC236}">
              <a16:creationId xmlns:a16="http://schemas.microsoft.com/office/drawing/2014/main" id="{7B786B69-5E43-43D4-AFA4-357E466F0259}"/>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9" name="【市民会館】&#10;一人当たり面積グラフ枠">
          <a:extLst>
            <a:ext uri="{FF2B5EF4-FFF2-40B4-BE49-F238E27FC236}">
              <a16:creationId xmlns:a16="http://schemas.microsoft.com/office/drawing/2014/main" id="{FF8A60B5-92FF-4E89-89AE-25BBF31D925B}"/>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106680</xdr:rowOff>
    </xdr:from>
    <xdr:to>
      <xdr:col>54</xdr:col>
      <xdr:colOff>189865</xdr:colOff>
      <xdr:row>108</xdr:row>
      <xdr:rowOff>121920</xdr:rowOff>
    </xdr:to>
    <xdr:cxnSp macro="">
      <xdr:nvCxnSpPr>
        <xdr:cNvPr id="460" name="直線コネクタ 459">
          <a:extLst>
            <a:ext uri="{FF2B5EF4-FFF2-40B4-BE49-F238E27FC236}">
              <a16:creationId xmlns:a16="http://schemas.microsoft.com/office/drawing/2014/main" id="{60ED3C86-11E2-4731-9142-17DAB88B19A2}"/>
            </a:ext>
          </a:extLst>
        </xdr:cNvPr>
        <xdr:cNvCxnSpPr/>
      </xdr:nvCxnSpPr>
      <xdr:spPr>
        <a:xfrm flipV="1">
          <a:off x="10476865" y="17251680"/>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125747</xdr:rowOff>
    </xdr:from>
    <xdr:ext cx="469744" cy="259045"/>
    <xdr:sp macro="" textlink="">
      <xdr:nvSpPr>
        <xdr:cNvPr id="461" name="【市民会館】&#10;一人当たり面積最小値テキスト">
          <a:extLst>
            <a:ext uri="{FF2B5EF4-FFF2-40B4-BE49-F238E27FC236}">
              <a16:creationId xmlns:a16="http://schemas.microsoft.com/office/drawing/2014/main" id="{A078D345-3B5D-42A4-84E8-3A1CEE9EEAFC}"/>
            </a:ext>
          </a:extLst>
        </xdr:cNvPr>
        <xdr:cNvSpPr txBox="1"/>
      </xdr:nvSpPr>
      <xdr:spPr>
        <a:xfrm>
          <a:off x="10515600" y="1864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121920</xdr:rowOff>
    </xdr:from>
    <xdr:to>
      <xdr:col>55</xdr:col>
      <xdr:colOff>88900</xdr:colOff>
      <xdr:row>108</xdr:row>
      <xdr:rowOff>121920</xdr:rowOff>
    </xdr:to>
    <xdr:cxnSp macro="">
      <xdr:nvCxnSpPr>
        <xdr:cNvPr id="462" name="直線コネクタ 461">
          <a:extLst>
            <a:ext uri="{FF2B5EF4-FFF2-40B4-BE49-F238E27FC236}">
              <a16:creationId xmlns:a16="http://schemas.microsoft.com/office/drawing/2014/main" id="{6C1D42DE-F938-4E71-9D35-7748529F8635}"/>
            </a:ext>
          </a:extLst>
        </xdr:cNvPr>
        <xdr:cNvCxnSpPr/>
      </xdr:nvCxnSpPr>
      <xdr:spPr>
        <a:xfrm>
          <a:off x="10388600" y="1863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53357</xdr:rowOff>
    </xdr:from>
    <xdr:ext cx="469744" cy="259045"/>
    <xdr:sp macro="" textlink="">
      <xdr:nvSpPr>
        <xdr:cNvPr id="463" name="【市民会館】&#10;一人当たり面積最大値テキスト">
          <a:extLst>
            <a:ext uri="{FF2B5EF4-FFF2-40B4-BE49-F238E27FC236}">
              <a16:creationId xmlns:a16="http://schemas.microsoft.com/office/drawing/2014/main" id="{7B8FA8C1-9695-4BE9-98A3-2405ADD0088F}"/>
            </a:ext>
          </a:extLst>
        </xdr:cNvPr>
        <xdr:cNvSpPr txBox="1"/>
      </xdr:nvSpPr>
      <xdr:spPr>
        <a:xfrm>
          <a:off x="10515600" y="17026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106680</xdr:rowOff>
    </xdr:from>
    <xdr:to>
      <xdr:col>55</xdr:col>
      <xdr:colOff>88900</xdr:colOff>
      <xdr:row>100</xdr:row>
      <xdr:rowOff>106680</xdr:rowOff>
    </xdr:to>
    <xdr:cxnSp macro="">
      <xdr:nvCxnSpPr>
        <xdr:cNvPr id="464" name="直線コネクタ 463">
          <a:extLst>
            <a:ext uri="{FF2B5EF4-FFF2-40B4-BE49-F238E27FC236}">
              <a16:creationId xmlns:a16="http://schemas.microsoft.com/office/drawing/2014/main" id="{897B6C6C-9FB2-4DCC-B67A-E83574AD8C62}"/>
            </a:ext>
          </a:extLst>
        </xdr:cNvPr>
        <xdr:cNvCxnSpPr/>
      </xdr:nvCxnSpPr>
      <xdr:spPr>
        <a:xfrm>
          <a:off x="10388600" y="17251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67327</xdr:rowOff>
    </xdr:from>
    <xdr:ext cx="469744" cy="259045"/>
    <xdr:sp macro="" textlink="">
      <xdr:nvSpPr>
        <xdr:cNvPr id="465" name="【市民会館】&#10;一人当たり面積平均値テキスト">
          <a:extLst>
            <a:ext uri="{FF2B5EF4-FFF2-40B4-BE49-F238E27FC236}">
              <a16:creationId xmlns:a16="http://schemas.microsoft.com/office/drawing/2014/main" id="{E5A8B00B-99B6-44CF-8C54-787FD6FB0DE1}"/>
            </a:ext>
          </a:extLst>
        </xdr:cNvPr>
        <xdr:cNvSpPr txBox="1"/>
      </xdr:nvSpPr>
      <xdr:spPr>
        <a:xfrm>
          <a:off x="10515600" y="17898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44450</xdr:rowOff>
    </xdr:from>
    <xdr:to>
      <xdr:col>55</xdr:col>
      <xdr:colOff>50800</xdr:colOff>
      <xdr:row>105</xdr:row>
      <xdr:rowOff>146050</xdr:rowOff>
    </xdr:to>
    <xdr:sp macro="" textlink="">
      <xdr:nvSpPr>
        <xdr:cNvPr id="466" name="フローチャート: 判断 465">
          <a:extLst>
            <a:ext uri="{FF2B5EF4-FFF2-40B4-BE49-F238E27FC236}">
              <a16:creationId xmlns:a16="http://schemas.microsoft.com/office/drawing/2014/main" id="{C7D8C598-F9CA-40C4-8502-6EE85FD25F71}"/>
            </a:ext>
          </a:extLst>
        </xdr:cNvPr>
        <xdr:cNvSpPr/>
      </xdr:nvSpPr>
      <xdr:spPr>
        <a:xfrm>
          <a:off x="104267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44450</xdr:rowOff>
    </xdr:from>
    <xdr:to>
      <xdr:col>50</xdr:col>
      <xdr:colOff>165100</xdr:colOff>
      <xdr:row>105</xdr:row>
      <xdr:rowOff>146050</xdr:rowOff>
    </xdr:to>
    <xdr:sp macro="" textlink="">
      <xdr:nvSpPr>
        <xdr:cNvPr id="467" name="フローチャート: 判断 466">
          <a:extLst>
            <a:ext uri="{FF2B5EF4-FFF2-40B4-BE49-F238E27FC236}">
              <a16:creationId xmlns:a16="http://schemas.microsoft.com/office/drawing/2014/main" id="{3901CE41-8977-4FD9-B139-C5311FEB11D1}"/>
            </a:ext>
          </a:extLst>
        </xdr:cNvPr>
        <xdr:cNvSpPr/>
      </xdr:nvSpPr>
      <xdr:spPr>
        <a:xfrm>
          <a:off x="95885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90170</xdr:rowOff>
    </xdr:from>
    <xdr:to>
      <xdr:col>46</xdr:col>
      <xdr:colOff>38100</xdr:colOff>
      <xdr:row>106</xdr:row>
      <xdr:rowOff>20320</xdr:rowOff>
    </xdr:to>
    <xdr:sp macro="" textlink="">
      <xdr:nvSpPr>
        <xdr:cNvPr id="468" name="フローチャート: 判断 467">
          <a:extLst>
            <a:ext uri="{FF2B5EF4-FFF2-40B4-BE49-F238E27FC236}">
              <a16:creationId xmlns:a16="http://schemas.microsoft.com/office/drawing/2014/main" id="{D1D68817-099F-4AEC-9AF1-5FE1D6184AEB}"/>
            </a:ext>
          </a:extLst>
        </xdr:cNvPr>
        <xdr:cNvSpPr/>
      </xdr:nvSpPr>
      <xdr:spPr>
        <a:xfrm>
          <a:off x="8699500" y="1809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113030</xdr:rowOff>
    </xdr:from>
    <xdr:to>
      <xdr:col>41</xdr:col>
      <xdr:colOff>101600</xdr:colOff>
      <xdr:row>106</xdr:row>
      <xdr:rowOff>43180</xdr:rowOff>
    </xdr:to>
    <xdr:sp macro="" textlink="">
      <xdr:nvSpPr>
        <xdr:cNvPr id="469" name="フローチャート: 判断 468">
          <a:extLst>
            <a:ext uri="{FF2B5EF4-FFF2-40B4-BE49-F238E27FC236}">
              <a16:creationId xmlns:a16="http://schemas.microsoft.com/office/drawing/2014/main" id="{92B1AE8D-A911-4227-889A-61FFBE0D642A}"/>
            </a:ext>
          </a:extLst>
        </xdr:cNvPr>
        <xdr:cNvSpPr/>
      </xdr:nvSpPr>
      <xdr:spPr>
        <a:xfrm>
          <a:off x="7810500" y="1811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135889</xdr:rowOff>
    </xdr:from>
    <xdr:to>
      <xdr:col>36</xdr:col>
      <xdr:colOff>165100</xdr:colOff>
      <xdr:row>106</xdr:row>
      <xdr:rowOff>66039</xdr:rowOff>
    </xdr:to>
    <xdr:sp macro="" textlink="">
      <xdr:nvSpPr>
        <xdr:cNvPr id="470" name="フローチャート: 判断 469">
          <a:extLst>
            <a:ext uri="{FF2B5EF4-FFF2-40B4-BE49-F238E27FC236}">
              <a16:creationId xmlns:a16="http://schemas.microsoft.com/office/drawing/2014/main" id="{C64CE6B1-D3BD-4ECF-9147-49E5861FD296}"/>
            </a:ext>
          </a:extLst>
        </xdr:cNvPr>
        <xdr:cNvSpPr/>
      </xdr:nvSpPr>
      <xdr:spPr>
        <a:xfrm>
          <a:off x="6921500" y="18138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55FC01EC-DAFA-43C5-8FBD-602A1C254049}"/>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C58B57B5-5214-485D-AE84-19A1F3BA4B0F}"/>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2C1EDED3-2C07-4051-A3D8-2C36A374C195}"/>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18E4AC7C-659B-4595-9C42-D8EEEC732667}"/>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55E3277A-056A-4F75-A467-65F48FDFBEA9}"/>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132080</xdr:rowOff>
    </xdr:from>
    <xdr:to>
      <xdr:col>55</xdr:col>
      <xdr:colOff>50800</xdr:colOff>
      <xdr:row>107</xdr:row>
      <xdr:rowOff>62230</xdr:rowOff>
    </xdr:to>
    <xdr:sp macro="" textlink="">
      <xdr:nvSpPr>
        <xdr:cNvPr id="476" name="楕円 475">
          <a:extLst>
            <a:ext uri="{FF2B5EF4-FFF2-40B4-BE49-F238E27FC236}">
              <a16:creationId xmlns:a16="http://schemas.microsoft.com/office/drawing/2014/main" id="{EBBF12E3-9137-461B-8FFC-4A80A5F08392}"/>
            </a:ext>
          </a:extLst>
        </xdr:cNvPr>
        <xdr:cNvSpPr/>
      </xdr:nvSpPr>
      <xdr:spPr>
        <a:xfrm>
          <a:off x="10426700" y="1830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110507</xdr:rowOff>
    </xdr:from>
    <xdr:ext cx="469744" cy="259045"/>
    <xdr:sp macro="" textlink="">
      <xdr:nvSpPr>
        <xdr:cNvPr id="477" name="【市民会館】&#10;一人当たり面積該当値テキスト">
          <a:extLst>
            <a:ext uri="{FF2B5EF4-FFF2-40B4-BE49-F238E27FC236}">
              <a16:creationId xmlns:a16="http://schemas.microsoft.com/office/drawing/2014/main" id="{A763CDA8-2666-49F3-B64E-0DB9CA898AFF}"/>
            </a:ext>
          </a:extLst>
        </xdr:cNvPr>
        <xdr:cNvSpPr txBox="1"/>
      </xdr:nvSpPr>
      <xdr:spPr>
        <a:xfrm>
          <a:off x="10515600" y="18284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132080</xdr:rowOff>
    </xdr:from>
    <xdr:to>
      <xdr:col>50</xdr:col>
      <xdr:colOff>165100</xdr:colOff>
      <xdr:row>107</xdr:row>
      <xdr:rowOff>62230</xdr:rowOff>
    </xdr:to>
    <xdr:sp macro="" textlink="">
      <xdr:nvSpPr>
        <xdr:cNvPr id="478" name="楕円 477">
          <a:extLst>
            <a:ext uri="{FF2B5EF4-FFF2-40B4-BE49-F238E27FC236}">
              <a16:creationId xmlns:a16="http://schemas.microsoft.com/office/drawing/2014/main" id="{FCD18207-BB0E-422C-9F6F-CE22D3913A8C}"/>
            </a:ext>
          </a:extLst>
        </xdr:cNvPr>
        <xdr:cNvSpPr/>
      </xdr:nvSpPr>
      <xdr:spPr>
        <a:xfrm>
          <a:off x="9588500" y="1830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11430</xdr:rowOff>
    </xdr:from>
    <xdr:to>
      <xdr:col>55</xdr:col>
      <xdr:colOff>0</xdr:colOff>
      <xdr:row>107</xdr:row>
      <xdr:rowOff>11430</xdr:rowOff>
    </xdr:to>
    <xdr:cxnSp macro="">
      <xdr:nvCxnSpPr>
        <xdr:cNvPr id="479" name="直線コネクタ 478">
          <a:extLst>
            <a:ext uri="{FF2B5EF4-FFF2-40B4-BE49-F238E27FC236}">
              <a16:creationId xmlns:a16="http://schemas.microsoft.com/office/drawing/2014/main" id="{724F4F09-9D70-44CD-AC81-34FA24FCD15C}"/>
            </a:ext>
          </a:extLst>
        </xdr:cNvPr>
        <xdr:cNvCxnSpPr/>
      </xdr:nvCxnSpPr>
      <xdr:spPr>
        <a:xfrm>
          <a:off x="9639300" y="183565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120650</xdr:rowOff>
    </xdr:from>
    <xdr:to>
      <xdr:col>46</xdr:col>
      <xdr:colOff>38100</xdr:colOff>
      <xdr:row>106</xdr:row>
      <xdr:rowOff>50800</xdr:rowOff>
    </xdr:to>
    <xdr:sp macro="" textlink="">
      <xdr:nvSpPr>
        <xdr:cNvPr id="480" name="楕円 479">
          <a:extLst>
            <a:ext uri="{FF2B5EF4-FFF2-40B4-BE49-F238E27FC236}">
              <a16:creationId xmlns:a16="http://schemas.microsoft.com/office/drawing/2014/main" id="{2E17FDCB-73DA-4572-9CA9-891559C7F9EB}"/>
            </a:ext>
          </a:extLst>
        </xdr:cNvPr>
        <xdr:cNvSpPr/>
      </xdr:nvSpPr>
      <xdr:spPr>
        <a:xfrm>
          <a:off x="8699500" y="1812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0</xdr:rowOff>
    </xdr:from>
    <xdr:to>
      <xdr:col>50</xdr:col>
      <xdr:colOff>114300</xdr:colOff>
      <xdr:row>107</xdr:row>
      <xdr:rowOff>11430</xdr:rowOff>
    </xdr:to>
    <xdr:cxnSp macro="">
      <xdr:nvCxnSpPr>
        <xdr:cNvPr id="481" name="直線コネクタ 480">
          <a:extLst>
            <a:ext uri="{FF2B5EF4-FFF2-40B4-BE49-F238E27FC236}">
              <a16:creationId xmlns:a16="http://schemas.microsoft.com/office/drawing/2014/main" id="{06C208CB-B762-4FBE-BB63-E00303DE81E6}"/>
            </a:ext>
          </a:extLst>
        </xdr:cNvPr>
        <xdr:cNvCxnSpPr/>
      </xdr:nvCxnSpPr>
      <xdr:spPr>
        <a:xfrm>
          <a:off x="8750300" y="1817370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113030</xdr:rowOff>
    </xdr:from>
    <xdr:to>
      <xdr:col>41</xdr:col>
      <xdr:colOff>101600</xdr:colOff>
      <xdr:row>106</xdr:row>
      <xdr:rowOff>43180</xdr:rowOff>
    </xdr:to>
    <xdr:sp macro="" textlink="">
      <xdr:nvSpPr>
        <xdr:cNvPr id="482" name="楕円 481">
          <a:extLst>
            <a:ext uri="{FF2B5EF4-FFF2-40B4-BE49-F238E27FC236}">
              <a16:creationId xmlns:a16="http://schemas.microsoft.com/office/drawing/2014/main" id="{B82C763A-EA6F-4019-AA6A-B327D2822104}"/>
            </a:ext>
          </a:extLst>
        </xdr:cNvPr>
        <xdr:cNvSpPr/>
      </xdr:nvSpPr>
      <xdr:spPr>
        <a:xfrm>
          <a:off x="7810500" y="1811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163830</xdr:rowOff>
    </xdr:from>
    <xdr:to>
      <xdr:col>45</xdr:col>
      <xdr:colOff>177800</xdr:colOff>
      <xdr:row>106</xdr:row>
      <xdr:rowOff>0</xdr:rowOff>
    </xdr:to>
    <xdr:cxnSp macro="">
      <xdr:nvCxnSpPr>
        <xdr:cNvPr id="483" name="直線コネクタ 482">
          <a:extLst>
            <a:ext uri="{FF2B5EF4-FFF2-40B4-BE49-F238E27FC236}">
              <a16:creationId xmlns:a16="http://schemas.microsoft.com/office/drawing/2014/main" id="{4330E176-98FC-4FBD-81DE-CF65548C1119}"/>
            </a:ext>
          </a:extLst>
        </xdr:cNvPr>
        <xdr:cNvCxnSpPr/>
      </xdr:nvCxnSpPr>
      <xdr:spPr>
        <a:xfrm>
          <a:off x="7861300" y="181660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113030</xdr:rowOff>
    </xdr:from>
    <xdr:to>
      <xdr:col>36</xdr:col>
      <xdr:colOff>165100</xdr:colOff>
      <xdr:row>106</xdr:row>
      <xdr:rowOff>43180</xdr:rowOff>
    </xdr:to>
    <xdr:sp macro="" textlink="">
      <xdr:nvSpPr>
        <xdr:cNvPr id="484" name="楕円 483">
          <a:extLst>
            <a:ext uri="{FF2B5EF4-FFF2-40B4-BE49-F238E27FC236}">
              <a16:creationId xmlns:a16="http://schemas.microsoft.com/office/drawing/2014/main" id="{AC51AA87-68FB-4241-8D2E-758B302CD822}"/>
            </a:ext>
          </a:extLst>
        </xdr:cNvPr>
        <xdr:cNvSpPr/>
      </xdr:nvSpPr>
      <xdr:spPr>
        <a:xfrm>
          <a:off x="6921500" y="1811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163830</xdr:rowOff>
    </xdr:from>
    <xdr:to>
      <xdr:col>41</xdr:col>
      <xdr:colOff>50800</xdr:colOff>
      <xdr:row>105</xdr:row>
      <xdr:rowOff>163830</xdr:rowOff>
    </xdr:to>
    <xdr:cxnSp macro="">
      <xdr:nvCxnSpPr>
        <xdr:cNvPr id="485" name="直線コネクタ 484">
          <a:extLst>
            <a:ext uri="{FF2B5EF4-FFF2-40B4-BE49-F238E27FC236}">
              <a16:creationId xmlns:a16="http://schemas.microsoft.com/office/drawing/2014/main" id="{03EEA193-A1C4-4576-B264-1295ECFB7D1A}"/>
            </a:ext>
          </a:extLst>
        </xdr:cNvPr>
        <xdr:cNvCxnSpPr/>
      </xdr:nvCxnSpPr>
      <xdr:spPr>
        <a:xfrm>
          <a:off x="6972300" y="181660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162577</xdr:rowOff>
    </xdr:from>
    <xdr:ext cx="469744" cy="259045"/>
    <xdr:sp macro="" textlink="">
      <xdr:nvSpPr>
        <xdr:cNvPr id="486" name="n_1aveValue【市民会館】&#10;一人当たり面積">
          <a:extLst>
            <a:ext uri="{FF2B5EF4-FFF2-40B4-BE49-F238E27FC236}">
              <a16:creationId xmlns:a16="http://schemas.microsoft.com/office/drawing/2014/main" id="{CA15A605-099C-430F-A907-A2BCC57D0A10}"/>
            </a:ext>
          </a:extLst>
        </xdr:cNvPr>
        <xdr:cNvSpPr txBox="1"/>
      </xdr:nvSpPr>
      <xdr:spPr>
        <a:xfrm>
          <a:off x="9391727" y="1782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36847</xdr:rowOff>
    </xdr:from>
    <xdr:ext cx="469744" cy="259045"/>
    <xdr:sp macro="" textlink="">
      <xdr:nvSpPr>
        <xdr:cNvPr id="487" name="n_2aveValue【市民会館】&#10;一人当たり面積">
          <a:extLst>
            <a:ext uri="{FF2B5EF4-FFF2-40B4-BE49-F238E27FC236}">
              <a16:creationId xmlns:a16="http://schemas.microsoft.com/office/drawing/2014/main" id="{B71D6CE8-AEF6-4560-BF62-CA3D742BE3A2}"/>
            </a:ext>
          </a:extLst>
        </xdr:cNvPr>
        <xdr:cNvSpPr txBox="1"/>
      </xdr:nvSpPr>
      <xdr:spPr>
        <a:xfrm>
          <a:off x="8515427" y="1786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34307</xdr:rowOff>
    </xdr:from>
    <xdr:ext cx="469744" cy="259045"/>
    <xdr:sp macro="" textlink="">
      <xdr:nvSpPr>
        <xdr:cNvPr id="488" name="n_3aveValue【市民会館】&#10;一人当たり面積">
          <a:extLst>
            <a:ext uri="{FF2B5EF4-FFF2-40B4-BE49-F238E27FC236}">
              <a16:creationId xmlns:a16="http://schemas.microsoft.com/office/drawing/2014/main" id="{FE2E03C7-879A-44FF-BD4B-E41D2FB12CA8}"/>
            </a:ext>
          </a:extLst>
        </xdr:cNvPr>
        <xdr:cNvSpPr txBox="1"/>
      </xdr:nvSpPr>
      <xdr:spPr>
        <a:xfrm>
          <a:off x="7626427" y="1820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57166</xdr:rowOff>
    </xdr:from>
    <xdr:ext cx="469744" cy="259045"/>
    <xdr:sp macro="" textlink="">
      <xdr:nvSpPr>
        <xdr:cNvPr id="489" name="n_4aveValue【市民会館】&#10;一人当たり面積">
          <a:extLst>
            <a:ext uri="{FF2B5EF4-FFF2-40B4-BE49-F238E27FC236}">
              <a16:creationId xmlns:a16="http://schemas.microsoft.com/office/drawing/2014/main" id="{5B801B6F-33DE-4B24-8551-48F5A0723741}"/>
            </a:ext>
          </a:extLst>
        </xdr:cNvPr>
        <xdr:cNvSpPr txBox="1"/>
      </xdr:nvSpPr>
      <xdr:spPr>
        <a:xfrm>
          <a:off x="6737427" y="18230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53357</xdr:rowOff>
    </xdr:from>
    <xdr:ext cx="469744" cy="259045"/>
    <xdr:sp macro="" textlink="">
      <xdr:nvSpPr>
        <xdr:cNvPr id="490" name="n_1mainValue【市民会館】&#10;一人当たり面積">
          <a:extLst>
            <a:ext uri="{FF2B5EF4-FFF2-40B4-BE49-F238E27FC236}">
              <a16:creationId xmlns:a16="http://schemas.microsoft.com/office/drawing/2014/main" id="{DB3E07AD-777C-4B00-A90A-87F1F56BDE67}"/>
            </a:ext>
          </a:extLst>
        </xdr:cNvPr>
        <xdr:cNvSpPr txBox="1"/>
      </xdr:nvSpPr>
      <xdr:spPr>
        <a:xfrm>
          <a:off x="9391727" y="1839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41927</xdr:rowOff>
    </xdr:from>
    <xdr:ext cx="469744" cy="259045"/>
    <xdr:sp macro="" textlink="">
      <xdr:nvSpPr>
        <xdr:cNvPr id="491" name="n_2mainValue【市民会館】&#10;一人当たり面積">
          <a:extLst>
            <a:ext uri="{FF2B5EF4-FFF2-40B4-BE49-F238E27FC236}">
              <a16:creationId xmlns:a16="http://schemas.microsoft.com/office/drawing/2014/main" id="{E96C47FF-6193-4D68-AF4F-D43FB6E732C5}"/>
            </a:ext>
          </a:extLst>
        </xdr:cNvPr>
        <xdr:cNvSpPr txBox="1"/>
      </xdr:nvSpPr>
      <xdr:spPr>
        <a:xfrm>
          <a:off x="8515427" y="1821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59707</xdr:rowOff>
    </xdr:from>
    <xdr:ext cx="469744" cy="259045"/>
    <xdr:sp macro="" textlink="">
      <xdr:nvSpPr>
        <xdr:cNvPr id="492" name="n_3mainValue【市民会館】&#10;一人当たり面積">
          <a:extLst>
            <a:ext uri="{FF2B5EF4-FFF2-40B4-BE49-F238E27FC236}">
              <a16:creationId xmlns:a16="http://schemas.microsoft.com/office/drawing/2014/main" id="{015B740E-D8AD-4127-A42B-97DE81AF3875}"/>
            </a:ext>
          </a:extLst>
        </xdr:cNvPr>
        <xdr:cNvSpPr txBox="1"/>
      </xdr:nvSpPr>
      <xdr:spPr>
        <a:xfrm>
          <a:off x="7626427" y="1789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59707</xdr:rowOff>
    </xdr:from>
    <xdr:ext cx="469744" cy="259045"/>
    <xdr:sp macro="" textlink="">
      <xdr:nvSpPr>
        <xdr:cNvPr id="493" name="n_4mainValue【市民会館】&#10;一人当たり面積">
          <a:extLst>
            <a:ext uri="{FF2B5EF4-FFF2-40B4-BE49-F238E27FC236}">
              <a16:creationId xmlns:a16="http://schemas.microsoft.com/office/drawing/2014/main" id="{CEB2DC5F-FFC5-4E68-B462-7613FE8948E7}"/>
            </a:ext>
          </a:extLst>
        </xdr:cNvPr>
        <xdr:cNvSpPr txBox="1"/>
      </xdr:nvSpPr>
      <xdr:spPr>
        <a:xfrm>
          <a:off x="6737427" y="1789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4" name="正方形/長方形 493">
          <a:extLst>
            <a:ext uri="{FF2B5EF4-FFF2-40B4-BE49-F238E27FC236}">
              <a16:creationId xmlns:a16="http://schemas.microsoft.com/office/drawing/2014/main" id="{EAE00A7C-D141-4DE4-9FC0-38A9C1109038}"/>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5" name="正方形/長方形 494">
          <a:extLst>
            <a:ext uri="{FF2B5EF4-FFF2-40B4-BE49-F238E27FC236}">
              <a16:creationId xmlns:a16="http://schemas.microsoft.com/office/drawing/2014/main" id="{5AE124DB-1424-4E95-8E97-E55CCE0C08F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6" name="正方形/長方形 495">
          <a:extLst>
            <a:ext uri="{FF2B5EF4-FFF2-40B4-BE49-F238E27FC236}">
              <a16:creationId xmlns:a16="http://schemas.microsoft.com/office/drawing/2014/main" id="{020DA91B-68FD-4CD2-9E66-A235EBE69ED2}"/>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7" name="正方形/長方形 496">
          <a:extLst>
            <a:ext uri="{FF2B5EF4-FFF2-40B4-BE49-F238E27FC236}">
              <a16:creationId xmlns:a16="http://schemas.microsoft.com/office/drawing/2014/main" id="{674F445D-2210-4001-9638-0CA58A331498}"/>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8" name="正方形/長方形 497">
          <a:extLst>
            <a:ext uri="{FF2B5EF4-FFF2-40B4-BE49-F238E27FC236}">
              <a16:creationId xmlns:a16="http://schemas.microsoft.com/office/drawing/2014/main" id="{7C931078-C68A-49CB-AD44-3C02CFE71D3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9" name="正方形/長方形 498">
          <a:extLst>
            <a:ext uri="{FF2B5EF4-FFF2-40B4-BE49-F238E27FC236}">
              <a16:creationId xmlns:a16="http://schemas.microsoft.com/office/drawing/2014/main" id="{7AEDE861-3DEA-40FF-BCC9-31E05A568028}"/>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0" name="正方形/長方形 499">
          <a:extLst>
            <a:ext uri="{FF2B5EF4-FFF2-40B4-BE49-F238E27FC236}">
              <a16:creationId xmlns:a16="http://schemas.microsoft.com/office/drawing/2014/main" id="{A47FA85A-383E-4977-A9B4-9A268861F299}"/>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1" name="正方形/長方形 500">
          <a:extLst>
            <a:ext uri="{FF2B5EF4-FFF2-40B4-BE49-F238E27FC236}">
              <a16:creationId xmlns:a16="http://schemas.microsoft.com/office/drawing/2014/main" id="{CCF8FBAE-6A38-46F6-9637-7C7FCD0E7FA6}"/>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2" name="テキスト ボックス 501">
          <a:extLst>
            <a:ext uri="{FF2B5EF4-FFF2-40B4-BE49-F238E27FC236}">
              <a16:creationId xmlns:a16="http://schemas.microsoft.com/office/drawing/2014/main" id="{BD9DA47F-0F89-457B-9659-2DEDDD2682A1}"/>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3" name="直線コネクタ 502">
          <a:extLst>
            <a:ext uri="{FF2B5EF4-FFF2-40B4-BE49-F238E27FC236}">
              <a16:creationId xmlns:a16="http://schemas.microsoft.com/office/drawing/2014/main" id="{544879B6-5424-479E-BD0A-0AD9E9DE0AD5}"/>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4" name="テキスト ボックス 503">
          <a:extLst>
            <a:ext uri="{FF2B5EF4-FFF2-40B4-BE49-F238E27FC236}">
              <a16:creationId xmlns:a16="http://schemas.microsoft.com/office/drawing/2014/main" id="{27068D86-CAED-410D-8998-8A52AD1F233C}"/>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5" name="直線コネクタ 504">
          <a:extLst>
            <a:ext uri="{FF2B5EF4-FFF2-40B4-BE49-F238E27FC236}">
              <a16:creationId xmlns:a16="http://schemas.microsoft.com/office/drawing/2014/main" id="{CB5CCAE6-C37D-40F8-B428-83F656E2F987}"/>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6" name="テキスト ボックス 505">
          <a:extLst>
            <a:ext uri="{FF2B5EF4-FFF2-40B4-BE49-F238E27FC236}">
              <a16:creationId xmlns:a16="http://schemas.microsoft.com/office/drawing/2014/main" id="{7AC94B33-9A25-4F66-8CF5-C9101DEEBDFA}"/>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7" name="直線コネクタ 506">
          <a:extLst>
            <a:ext uri="{FF2B5EF4-FFF2-40B4-BE49-F238E27FC236}">
              <a16:creationId xmlns:a16="http://schemas.microsoft.com/office/drawing/2014/main" id="{E9F574A4-685E-478A-8BC3-4FE4C939DF2A}"/>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8" name="テキスト ボックス 507">
          <a:extLst>
            <a:ext uri="{FF2B5EF4-FFF2-40B4-BE49-F238E27FC236}">
              <a16:creationId xmlns:a16="http://schemas.microsoft.com/office/drawing/2014/main" id="{0731C4F8-4D77-483D-969E-0CC004FBB541}"/>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9" name="直線コネクタ 508">
          <a:extLst>
            <a:ext uri="{FF2B5EF4-FFF2-40B4-BE49-F238E27FC236}">
              <a16:creationId xmlns:a16="http://schemas.microsoft.com/office/drawing/2014/main" id="{847BAB43-D0A7-489F-A541-9602D0A41CFE}"/>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0" name="テキスト ボックス 509">
          <a:extLst>
            <a:ext uri="{FF2B5EF4-FFF2-40B4-BE49-F238E27FC236}">
              <a16:creationId xmlns:a16="http://schemas.microsoft.com/office/drawing/2014/main" id="{5983BCE3-A653-4055-A38F-225BE4DF6B35}"/>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1" name="直線コネクタ 510">
          <a:extLst>
            <a:ext uri="{FF2B5EF4-FFF2-40B4-BE49-F238E27FC236}">
              <a16:creationId xmlns:a16="http://schemas.microsoft.com/office/drawing/2014/main" id="{8D0C6093-C4AE-45A3-A5E1-C77C1702C8D2}"/>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2" name="テキスト ボックス 511">
          <a:extLst>
            <a:ext uri="{FF2B5EF4-FFF2-40B4-BE49-F238E27FC236}">
              <a16:creationId xmlns:a16="http://schemas.microsoft.com/office/drawing/2014/main" id="{EB8E5805-2E1D-47DF-B54E-ADE6B7365174}"/>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3" name="直線コネクタ 512">
          <a:extLst>
            <a:ext uri="{FF2B5EF4-FFF2-40B4-BE49-F238E27FC236}">
              <a16:creationId xmlns:a16="http://schemas.microsoft.com/office/drawing/2014/main" id="{2889EB9A-2BEC-4204-9279-D1CCC7442497}"/>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4" name="テキスト ボックス 513">
          <a:extLst>
            <a:ext uri="{FF2B5EF4-FFF2-40B4-BE49-F238E27FC236}">
              <a16:creationId xmlns:a16="http://schemas.microsoft.com/office/drawing/2014/main" id="{183F4F47-6C70-4ABA-B57E-5D90456327EF}"/>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5" name="直線コネクタ 514">
          <a:extLst>
            <a:ext uri="{FF2B5EF4-FFF2-40B4-BE49-F238E27FC236}">
              <a16:creationId xmlns:a16="http://schemas.microsoft.com/office/drawing/2014/main" id="{A6882E98-CED3-4880-AC7E-E744668C0282}"/>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6" name="テキスト ボックス 515">
          <a:extLst>
            <a:ext uri="{FF2B5EF4-FFF2-40B4-BE49-F238E27FC236}">
              <a16:creationId xmlns:a16="http://schemas.microsoft.com/office/drawing/2014/main" id="{3EA45DCD-1E83-4FBF-90B4-70E91D930EE1}"/>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7" name="【一般廃棄物処理施設】&#10;有形固定資産減価償却率グラフ枠">
          <a:extLst>
            <a:ext uri="{FF2B5EF4-FFF2-40B4-BE49-F238E27FC236}">
              <a16:creationId xmlns:a16="http://schemas.microsoft.com/office/drawing/2014/main" id="{8860ECDA-FD08-40A7-A0FC-20A394862E9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106680</xdr:rowOff>
    </xdr:from>
    <xdr:to>
      <xdr:col>85</xdr:col>
      <xdr:colOff>126364</xdr:colOff>
      <xdr:row>42</xdr:row>
      <xdr:rowOff>5715</xdr:rowOff>
    </xdr:to>
    <xdr:cxnSp macro="">
      <xdr:nvCxnSpPr>
        <xdr:cNvPr id="518" name="直線コネクタ 517">
          <a:extLst>
            <a:ext uri="{FF2B5EF4-FFF2-40B4-BE49-F238E27FC236}">
              <a16:creationId xmlns:a16="http://schemas.microsoft.com/office/drawing/2014/main" id="{C2EDB431-57A2-4CBB-A729-664372F6365E}"/>
            </a:ext>
          </a:extLst>
        </xdr:cNvPr>
        <xdr:cNvCxnSpPr/>
      </xdr:nvCxnSpPr>
      <xdr:spPr>
        <a:xfrm flipV="1">
          <a:off x="16318864" y="5764530"/>
          <a:ext cx="0" cy="1442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9542</xdr:rowOff>
    </xdr:from>
    <xdr:ext cx="405111" cy="259045"/>
    <xdr:sp macro="" textlink="">
      <xdr:nvSpPr>
        <xdr:cNvPr id="519" name="【一般廃棄物処理施設】&#10;有形固定資産減価償却率最小値テキスト">
          <a:extLst>
            <a:ext uri="{FF2B5EF4-FFF2-40B4-BE49-F238E27FC236}">
              <a16:creationId xmlns:a16="http://schemas.microsoft.com/office/drawing/2014/main" id="{37CE190A-96AE-48AC-9090-505D94324C4C}"/>
            </a:ext>
          </a:extLst>
        </xdr:cNvPr>
        <xdr:cNvSpPr txBox="1"/>
      </xdr:nvSpPr>
      <xdr:spPr>
        <a:xfrm>
          <a:off x="16357600" y="7210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5715</xdr:rowOff>
    </xdr:from>
    <xdr:to>
      <xdr:col>86</xdr:col>
      <xdr:colOff>25400</xdr:colOff>
      <xdr:row>42</xdr:row>
      <xdr:rowOff>5715</xdr:rowOff>
    </xdr:to>
    <xdr:cxnSp macro="">
      <xdr:nvCxnSpPr>
        <xdr:cNvPr id="520" name="直線コネクタ 519">
          <a:extLst>
            <a:ext uri="{FF2B5EF4-FFF2-40B4-BE49-F238E27FC236}">
              <a16:creationId xmlns:a16="http://schemas.microsoft.com/office/drawing/2014/main" id="{873B4EC4-5686-42B6-BFCA-A90DFC78124F}"/>
            </a:ext>
          </a:extLst>
        </xdr:cNvPr>
        <xdr:cNvCxnSpPr/>
      </xdr:nvCxnSpPr>
      <xdr:spPr>
        <a:xfrm>
          <a:off x="16230600" y="7206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53357</xdr:rowOff>
    </xdr:from>
    <xdr:ext cx="405111" cy="259045"/>
    <xdr:sp macro="" textlink="">
      <xdr:nvSpPr>
        <xdr:cNvPr id="521" name="【一般廃棄物処理施設】&#10;有形固定資産減価償却率最大値テキスト">
          <a:extLst>
            <a:ext uri="{FF2B5EF4-FFF2-40B4-BE49-F238E27FC236}">
              <a16:creationId xmlns:a16="http://schemas.microsoft.com/office/drawing/2014/main" id="{E6520F4E-6D0F-4FF3-878A-52C623CEE487}"/>
            </a:ext>
          </a:extLst>
        </xdr:cNvPr>
        <xdr:cNvSpPr txBox="1"/>
      </xdr:nvSpPr>
      <xdr:spPr>
        <a:xfrm>
          <a:off x="16357600" y="5539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106680</xdr:rowOff>
    </xdr:from>
    <xdr:to>
      <xdr:col>86</xdr:col>
      <xdr:colOff>25400</xdr:colOff>
      <xdr:row>33</xdr:row>
      <xdr:rowOff>106680</xdr:rowOff>
    </xdr:to>
    <xdr:cxnSp macro="">
      <xdr:nvCxnSpPr>
        <xdr:cNvPr id="522" name="直線コネクタ 521">
          <a:extLst>
            <a:ext uri="{FF2B5EF4-FFF2-40B4-BE49-F238E27FC236}">
              <a16:creationId xmlns:a16="http://schemas.microsoft.com/office/drawing/2014/main" id="{26E6E8FD-41EE-4A00-B05D-955FA9FE7C73}"/>
            </a:ext>
          </a:extLst>
        </xdr:cNvPr>
        <xdr:cNvCxnSpPr/>
      </xdr:nvCxnSpPr>
      <xdr:spPr>
        <a:xfrm>
          <a:off x="16230600" y="5764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170197</xdr:rowOff>
    </xdr:from>
    <xdr:ext cx="405111" cy="259045"/>
    <xdr:sp macro="" textlink="">
      <xdr:nvSpPr>
        <xdr:cNvPr id="523" name="【一般廃棄物処理施設】&#10;有形固定資産減価償却率平均値テキスト">
          <a:extLst>
            <a:ext uri="{FF2B5EF4-FFF2-40B4-BE49-F238E27FC236}">
              <a16:creationId xmlns:a16="http://schemas.microsoft.com/office/drawing/2014/main" id="{7D1F5E39-92A7-4C56-B531-D0E086F686A3}"/>
            </a:ext>
          </a:extLst>
        </xdr:cNvPr>
        <xdr:cNvSpPr txBox="1"/>
      </xdr:nvSpPr>
      <xdr:spPr>
        <a:xfrm>
          <a:off x="16357600" y="6342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147320</xdr:rowOff>
    </xdr:from>
    <xdr:to>
      <xdr:col>85</xdr:col>
      <xdr:colOff>177800</xdr:colOff>
      <xdr:row>38</xdr:row>
      <xdr:rowOff>77470</xdr:rowOff>
    </xdr:to>
    <xdr:sp macro="" textlink="">
      <xdr:nvSpPr>
        <xdr:cNvPr id="524" name="フローチャート: 判断 523">
          <a:extLst>
            <a:ext uri="{FF2B5EF4-FFF2-40B4-BE49-F238E27FC236}">
              <a16:creationId xmlns:a16="http://schemas.microsoft.com/office/drawing/2014/main" id="{769C141F-E94A-4B42-8937-794451CE3D0A}"/>
            </a:ext>
          </a:extLst>
        </xdr:cNvPr>
        <xdr:cNvSpPr/>
      </xdr:nvSpPr>
      <xdr:spPr>
        <a:xfrm>
          <a:off x="16268700" y="649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156845</xdr:rowOff>
    </xdr:from>
    <xdr:to>
      <xdr:col>81</xdr:col>
      <xdr:colOff>101600</xdr:colOff>
      <xdr:row>38</xdr:row>
      <xdr:rowOff>86995</xdr:rowOff>
    </xdr:to>
    <xdr:sp macro="" textlink="">
      <xdr:nvSpPr>
        <xdr:cNvPr id="525" name="フローチャート: 判断 524">
          <a:extLst>
            <a:ext uri="{FF2B5EF4-FFF2-40B4-BE49-F238E27FC236}">
              <a16:creationId xmlns:a16="http://schemas.microsoft.com/office/drawing/2014/main" id="{8055922A-E0BA-40CD-8260-E329A9FF6B32}"/>
            </a:ext>
          </a:extLst>
        </xdr:cNvPr>
        <xdr:cNvSpPr/>
      </xdr:nvSpPr>
      <xdr:spPr>
        <a:xfrm>
          <a:off x="15430500" y="650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33020</xdr:rowOff>
    </xdr:from>
    <xdr:to>
      <xdr:col>76</xdr:col>
      <xdr:colOff>165100</xdr:colOff>
      <xdr:row>38</xdr:row>
      <xdr:rowOff>134620</xdr:rowOff>
    </xdr:to>
    <xdr:sp macro="" textlink="">
      <xdr:nvSpPr>
        <xdr:cNvPr id="526" name="フローチャート: 判断 525">
          <a:extLst>
            <a:ext uri="{FF2B5EF4-FFF2-40B4-BE49-F238E27FC236}">
              <a16:creationId xmlns:a16="http://schemas.microsoft.com/office/drawing/2014/main" id="{A9DB5E6A-7847-48E3-87C1-C239737F28E2}"/>
            </a:ext>
          </a:extLst>
        </xdr:cNvPr>
        <xdr:cNvSpPr/>
      </xdr:nvSpPr>
      <xdr:spPr>
        <a:xfrm>
          <a:off x="14541500" y="654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48260</xdr:rowOff>
    </xdr:from>
    <xdr:to>
      <xdr:col>72</xdr:col>
      <xdr:colOff>38100</xdr:colOff>
      <xdr:row>38</xdr:row>
      <xdr:rowOff>149860</xdr:rowOff>
    </xdr:to>
    <xdr:sp macro="" textlink="">
      <xdr:nvSpPr>
        <xdr:cNvPr id="527" name="フローチャート: 判断 526">
          <a:extLst>
            <a:ext uri="{FF2B5EF4-FFF2-40B4-BE49-F238E27FC236}">
              <a16:creationId xmlns:a16="http://schemas.microsoft.com/office/drawing/2014/main" id="{26082E20-F1AB-4F40-AFC5-682E117FEE80}"/>
            </a:ext>
          </a:extLst>
        </xdr:cNvPr>
        <xdr:cNvSpPr/>
      </xdr:nvSpPr>
      <xdr:spPr>
        <a:xfrm>
          <a:off x="13652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61595</xdr:rowOff>
    </xdr:from>
    <xdr:to>
      <xdr:col>67</xdr:col>
      <xdr:colOff>101600</xdr:colOff>
      <xdr:row>38</xdr:row>
      <xdr:rowOff>163195</xdr:rowOff>
    </xdr:to>
    <xdr:sp macro="" textlink="">
      <xdr:nvSpPr>
        <xdr:cNvPr id="528" name="フローチャート: 判断 527">
          <a:extLst>
            <a:ext uri="{FF2B5EF4-FFF2-40B4-BE49-F238E27FC236}">
              <a16:creationId xmlns:a16="http://schemas.microsoft.com/office/drawing/2014/main" id="{41E29876-D930-43E9-892D-1860D3DC450E}"/>
            </a:ext>
          </a:extLst>
        </xdr:cNvPr>
        <xdr:cNvSpPr/>
      </xdr:nvSpPr>
      <xdr:spPr>
        <a:xfrm>
          <a:off x="12763500" y="657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C3D02AF9-9FFE-49E0-B4E9-0E0AE828C5BA}"/>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76D91E73-0A59-4990-B48B-143181E70298}"/>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79C57ED3-4968-4F46-AA3E-9725C4D6BA35}"/>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A216F818-06F5-419C-A3AD-09ACCCEC35DC}"/>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543EA183-A476-4724-B5A2-2CB0B1DAFF2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48260</xdr:rowOff>
    </xdr:from>
    <xdr:to>
      <xdr:col>85</xdr:col>
      <xdr:colOff>177800</xdr:colOff>
      <xdr:row>39</xdr:row>
      <xdr:rowOff>149860</xdr:rowOff>
    </xdr:to>
    <xdr:sp macro="" textlink="">
      <xdr:nvSpPr>
        <xdr:cNvPr id="534" name="楕円 533">
          <a:extLst>
            <a:ext uri="{FF2B5EF4-FFF2-40B4-BE49-F238E27FC236}">
              <a16:creationId xmlns:a16="http://schemas.microsoft.com/office/drawing/2014/main" id="{5A864A74-D6D0-418C-8452-DBD6F578A7C9}"/>
            </a:ext>
          </a:extLst>
        </xdr:cNvPr>
        <xdr:cNvSpPr/>
      </xdr:nvSpPr>
      <xdr:spPr>
        <a:xfrm>
          <a:off x="162687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26687</xdr:rowOff>
    </xdr:from>
    <xdr:ext cx="405111" cy="259045"/>
    <xdr:sp macro="" textlink="">
      <xdr:nvSpPr>
        <xdr:cNvPr id="535" name="【一般廃棄物処理施設】&#10;有形固定資産減価償却率該当値テキスト">
          <a:extLst>
            <a:ext uri="{FF2B5EF4-FFF2-40B4-BE49-F238E27FC236}">
              <a16:creationId xmlns:a16="http://schemas.microsoft.com/office/drawing/2014/main" id="{352F1AD9-4572-4EE0-A9BF-7EC214D3C745}"/>
            </a:ext>
          </a:extLst>
        </xdr:cNvPr>
        <xdr:cNvSpPr txBox="1"/>
      </xdr:nvSpPr>
      <xdr:spPr>
        <a:xfrm>
          <a:off x="16357600" y="6713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13970</xdr:rowOff>
    </xdr:from>
    <xdr:to>
      <xdr:col>81</xdr:col>
      <xdr:colOff>101600</xdr:colOff>
      <xdr:row>39</xdr:row>
      <xdr:rowOff>115570</xdr:rowOff>
    </xdr:to>
    <xdr:sp macro="" textlink="">
      <xdr:nvSpPr>
        <xdr:cNvPr id="536" name="楕円 535">
          <a:extLst>
            <a:ext uri="{FF2B5EF4-FFF2-40B4-BE49-F238E27FC236}">
              <a16:creationId xmlns:a16="http://schemas.microsoft.com/office/drawing/2014/main" id="{BE57995F-D827-46A1-94D3-2A165D2B6E11}"/>
            </a:ext>
          </a:extLst>
        </xdr:cNvPr>
        <xdr:cNvSpPr/>
      </xdr:nvSpPr>
      <xdr:spPr>
        <a:xfrm>
          <a:off x="15430500" y="670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64770</xdr:rowOff>
    </xdr:from>
    <xdr:to>
      <xdr:col>85</xdr:col>
      <xdr:colOff>127000</xdr:colOff>
      <xdr:row>39</xdr:row>
      <xdr:rowOff>99060</xdr:rowOff>
    </xdr:to>
    <xdr:cxnSp macro="">
      <xdr:nvCxnSpPr>
        <xdr:cNvPr id="537" name="直線コネクタ 536">
          <a:extLst>
            <a:ext uri="{FF2B5EF4-FFF2-40B4-BE49-F238E27FC236}">
              <a16:creationId xmlns:a16="http://schemas.microsoft.com/office/drawing/2014/main" id="{82074C62-E737-47CC-89AE-EAAB8A90895D}"/>
            </a:ext>
          </a:extLst>
        </xdr:cNvPr>
        <xdr:cNvCxnSpPr/>
      </xdr:nvCxnSpPr>
      <xdr:spPr>
        <a:xfrm>
          <a:off x="15481300" y="675132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135890</xdr:rowOff>
    </xdr:from>
    <xdr:to>
      <xdr:col>76</xdr:col>
      <xdr:colOff>165100</xdr:colOff>
      <xdr:row>39</xdr:row>
      <xdr:rowOff>66040</xdr:rowOff>
    </xdr:to>
    <xdr:sp macro="" textlink="">
      <xdr:nvSpPr>
        <xdr:cNvPr id="538" name="楕円 537">
          <a:extLst>
            <a:ext uri="{FF2B5EF4-FFF2-40B4-BE49-F238E27FC236}">
              <a16:creationId xmlns:a16="http://schemas.microsoft.com/office/drawing/2014/main" id="{D476A60A-A0C3-49B1-9531-9E4617962BD7}"/>
            </a:ext>
          </a:extLst>
        </xdr:cNvPr>
        <xdr:cNvSpPr/>
      </xdr:nvSpPr>
      <xdr:spPr>
        <a:xfrm>
          <a:off x="14541500" y="6650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15240</xdr:rowOff>
    </xdr:from>
    <xdr:to>
      <xdr:col>81</xdr:col>
      <xdr:colOff>50800</xdr:colOff>
      <xdr:row>39</xdr:row>
      <xdr:rowOff>64770</xdr:rowOff>
    </xdr:to>
    <xdr:cxnSp macro="">
      <xdr:nvCxnSpPr>
        <xdr:cNvPr id="539" name="直線コネクタ 538">
          <a:extLst>
            <a:ext uri="{FF2B5EF4-FFF2-40B4-BE49-F238E27FC236}">
              <a16:creationId xmlns:a16="http://schemas.microsoft.com/office/drawing/2014/main" id="{2503124E-D857-4A27-8FF0-004A85A5DF11}"/>
            </a:ext>
          </a:extLst>
        </xdr:cNvPr>
        <xdr:cNvCxnSpPr/>
      </xdr:nvCxnSpPr>
      <xdr:spPr>
        <a:xfrm>
          <a:off x="14592300" y="670179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147320</xdr:rowOff>
    </xdr:from>
    <xdr:to>
      <xdr:col>72</xdr:col>
      <xdr:colOff>38100</xdr:colOff>
      <xdr:row>39</xdr:row>
      <xdr:rowOff>77470</xdr:rowOff>
    </xdr:to>
    <xdr:sp macro="" textlink="">
      <xdr:nvSpPr>
        <xdr:cNvPr id="540" name="楕円 539">
          <a:extLst>
            <a:ext uri="{FF2B5EF4-FFF2-40B4-BE49-F238E27FC236}">
              <a16:creationId xmlns:a16="http://schemas.microsoft.com/office/drawing/2014/main" id="{7A14DCC7-31DD-47E4-B853-EAA8CD8DEAEC}"/>
            </a:ext>
          </a:extLst>
        </xdr:cNvPr>
        <xdr:cNvSpPr/>
      </xdr:nvSpPr>
      <xdr:spPr>
        <a:xfrm>
          <a:off x="13652500" y="666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15240</xdr:rowOff>
    </xdr:from>
    <xdr:to>
      <xdr:col>76</xdr:col>
      <xdr:colOff>114300</xdr:colOff>
      <xdr:row>39</xdr:row>
      <xdr:rowOff>26670</xdr:rowOff>
    </xdr:to>
    <xdr:cxnSp macro="">
      <xdr:nvCxnSpPr>
        <xdr:cNvPr id="541" name="直線コネクタ 540">
          <a:extLst>
            <a:ext uri="{FF2B5EF4-FFF2-40B4-BE49-F238E27FC236}">
              <a16:creationId xmlns:a16="http://schemas.microsoft.com/office/drawing/2014/main" id="{887E9025-9D0A-4D9A-A815-BAFE4244BA36}"/>
            </a:ext>
          </a:extLst>
        </xdr:cNvPr>
        <xdr:cNvCxnSpPr/>
      </xdr:nvCxnSpPr>
      <xdr:spPr>
        <a:xfrm flipV="1">
          <a:off x="13703300" y="670179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99695</xdr:rowOff>
    </xdr:from>
    <xdr:to>
      <xdr:col>67</xdr:col>
      <xdr:colOff>101600</xdr:colOff>
      <xdr:row>39</xdr:row>
      <xdr:rowOff>29845</xdr:rowOff>
    </xdr:to>
    <xdr:sp macro="" textlink="">
      <xdr:nvSpPr>
        <xdr:cNvPr id="542" name="楕円 541">
          <a:extLst>
            <a:ext uri="{FF2B5EF4-FFF2-40B4-BE49-F238E27FC236}">
              <a16:creationId xmlns:a16="http://schemas.microsoft.com/office/drawing/2014/main" id="{819DF0B0-6463-47B0-9995-F7972A45DCBE}"/>
            </a:ext>
          </a:extLst>
        </xdr:cNvPr>
        <xdr:cNvSpPr/>
      </xdr:nvSpPr>
      <xdr:spPr>
        <a:xfrm>
          <a:off x="12763500" y="661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150495</xdr:rowOff>
    </xdr:from>
    <xdr:to>
      <xdr:col>71</xdr:col>
      <xdr:colOff>177800</xdr:colOff>
      <xdr:row>39</xdr:row>
      <xdr:rowOff>26670</xdr:rowOff>
    </xdr:to>
    <xdr:cxnSp macro="">
      <xdr:nvCxnSpPr>
        <xdr:cNvPr id="543" name="直線コネクタ 542">
          <a:extLst>
            <a:ext uri="{FF2B5EF4-FFF2-40B4-BE49-F238E27FC236}">
              <a16:creationId xmlns:a16="http://schemas.microsoft.com/office/drawing/2014/main" id="{0DEECD3F-CB73-431D-BD75-B8C5ECCB1F3E}"/>
            </a:ext>
          </a:extLst>
        </xdr:cNvPr>
        <xdr:cNvCxnSpPr/>
      </xdr:nvCxnSpPr>
      <xdr:spPr>
        <a:xfrm>
          <a:off x="12814300" y="666559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103522</xdr:rowOff>
    </xdr:from>
    <xdr:ext cx="405111" cy="259045"/>
    <xdr:sp macro="" textlink="">
      <xdr:nvSpPr>
        <xdr:cNvPr id="544" name="n_1aveValue【一般廃棄物処理施設】&#10;有形固定資産減価償却率">
          <a:extLst>
            <a:ext uri="{FF2B5EF4-FFF2-40B4-BE49-F238E27FC236}">
              <a16:creationId xmlns:a16="http://schemas.microsoft.com/office/drawing/2014/main" id="{6B5159A6-59C3-4134-8616-DDACFA07A6D4}"/>
            </a:ext>
          </a:extLst>
        </xdr:cNvPr>
        <xdr:cNvSpPr txBox="1"/>
      </xdr:nvSpPr>
      <xdr:spPr>
        <a:xfrm>
          <a:off x="15266044" y="6275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151147</xdr:rowOff>
    </xdr:from>
    <xdr:ext cx="405111" cy="259045"/>
    <xdr:sp macro="" textlink="">
      <xdr:nvSpPr>
        <xdr:cNvPr id="545" name="n_2aveValue【一般廃棄物処理施設】&#10;有形固定資産減価償却率">
          <a:extLst>
            <a:ext uri="{FF2B5EF4-FFF2-40B4-BE49-F238E27FC236}">
              <a16:creationId xmlns:a16="http://schemas.microsoft.com/office/drawing/2014/main" id="{9EA65CE5-0BFC-4D44-8862-D69E132D7DBA}"/>
            </a:ext>
          </a:extLst>
        </xdr:cNvPr>
        <xdr:cNvSpPr txBox="1"/>
      </xdr:nvSpPr>
      <xdr:spPr>
        <a:xfrm>
          <a:off x="14389744" y="6323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166387</xdr:rowOff>
    </xdr:from>
    <xdr:ext cx="405111" cy="259045"/>
    <xdr:sp macro="" textlink="">
      <xdr:nvSpPr>
        <xdr:cNvPr id="546" name="n_3aveValue【一般廃棄物処理施設】&#10;有形固定資産減価償却率">
          <a:extLst>
            <a:ext uri="{FF2B5EF4-FFF2-40B4-BE49-F238E27FC236}">
              <a16:creationId xmlns:a16="http://schemas.microsoft.com/office/drawing/2014/main" id="{86FCC2C8-69FE-49F1-9145-F86B19F60B86}"/>
            </a:ext>
          </a:extLst>
        </xdr:cNvPr>
        <xdr:cNvSpPr txBox="1"/>
      </xdr:nvSpPr>
      <xdr:spPr>
        <a:xfrm>
          <a:off x="13500744" y="6338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8272</xdr:rowOff>
    </xdr:from>
    <xdr:ext cx="405111" cy="259045"/>
    <xdr:sp macro="" textlink="">
      <xdr:nvSpPr>
        <xdr:cNvPr id="547" name="n_4aveValue【一般廃棄物処理施設】&#10;有形固定資産減価償却率">
          <a:extLst>
            <a:ext uri="{FF2B5EF4-FFF2-40B4-BE49-F238E27FC236}">
              <a16:creationId xmlns:a16="http://schemas.microsoft.com/office/drawing/2014/main" id="{BD224C49-8F97-4722-A3C3-F22F79CD1580}"/>
            </a:ext>
          </a:extLst>
        </xdr:cNvPr>
        <xdr:cNvSpPr txBox="1"/>
      </xdr:nvSpPr>
      <xdr:spPr>
        <a:xfrm>
          <a:off x="12611744" y="6351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106697</xdr:rowOff>
    </xdr:from>
    <xdr:ext cx="405111" cy="259045"/>
    <xdr:sp macro="" textlink="">
      <xdr:nvSpPr>
        <xdr:cNvPr id="548" name="n_1mainValue【一般廃棄物処理施設】&#10;有形固定資産減価償却率">
          <a:extLst>
            <a:ext uri="{FF2B5EF4-FFF2-40B4-BE49-F238E27FC236}">
              <a16:creationId xmlns:a16="http://schemas.microsoft.com/office/drawing/2014/main" id="{3B982C78-6A2D-448D-96F9-CA5F92DD56C3}"/>
            </a:ext>
          </a:extLst>
        </xdr:cNvPr>
        <xdr:cNvSpPr txBox="1"/>
      </xdr:nvSpPr>
      <xdr:spPr>
        <a:xfrm>
          <a:off x="15266044" y="679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57167</xdr:rowOff>
    </xdr:from>
    <xdr:ext cx="405111" cy="259045"/>
    <xdr:sp macro="" textlink="">
      <xdr:nvSpPr>
        <xdr:cNvPr id="549" name="n_2mainValue【一般廃棄物処理施設】&#10;有形固定資産減価償却率">
          <a:extLst>
            <a:ext uri="{FF2B5EF4-FFF2-40B4-BE49-F238E27FC236}">
              <a16:creationId xmlns:a16="http://schemas.microsoft.com/office/drawing/2014/main" id="{E0D40A54-F16F-409C-A14E-6D814DE95C06}"/>
            </a:ext>
          </a:extLst>
        </xdr:cNvPr>
        <xdr:cNvSpPr txBox="1"/>
      </xdr:nvSpPr>
      <xdr:spPr>
        <a:xfrm>
          <a:off x="14389744" y="6743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68597</xdr:rowOff>
    </xdr:from>
    <xdr:ext cx="405111" cy="259045"/>
    <xdr:sp macro="" textlink="">
      <xdr:nvSpPr>
        <xdr:cNvPr id="550" name="n_3mainValue【一般廃棄物処理施設】&#10;有形固定資産減価償却率">
          <a:extLst>
            <a:ext uri="{FF2B5EF4-FFF2-40B4-BE49-F238E27FC236}">
              <a16:creationId xmlns:a16="http://schemas.microsoft.com/office/drawing/2014/main" id="{7033EABA-7D45-4306-BCD9-93F8270BAD8F}"/>
            </a:ext>
          </a:extLst>
        </xdr:cNvPr>
        <xdr:cNvSpPr txBox="1"/>
      </xdr:nvSpPr>
      <xdr:spPr>
        <a:xfrm>
          <a:off x="13500744" y="675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20972</xdr:rowOff>
    </xdr:from>
    <xdr:ext cx="405111" cy="259045"/>
    <xdr:sp macro="" textlink="">
      <xdr:nvSpPr>
        <xdr:cNvPr id="551" name="n_4mainValue【一般廃棄物処理施設】&#10;有形固定資産減価償却率">
          <a:extLst>
            <a:ext uri="{FF2B5EF4-FFF2-40B4-BE49-F238E27FC236}">
              <a16:creationId xmlns:a16="http://schemas.microsoft.com/office/drawing/2014/main" id="{1B07573D-FC59-476B-9A38-9D50FB47DD94}"/>
            </a:ext>
          </a:extLst>
        </xdr:cNvPr>
        <xdr:cNvSpPr txBox="1"/>
      </xdr:nvSpPr>
      <xdr:spPr>
        <a:xfrm>
          <a:off x="12611744" y="6707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2" name="正方形/長方形 551">
          <a:extLst>
            <a:ext uri="{FF2B5EF4-FFF2-40B4-BE49-F238E27FC236}">
              <a16:creationId xmlns:a16="http://schemas.microsoft.com/office/drawing/2014/main" id="{B68516D8-3C0C-48EB-AADD-290561DA660C}"/>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3" name="正方形/長方形 552">
          <a:extLst>
            <a:ext uri="{FF2B5EF4-FFF2-40B4-BE49-F238E27FC236}">
              <a16:creationId xmlns:a16="http://schemas.microsoft.com/office/drawing/2014/main" id="{DC9E2969-D310-4995-B348-B5FC0A4CDDBD}"/>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4" name="正方形/長方形 553">
          <a:extLst>
            <a:ext uri="{FF2B5EF4-FFF2-40B4-BE49-F238E27FC236}">
              <a16:creationId xmlns:a16="http://schemas.microsoft.com/office/drawing/2014/main" id="{FE489A1B-1C9F-4B92-91FD-71EBE655012B}"/>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5" name="正方形/長方形 554">
          <a:extLst>
            <a:ext uri="{FF2B5EF4-FFF2-40B4-BE49-F238E27FC236}">
              <a16:creationId xmlns:a16="http://schemas.microsoft.com/office/drawing/2014/main" id="{8C317EF5-04BF-43F6-A97E-7A6E13537E85}"/>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6" name="正方形/長方形 555">
          <a:extLst>
            <a:ext uri="{FF2B5EF4-FFF2-40B4-BE49-F238E27FC236}">
              <a16:creationId xmlns:a16="http://schemas.microsoft.com/office/drawing/2014/main" id="{5C163ADB-CC1A-4B91-9629-CB269E3D5B0C}"/>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7" name="正方形/長方形 556">
          <a:extLst>
            <a:ext uri="{FF2B5EF4-FFF2-40B4-BE49-F238E27FC236}">
              <a16:creationId xmlns:a16="http://schemas.microsoft.com/office/drawing/2014/main" id="{58A27FEB-6D9E-42B1-A38C-B0243C64A23F}"/>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8" name="正方形/長方形 557">
          <a:extLst>
            <a:ext uri="{FF2B5EF4-FFF2-40B4-BE49-F238E27FC236}">
              <a16:creationId xmlns:a16="http://schemas.microsoft.com/office/drawing/2014/main" id="{5099C592-6849-46D0-B71E-DE782A3E37F6}"/>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9" name="正方形/長方形 558">
          <a:extLst>
            <a:ext uri="{FF2B5EF4-FFF2-40B4-BE49-F238E27FC236}">
              <a16:creationId xmlns:a16="http://schemas.microsoft.com/office/drawing/2014/main" id="{D118AA36-D858-41A0-802E-1BAD8E3EAF96}"/>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0" name="テキスト ボックス 559">
          <a:extLst>
            <a:ext uri="{FF2B5EF4-FFF2-40B4-BE49-F238E27FC236}">
              <a16:creationId xmlns:a16="http://schemas.microsoft.com/office/drawing/2014/main" id="{A3018F6C-C691-4D6C-AA5F-8EBBF661370A}"/>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1" name="直線コネクタ 560">
          <a:extLst>
            <a:ext uri="{FF2B5EF4-FFF2-40B4-BE49-F238E27FC236}">
              <a16:creationId xmlns:a16="http://schemas.microsoft.com/office/drawing/2014/main" id="{3C014A6F-A381-41CD-B5E2-69973D7488FD}"/>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2" name="直線コネクタ 561">
          <a:extLst>
            <a:ext uri="{FF2B5EF4-FFF2-40B4-BE49-F238E27FC236}">
              <a16:creationId xmlns:a16="http://schemas.microsoft.com/office/drawing/2014/main" id="{4B78A81C-71CB-4E66-B394-B5FD6920E0CE}"/>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63" name="テキスト ボックス 562">
          <a:extLst>
            <a:ext uri="{FF2B5EF4-FFF2-40B4-BE49-F238E27FC236}">
              <a16:creationId xmlns:a16="http://schemas.microsoft.com/office/drawing/2014/main" id="{12247545-0D3C-487E-A6C3-A6096A9C0D0F}"/>
            </a:ext>
          </a:extLst>
        </xdr:cNvPr>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4" name="直線コネクタ 563">
          <a:extLst>
            <a:ext uri="{FF2B5EF4-FFF2-40B4-BE49-F238E27FC236}">
              <a16:creationId xmlns:a16="http://schemas.microsoft.com/office/drawing/2014/main" id="{CDA312CE-423D-49B1-9625-F3A305743BDF}"/>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565" name="テキスト ボックス 564">
          <a:extLst>
            <a:ext uri="{FF2B5EF4-FFF2-40B4-BE49-F238E27FC236}">
              <a16:creationId xmlns:a16="http://schemas.microsoft.com/office/drawing/2014/main" id="{2E11ECAA-97DA-4B56-BB8C-DAC817614A13}"/>
            </a:ext>
          </a:extLst>
        </xdr:cNvPr>
        <xdr:cNvSpPr txBox="1"/>
      </xdr:nvSpPr>
      <xdr:spPr>
        <a:xfrm>
          <a:off x="17756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6" name="直線コネクタ 565">
          <a:extLst>
            <a:ext uri="{FF2B5EF4-FFF2-40B4-BE49-F238E27FC236}">
              <a16:creationId xmlns:a16="http://schemas.microsoft.com/office/drawing/2014/main" id="{4DC59C8E-F529-4377-B528-F406B9915F4D}"/>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567" name="テキスト ボックス 566">
          <a:extLst>
            <a:ext uri="{FF2B5EF4-FFF2-40B4-BE49-F238E27FC236}">
              <a16:creationId xmlns:a16="http://schemas.microsoft.com/office/drawing/2014/main" id="{38002000-0100-4487-9681-D0EA7F9F5410}"/>
            </a:ext>
          </a:extLst>
        </xdr:cNvPr>
        <xdr:cNvSpPr txBox="1"/>
      </xdr:nvSpPr>
      <xdr:spPr>
        <a:xfrm>
          <a:off x="17756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8" name="直線コネクタ 567">
          <a:extLst>
            <a:ext uri="{FF2B5EF4-FFF2-40B4-BE49-F238E27FC236}">
              <a16:creationId xmlns:a16="http://schemas.microsoft.com/office/drawing/2014/main" id="{0AB5D069-2CE0-4600-88CC-A28679625259}"/>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569" name="テキスト ボックス 568">
          <a:extLst>
            <a:ext uri="{FF2B5EF4-FFF2-40B4-BE49-F238E27FC236}">
              <a16:creationId xmlns:a16="http://schemas.microsoft.com/office/drawing/2014/main" id="{9AFC9588-2920-4488-81E4-7140FC158E13}"/>
            </a:ext>
          </a:extLst>
        </xdr:cNvPr>
        <xdr:cNvSpPr txBox="1"/>
      </xdr:nvSpPr>
      <xdr:spPr>
        <a:xfrm>
          <a:off x="17756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70" name="直線コネクタ 569">
          <a:extLst>
            <a:ext uri="{FF2B5EF4-FFF2-40B4-BE49-F238E27FC236}">
              <a16:creationId xmlns:a16="http://schemas.microsoft.com/office/drawing/2014/main" id="{70EE0433-B8C0-4EFD-BB03-173BF054056E}"/>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1" name="テキスト ボックス 570">
          <a:extLst>
            <a:ext uri="{FF2B5EF4-FFF2-40B4-BE49-F238E27FC236}">
              <a16:creationId xmlns:a16="http://schemas.microsoft.com/office/drawing/2014/main" id="{9FCC596E-72CF-4B29-A101-E8F092A80812}"/>
            </a:ext>
          </a:extLst>
        </xdr:cNvPr>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2" name="直線コネクタ 571">
          <a:extLst>
            <a:ext uri="{FF2B5EF4-FFF2-40B4-BE49-F238E27FC236}">
              <a16:creationId xmlns:a16="http://schemas.microsoft.com/office/drawing/2014/main" id="{94269DD4-F80B-4D92-8823-087D848E336F}"/>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3" name="テキスト ボックス 572">
          <a:extLst>
            <a:ext uri="{FF2B5EF4-FFF2-40B4-BE49-F238E27FC236}">
              <a16:creationId xmlns:a16="http://schemas.microsoft.com/office/drawing/2014/main" id="{A1895B58-8FB1-4F80-B653-0AD58A619EAD}"/>
            </a:ext>
          </a:extLst>
        </xdr:cNvPr>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4" name="直線コネクタ 573">
          <a:extLst>
            <a:ext uri="{FF2B5EF4-FFF2-40B4-BE49-F238E27FC236}">
              <a16:creationId xmlns:a16="http://schemas.microsoft.com/office/drawing/2014/main" id="{E2CB9716-7DC4-4276-B0DB-A465C7767027}"/>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5" name="テキスト ボックス 574">
          <a:extLst>
            <a:ext uri="{FF2B5EF4-FFF2-40B4-BE49-F238E27FC236}">
              <a16:creationId xmlns:a16="http://schemas.microsoft.com/office/drawing/2014/main" id="{78A5827D-249F-4F59-89E0-2CB06625589E}"/>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6" name="【一般廃棄物処理施設】&#10;一人当たり有形固定資産（償却資産）額グラフ枠">
          <a:extLst>
            <a:ext uri="{FF2B5EF4-FFF2-40B4-BE49-F238E27FC236}">
              <a16:creationId xmlns:a16="http://schemas.microsoft.com/office/drawing/2014/main" id="{A67386E8-E247-4390-B225-9AC3F7776D08}"/>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95838</xdr:rowOff>
    </xdr:from>
    <xdr:to>
      <xdr:col>116</xdr:col>
      <xdr:colOff>62864</xdr:colOff>
      <xdr:row>42</xdr:row>
      <xdr:rowOff>44707</xdr:rowOff>
    </xdr:to>
    <xdr:cxnSp macro="">
      <xdr:nvCxnSpPr>
        <xdr:cNvPr id="577" name="直線コネクタ 576">
          <a:extLst>
            <a:ext uri="{FF2B5EF4-FFF2-40B4-BE49-F238E27FC236}">
              <a16:creationId xmlns:a16="http://schemas.microsoft.com/office/drawing/2014/main" id="{0C8F3615-4357-4180-807C-07DA8D14A287}"/>
            </a:ext>
          </a:extLst>
        </xdr:cNvPr>
        <xdr:cNvCxnSpPr/>
      </xdr:nvCxnSpPr>
      <xdr:spPr>
        <a:xfrm flipV="1">
          <a:off x="22160864" y="5753688"/>
          <a:ext cx="0" cy="14919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48534</xdr:rowOff>
    </xdr:from>
    <xdr:ext cx="469744" cy="259045"/>
    <xdr:sp macro="" textlink="">
      <xdr:nvSpPr>
        <xdr:cNvPr id="578" name="【一般廃棄物処理施設】&#10;一人当たり有形固定資産（償却資産）額最小値テキスト">
          <a:extLst>
            <a:ext uri="{FF2B5EF4-FFF2-40B4-BE49-F238E27FC236}">
              <a16:creationId xmlns:a16="http://schemas.microsoft.com/office/drawing/2014/main" id="{404B2A2B-A425-481C-A215-B250FF3EBDA4}"/>
            </a:ext>
          </a:extLst>
        </xdr:cNvPr>
        <xdr:cNvSpPr txBox="1"/>
      </xdr:nvSpPr>
      <xdr:spPr>
        <a:xfrm>
          <a:off x="22199600" y="7249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44707</xdr:rowOff>
    </xdr:from>
    <xdr:to>
      <xdr:col>116</xdr:col>
      <xdr:colOff>152400</xdr:colOff>
      <xdr:row>42</xdr:row>
      <xdr:rowOff>44707</xdr:rowOff>
    </xdr:to>
    <xdr:cxnSp macro="">
      <xdr:nvCxnSpPr>
        <xdr:cNvPr id="579" name="直線コネクタ 578">
          <a:extLst>
            <a:ext uri="{FF2B5EF4-FFF2-40B4-BE49-F238E27FC236}">
              <a16:creationId xmlns:a16="http://schemas.microsoft.com/office/drawing/2014/main" id="{211C1EA7-9164-4B2B-9FDA-C16A17B51436}"/>
            </a:ext>
          </a:extLst>
        </xdr:cNvPr>
        <xdr:cNvCxnSpPr/>
      </xdr:nvCxnSpPr>
      <xdr:spPr>
        <a:xfrm>
          <a:off x="22072600" y="7245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42515</xdr:rowOff>
    </xdr:from>
    <xdr:ext cx="599010" cy="259045"/>
    <xdr:sp macro="" textlink="">
      <xdr:nvSpPr>
        <xdr:cNvPr id="580" name="【一般廃棄物処理施設】&#10;一人当たり有形固定資産（償却資産）額最大値テキスト">
          <a:extLst>
            <a:ext uri="{FF2B5EF4-FFF2-40B4-BE49-F238E27FC236}">
              <a16:creationId xmlns:a16="http://schemas.microsoft.com/office/drawing/2014/main" id="{C285AC22-F116-4C55-9175-61BF6DEACF5C}"/>
            </a:ext>
          </a:extLst>
        </xdr:cNvPr>
        <xdr:cNvSpPr txBox="1"/>
      </xdr:nvSpPr>
      <xdr:spPr>
        <a:xfrm>
          <a:off x="22199600" y="5528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95838</xdr:rowOff>
    </xdr:from>
    <xdr:to>
      <xdr:col>116</xdr:col>
      <xdr:colOff>152400</xdr:colOff>
      <xdr:row>33</xdr:row>
      <xdr:rowOff>95838</xdr:rowOff>
    </xdr:to>
    <xdr:cxnSp macro="">
      <xdr:nvCxnSpPr>
        <xdr:cNvPr id="581" name="直線コネクタ 580">
          <a:extLst>
            <a:ext uri="{FF2B5EF4-FFF2-40B4-BE49-F238E27FC236}">
              <a16:creationId xmlns:a16="http://schemas.microsoft.com/office/drawing/2014/main" id="{03D1DEF6-9765-4635-87E4-BC302F37FAF9}"/>
            </a:ext>
          </a:extLst>
        </xdr:cNvPr>
        <xdr:cNvCxnSpPr/>
      </xdr:nvCxnSpPr>
      <xdr:spPr>
        <a:xfrm>
          <a:off x="22072600" y="5753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74933</xdr:rowOff>
    </xdr:from>
    <xdr:ext cx="534377" cy="259045"/>
    <xdr:sp macro="" textlink="">
      <xdr:nvSpPr>
        <xdr:cNvPr id="582" name="【一般廃棄物処理施設】&#10;一人当たり有形固定資産（償却資産）額平均値テキスト">
          <a:extLst>
            <a:ext uri="{FF2B5EF4-FFF2-40B4-BE49-F238E27FC236}">
              <a16:creationId xmlns:a16="http://schemas.microsoft.com/office/drawing/2014/main" id="{A36B26A2-C85A-4E53-BC29-EA42235C0676}"/>
            </a:ext>
          </a:extLst>
        </xdr:cNvPr>
        <xdr:cNvSpPr txBox="1"/>
      </xdr:nvSpPr>
      <xdr:spPr>
        <a:xfrm>
          <a:off x="22199600" y="65900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96506</xdr:rowOff>
    </xdr:from>
    <xdr:to>
      <xdr:col>116</xdr:col>
      <xdr:colOff>114300</xdr:colOff>
      <xdr:row>39</xdr:row>
      <xdr:rowOff>26656</xdr:rowOff>
    </xdr:to>
    <xdr:sp macro="" textlink="">
      <xdr:nvSpPr>
        <xdr:cNvPr id="583" name="フローチャート: 判断 582">
          <a:extLst>
            <a:ext uri="{FF2B5EF4-FFF2-40B4-BE49-F238E27FC236}">
              <a16:creationId xmlns:a16="http://schemas.microsoft.com/office/drawing/2014/main" id="{09FDEFFB-7F7B-4CED-820D-85904315222C}"/>
            </a:ext>
          </a:extLst>
        </xdr:cNvPr>
        <xdr:cNvSpPr/>
      </xdr:nvSpPr>
      <xdr:spPr>
        <a:xfrm>
          <a:off x="22110700" y="6611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128956</xdr:rowOff>
    </xdr:from>
    <xdr:to>
      <xdr:col>112</xdr:col>
      <xdr:colOff>38100</xdr:colOff>
      <xdr:row>39</xdr:row>
      <xdr:rowOff>59106</xdr:rowOff>
    </xdr:to>
    <xdr:sp macro="" textlink="">
      <xdr:nvSpPr>
        <xdr:cNvPr id="584" name="フローチャート: 判断 583">
          <a:extLst>
            <a:ext uri="{FF2B5EF4-FFF2-40B4-BE49-F238E27FC236}">
              <a16:creationId xmlns:a16="http://schemas.microsoft.com/office/drawing/2014/main" id="{B8A8956E-50FC-4C0E-AF7F-58E27DCC677F}"/>
            </a:ext>
          </a:extLst>
        </xdr:cNvPr>
        <xdr:cNvSpPr/>
      </xdr:nvSpPr>
      <xdr:spPr>
        <a:xfrm>
          <a:off x="21272500" y="6644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156007</xdr:rowOff>
    </xdr:from>
    <xdr:to>
      <xdr:col>107</xdr:col>
      <xdr:colOff>101600</xdr:colOff>
      <xdr:row>39</xdr:row>
      <xdr:rowOff>86157</xdr:rowOff>
    </xdr:to>
    <xdr:sp macro="" textlink="">
      <xdr:nvSpPr>
        <xdr:cNvPr id="585" name="フローチャート: 判断 584">
          <a:extLst>
            <a:ext uri="{FF2B5EF4-FFF2-40B4-BE49-F238E27FC236}">
              <a16:creationId xmlns:a16="http://schemas.microsoft.com/office/drawing/2014/main" id="{13F41A40-D260-4382-9C69-E449A9DEDC1B}"/>
            </a:ext>
          </a:extLst>
        </xdr:cNvPr>
        <xdr:cNvSpPr/>
      </xdr:nvSpPr>
      <xdr:spPr>
        <a:xfrm>
          <a:off x="20383500" y="6671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131699</xdr:rowOff>
    </xdr:from>
    <xdr:to>
      <xdr:col>102</xdr:col>
      <xdr:colOff>165100</xdr:colOff>
      <xdr:row>39</xdr:row>
      <xdr:rowOff>61849</xdr:rowOff>
    </xdr:to>
    <xdr:sp macro="" textlink="">
      <xdr:nvSpPr>
        <xdr:cNvPr id="586" name="フローチャート: 判断 585">
          <a:extLst>
            <a:ext uri="{FF2B5EF4-FFF2-40B4-BE49-F238E27FC236}">
              <a16:creationId xmlns:a16="http://schemas.microsoft.com/office/drawing/2014/main" id="{50DD4AC9-2D4A-4EAD-8B1C-655CC6EC32D4}"/>
            </a:ext>
          </a:extLst>
        </xdr:cNvPr>
        <xdr:cNvSpPr/>
      </xdr:nvSpPr>
      <xdr:spPr>
        <a:xfrm>
          <a:off x="19494500" y="664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147124</xdr:rowOff>
    </xdr:from>
    <xdr:to>
      <xdr:col>98</xdr:col>
      <xdr:colOff>38100</xdr:colOff>
      <xdr:row>39</xdr:row>
      <xdr:rowOff>77274</xdr:rowOff>
    </xdr:to>
    <xdr:sp macro="" textlink="">
      <xdr:nvSpPr>
        <xdr:cNvPr id="587" name="フローチャート: 判断 586">
          <a:extLst>
            <a:ext uri="{FF2B5EF4-FFF2-40B4-BE49-F238E27FC236}">
              <a16:creationId xmlns:a16="http://schemas.microsoft.com/office/drawing/2014/main" id="{1095169E-B5F5-4DE0-9D98-B9BB77557C74}"/>
            </a:ext>
          </a:extLst>
        </xdr:cNvPr>
        <xdr:cNvSpPr/>
      </xdr:nvSpPr>
      <xdr:spPr>
        <a:xfrm>
          <a:off x="18605500" y="6662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C3E3FF0E-C3D0-4970-A94D-4163FEE21BB2}"/>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A75C86BA-4F97-45CE-B753-4FCC4C121293}"/>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B1AF5074-6D90-444A-A620-55668AE98F54}"/>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C7F2853A-B3D8-4308-8905-EA6F8146641C}"/>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EA0EC598-6FEF-4183-AA03-63ABBC417112}"/>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35154</xdr:rowOff>
    </xdr:from>
    <xdr:to>
      <xdr:col>116</xdr:col>
      <xdr:colOff>114300</xdr:colOff>
      <xdr:row>38</xdr:row>
      <xdr:rowOff>136754</xdr:rowOff>
    </xdr:to>
    <xdr:sp macro="" textlink="">
      <xdr:nvSpPr>
        <xdr:cNvPr id="593" name="楕円 592">
          <a:extLst>
            <a:ext uri="{FF2B5EF4-FFF2-40B4-BE49-F238E27FC236}">
              <a16:creationId xmlns:a16="http://schemas.microsoft.com/office/drawing/2014/main" id="{261CADCF-A963-43A1-955C-8FB4A4825956}"/>
            </a:ext>
          </a:extLst>
        </xdr:cNvPr>
        <xdr:cNvSpPr/>
      </xdr:nvSpPr>
      <xdr:spPr>
        <a:xfrm>
          <a:off x="22110700" y="6550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58031</xdr:rowOff>
    </xdr:from>
    <xdr:ext cx="534377" cy="259045"/>
    <xdr:sp macro="" textlink="">
      <xdr:nvSpPr>
        <xdr:cNvPr id="594" name="【一般廃棄物処理施設】&#10;一人当たり有形固定資産（償却資産）額該当値テキスト">
          <a:extLst>
            <a:ext uri="{FF2B5EF4-FFF2-40B4-BE49-F238E27FC236}">
              <a16:creationId xmlns:a16="http://schemas.microsoft.com/office/drawing/2014/main" id="{80B043A8-4CC6-4AB4-91FD-DBBC9E62FE7D}"/>
            </a:ext>
          </a:extLst>
        </xdr:cNvPr>
        <xdr:cNvSpPr txBox="1"/>
      </xdr:nvSpPr>
      <xdr:spPr>
        <a:xfrm>
          <a:off x="22199600" y="6401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47041</xdr:rowOff>
    </xdr:from>
    <xdr:to>
      <xdr:col>112</xdr:col>
      <xdr:colOff>38100</xdr:colOff>
      <xdr:row>38</xdr:row>
      <xdr:rowOff>148641</xdr:rowOff>
    </xdr:to>
    <xdr:sp macro="" textlink="">
      <xdr:nvSpPr>
        <xdr:cNvPr id="595" name="楕円 594">
          <a:extLst>
            <a:ext uri="{FF2B5EF4-FFF2-40B4-BE49-F238E27FC236}">
              <a16:creationId xmlns:a16="http://schemas.microsoft.com/office/drawing/2014/main" id="{7B723BBC-F6E7-435C-9209-98CBC6960E64}"/>
            </a:ext>
          </a:extLst>
        </xdr:cNvPr>
        <xdr:cNvSpPr/>
      </xdr:nvSpPr>
      <xdr:spPr>
        <a:xfrm>
          <a:off x="21272500" y="6562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85954</xdr:rowOff>
    </xdr:from>
    <xdr:to>
      <xdr:col>116</xdr:col>
      <xdr:colOff>63500</xdr:colOff>
      <xdr:row>38</xdr:row>
      <xdr:rowOff>97841</xdr:rowOff>
    </xdr:to>
    <xdr:cxnSp macro="">
      <xdr:nvCxnSpPr>
        <xdr:cNvPr id="596" name="直線コネクタ 595">
          <a:extLst>
            <a:ext uri="{FF2B5EF4-FFF2-40B4-BE49-F238E27FC236}">
              <a16:creationId xmlns:a16="http://schemas.microsoft.com/office/drawing/2014/main" id="{14236DDF-FFB8-48D4-94E7-B1FE966CC983}"/>
            </a:ext>
          </a:extLst>
        </xdr:cNvPr>
        <xdr:cNvCxnSpPr/>
      </xdr:nvCxnSpPr>
      <xdr:spPr>
        <a:xfrm flipV="1">
          <a:off x="21323300" y="6601054"/>
          <a:ext cx="838200" cy="11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63609</xdr:rowOff>
    </xdr:from>
    <xdr:to>
      <xdr:col>107</xdr:col>
      <xdr:colOff>101600</xdr:colOff>
      <xdr:row>38</xdr:row>
      <xdr:rowOff>165209</xdr:rowOff>
    </xdr:to>
    <xdr:sp macro="" textlink="">
      <xdr:nvSpPr>
        <xdr:cNvPr id="597" name="楕円 596">
          <a:extLst>
            <a:ext uri="{FF2B5EF4-FFF2-40B4-BE49-F238E27FC236}">
              <a16:creationId xmlns:a16="http://schemas.microsoft.com/office/drawing/2014/main" id="{DB7C90B5-215E-40A8-A98D-6DB28DFE6A25}"/>
            </a:ext>
          </a:extLst>
        </xdr:cNvPr>
        <xdr:cNvSpPr/>
      </xdr:nvSpPr>
      <xdr:spPr>
        <a:xfrm>
          <a:off x="20383500" y="6578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97841</xdr:rowOff>
    </xdr:from>
    <xdr:to>
      <xdr:col>111</xdr:col>
      <xdr:colOff>177800</xdr:colOff>
      <xdr:row>38</xdr:row>
      <xdr:rowOff>114409</xdr:rowOff>
    </xdr:to>
    <xdr:cxnSp macro="">
      <xdr:nvCxnSpPr>
        <xdr:cNvPr id="598" name="直線コネクタ 597">
          <a:extLst>
            <a:ext uri="{FF2B5EF4-FFF2-40B4-BE49-F238E27FC236}">
              <a16:creationId xmlns:a16="http://schemas.microsoft.com/office/drawing/2014/main" id="{AB3DCFF0-F655-4213-B1A7-3FA6EFD24E7C}"/>
            </a:ext>
          </a:extLst>
        </xdr:cNvPr>
        <xdr:cNvCxnSpPr/>
      </xdr:nvCxnSpPr>
      <xdr:spPr>
        <a:xfrm flipV="1">
          <a:off x="20434300" y="6612941"/>
          <a:ext cx="889000" cy="16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101415</xdr:rowOff>
    </xdr:from>
    <xdr:to>
      <xdr:col>102</xdr:col>
      <xdr:colOff>165100</xdr:colOff>
      <xdr:row>39</xdr:row>
      <xdr:rowOff>31565</xdr:rowOff>
    </xdr:to>
    <xdr:sp macro="" textlink="">
      <xdr:nvSpPr>
        <xdr:cNvPr id="599" name="楕円 598">
          <a:extLst>
            <a:ext uri="{FF2B5EF4-FFF2-40B4-BE49-F238E27FC236}">
              <a16:creationId xmlns:a16="http://schemas.microsoft.com/office/drawing/2014/main" id="{9D12A7A2-F75D-4390-A515-440C02729BA0}"/>
            </a:ext>
          </a:extLst>
        </xdr:cNvPr>
        <xdr:cNvSpPr/>
      </xdr:nvSpPr>
      <xdr:spPr>
        <a:xfrm>
          <a:off x="19494500" y="6616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114409</xdr:rowOff>
    </xdr:from>
    <xdr:to>
      <xdr:col>107</xdr:col>
      <xdr:colOff>50800</xdr:colOff>
      <xdr:row>38</xdr:row>
      <xdr:rowOff>152215</xdr:rowOff>
    </xdr:to>
    <xdr:cxnSp macro="">
      <xdr:nvCxnSpPr>
        <xdr:cNvPr id="600" name="直線コネクタ 599">
          <a:extLst>
            <a:ext uri="{FF2B5EF4-FFF2-40B4-BE49-F238E27FC236}">
              <a16:creationId xmlns:a16="http://schemas.microsoft.com/office/drawing/2014/main" id="{98D80535-61E2-4D25-8574-09530941E7CC}"/>
            </a:ext>
          </a:extLst>
        </xdr:cNvPr>
        <xdr:cNvCxnSpPr/>
      </xdr:nvCxnSpPr>
      <xdr:spPr>
        <a:xfrm flipV="1">
          <a:off x="19545300" y="6629509"/>
          <a:ext cx="889000" cy="37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118843</xdr:rowOff>
    </xdr:from>
    <xdr:to>
      <xdr:col>98</xdr:col>
      <xdr:colOff>38100</xdr:colOff>
      <xdr:row>39</xdr:row>
      <xdr:rowOff>48993</xdr:rowOff>
    </xdr:to>
    <xdr:sp macro="" textlink="">
      <xdr:nvSpPr>
        <xdr:cNvPr id="601" name="楕円 600">
          <a:extLst>
            <a:ext uri="{FF2B5EF4-FFF2-40B4-BE49-F238E27FC236}">
              <a16:creationId xmlns:a16="http://schemas.microsoft.com/office/drawing/2014/main" id="{EFE03BD4-8048-4DC1-89A1-B9203070B81D}"/>
            </a:ext>
          </a:extLst>
        </xdr:cNvPr>
        <xdr:cNvSpPr/>
      </xdr:nvSpPr>
      <xdr:spPr>
        <a:xfrm>
          <a:off x="18605500" y="6633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152215</xdr:rowOff>
    </xdr:from>
    <xdr:to>
      <xdr:col>102</xdr:col>
      <xdr:colOff>114300</xdr:colOff>
      <xdr:row>38</xdr:row>
      <xdr:rowOff>169643</xdr:rowOff>
    </xdr:to>
    <xdr:cxnSp macro="">
      <xdr:nvCxnSpPr>
        <xdr:cNvPr id="602" name="直線コネクタ 601">
          <a:extLst>
            <a:ext uri="{FF2B5EF4-FFF2-40B4-BE49-F238E27FC236}">
              <a16:creationId xmlns:a16="http://schemas.microsoft.com/office/drawing/2014/main" id="{0156FD3C-4010-4E02-9829-2653F6E0ED2B}"/>
            </a:ext>
          </a:extLst>
        </xdr:cNvPr>
        <xdr:cNvCxnSpPr/>
      </xdr:nvCxnSpPr>
      <xdr:spPr>
        <a:xfrm flipV="1">
          <a:off x="18656300" y="6667315"/>
          <a:ext cx="889000" cy="17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50233</xdr:rowOff>
    </xdr:from>
    <xdr:ext cx="534377" cy="259045"/>
    <xdr:sp macro="" textlink="">
      <xdr:nvSpPr>
        <xdr:cNvPr id="603" name="n_1aveValue【一般廃棄物処理施設】&#10;一人当たり有形固定資産（償却資産）額">
          <a:extLst>
            <a:ext uri="{FF2B5EF4-FFF2-40B4-BE49-F238E27FC236}">
              <a16:creationId xmlns:a16="http://schemas.microsoft.com/office/drawing/2014/main" id="{FA0ECDB9-C576-4D37-8F8C-65F471E6E41A}"/>
            </a:ext>
          </a:extLst>
        </xdr:cNvPr>
        <xdr:cNvSpPr txBox="1"/>
      </xdr:nvSpPr>
      <xdr:spPr>
        <a:xfrm>
          <a:off x="21043411" y="6736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77284</xdr:rowOff>
    </xdr:from>
    <xdr:ext cx="534377" cy="259045"/>
    <xdr:sp macro="" textlink="">
      <xdr:nvSpPr>
        <xdr:cNvPr id="604" name="n_2aveValue【一般廃棄物処理施設】&#10;一人当たり有形固定資産（償却資産）額">
          <a:extLst>
            <a:ext uri="{FF2B5EF4-FFF2-40B4-BE49-F238E27FC236}">
              <a16:creationId xmlns:a16="http://schemas.microsoft.com/office/drawing/2014/main" id="{E0ACE696-0948-4F8E-AA72-C58ACFF3E13C}"/>
            </a:ext>
          </a:extLst>
        </xdr:cNvPr>
        <xdr:cNvSpPr txBox="1"/>
      </xdr:nvSpPr>
      <xdr:spPr>
        <a:xfrm>
          <a:off x="20167111" y="6763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52976</xdr:rowOff>
    </xdr:from>
    <xdr:ext cx="534377" cy="259045"/>
    <xdr:sp macro="" textlink="">
      <xdr:nvSpPr>
        <xdr:cNvPr id="605" name="n_3aveValue【一般廃棄物処理施設】&#10;一人当たり有形固定資産（償却資産）額">
          <a:extLst>
            <a:ext uri="{FF2B5EF4-FFF2-40B4-BE49-F238E27FC236}">
              <a16:creationId xmlns:a16="http://schemas.microsoft.com/office/drawing/2014/main" id="{D9D9F870-106F-472F-BD80-88F00F29121F}"/>
            </a:ext>
          </a:extLst>
        </xdr:cNvPr>
        <xdr:cNvSpPr txBox="1"/>
      </xdr:nvSpPr>
      <xdr:spPr>
        <a:xfrm>
          <a:off x="19278111" y="6739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68401</xdr:rowOff>
    </xdr:from>
    <xdr:ext cx="534377" cy="259045"/>
    <xdr:sp macro="" textlink="">
      <xdr:nvSpPr>
        <xdr:cNvPr id="606" name="n_4aveValue【一般廃棄物処理施設】&#10;一人当たり有形固定資産（償却資産）額">
          <a:extLst>
            <a:ext uri="{FF2B5EF4-FFF2-40B4-BE49-F238E27FC236}">
              <a16:creationId xmlns:a16="http://schemas.microsoft.com/office/drawing/2014/main" id="{1DB7D228-A833-453E-94FC-C6BA001C6206}"/>
            </a:ext>
          </a:extLst>
        </xdr:cNvPr>
        <xdr:cNvSpPr txBox="1"/>
      </xdr:nvSpPr>
      <xdr:spPr>
        <a:xfrm>
          <a:off x="18389111" y="6754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36</xdr:row>
      <xdr:rowOff>165168</xdr:rowOff>
    </xdr:from>
    <xdr:ext cx="534377" cy="259045"/>
    <xdr:sp macro="" textlink="">
      <xdr:nvSpPr>
        <xdr:cNvPr id="607" name="n_1mainValue【一般廃棄物処理施設】&#10;一人当たり有形固定資産（償却資産）額">
          <a:extLst>
            <a:ext uri="{FF2B5EF4-FFF2-40B4-BE49-F238E27FC236}">
              <a16:creationId xmlns:a16="http://schemas.microsoft.com/office/drawing/2014/main" id="{E8CBC604-4B02-43B5-B269-D9DB38787337}"/>
            </a:ext>
          </a:extLst>
        </xdr:cNvPr>
        <xdr:cNvSpPr txBox="1"/>
      </xdr:nvSpPr>
      <xdr:spPr>
        <a:xfrm>
          <a:off x="21043411" y="6337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10286</xdr:rowOff>
    </xdr:from>
    <xdr:ext cx="534377" cy="259045"/>
    <xdr:sp macro="" textlink="">
      <xdr:nvSpPr>
        <xdr:cNvPr id="608" name="n_2mainValue【一般廃棄物処理施設】&#10;一人当たり有形固定資産（償却資産）額">
          <a:extLst>
            <a:ext uri="{FF2B5EF4-FFF2-40B4-BE49-F238E27FC236}">
              <a16:creationId xmlns:a16="http://schemas.microsoft.com/office/drawing/2014/main" id="{BCB6C9ED-3740-41E4-B499-AA0F9260EB36}"/>
            </a:ext>
          </a:extLst>
        </xdr:cNvPr>
        <xdr:cNvSpPr txBox="1"/>
      </xdr:nvSpPr>
      <xdr:spPr>
        <a:xfrm>
          <a:off x="20167111" y="6353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48092</xdr:rowOff>
    </xdr:from>
    <xdr:ext cx="534377" cy="259045"/>
    <xdr:sp macro="" textlink="">
      <xdr:nvSpPr>
        <xdr:cNvPr id="609" name="n_3mainValue【一般廃棄物処理施設】&#10;一人当たり有形固定資産（償却資産）額">
          <a:extLst>
            <a:ext uri="{FF2B5EF4-FFF2-40B4-BE49-F238E27FC236}">
              <a16:creationId xmlns:a16="http://schemas.microsoft.com/office/drawing/2014/main" id="{BB7F4E85-44D4-4D47-B636-0AE7316F90AA}"/>
            </a:ext>
          </a:extLst>
        </xdr:cNvPr>
        <xdr:cNvSpPr txBox="1"/>
      </xdr:nvSpPr>
      <xdr:spPr>
        <a:xfrm>
          <a:off x="19278111" y="6391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65520</xdr:rowOff>
    </xdr:from>
    <xdr:ext cx="534377" cy="259045"/>
    <xdr:sp macro="" textlink="">
      <xdr:nvSpPr>
        <xdr:cNvPr id="610" name="n_4mainValue【一般廃棄物処理施設】&#10;一人当たり有形固定資産（償却資産）額">
          <a:extLst>
            <a:ext uri="{FF2B5EF4-FFF2-40B4-BE49-F238E27FC236}">
              <a16:creationId xmlns:a16="http://schemas.microsoft.com/office/drawing/2014/main" id="{7B4F56FC-C6C0-4474-BF2D-3DDD3CEF16B7}"/>
            </a:ext>
          </a:extLst>
        </xdr:cNvPr>
        <xdr:cNvSpPr txBox="1"/>
      </xdr:nvSpPr>
      <xdr:spPr>
        <a:xfrm>
          <a:off x="18389111" y="6409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1" name="正方形/長方形 610">
          <a:extLst>
            <a:ext uri="{FF2B5EF4-FFF2-40B4-BE49-F238E27FC236}">
              <a16:creationId xmlns:a16="http://schemas.microsoft.com/office/drawing/2014/main" id="{3E50E1A0-F93E-4BBE-98B2-3AFBDF9C840E}"/>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2" name="正方形/長方形 611">
          <a:extLst>
            <a:ext uri="{FF2B5EF4-FFF2-40B4-BE49-F238E27FC236}">
              <a16:creationId xmlns:a16="http://schemas.microsoft.com/office/drawing/2014/main" id="{A69FCF11-E233-4CF9-9EE3-AC0ADA20FFF4}"/>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3" name="正方形/長方形 612">
          <a:extLst>
            <a:ext uri="{FF2B5EF4-FFF2-40B4-BE49-F238E27FC236}">
              <a16:creationId xmlns:a16="http://schemas.microsoft.com/office/drawing/2014/main" id="{5EB8F64A-7CA6-4F20-A8CA-D3E87A5D6F41}"/>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4" name="正方形/長方形 613">
          <a:extLst>
            <a:ext uri="{FF2B5EF4-FFF2-40B4-BE49-F238E27FC236}">
              <a16:creationId xmlns:a16="http://schemas.microsoft.com/office/drawing/2014/main" id="{2C5E59C5-4637-459D-9AB3-9FB8AA2182CE}"/>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5" name="正方形/長方形 614">
          <a:extLst>
            <a:ext uri="{FF2B5EF4-FFF2-40B4-BE49-F238E27FC236}">
              <a16:creationId xmlns:a16="http://schemas.microsoft.com/office/drawing/2014/main" id="{9ABDD0AF-B407-459E-A5DA-388F1B96AA33}"/>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6" name="正方形/長方形 615">
          <a:extLst>
            <a:ext uri="{FF2B5EF4-FFF2-40B4-BE49-F238E27FC236}">
              <a16:creationId xmlns:a16="http://schemas.microsoft.com/office/drawing/2014/main" id="{8770D7B6-9014-467F-B78A-C75718C2612C}"/>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7" name="正方形/長方形 616">
          <a:extLst>
            <a:ext uri="{FF2B5EF4-FFF2-40B4-BE49-F238E27FC236}">
              <a16:creationId xmlns:a16="http://schemas.microsoft.com/office/drawing/2014/main" id="{735E2FA4-A4B4-43AC-9A77-0FB706440BE3}"/>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8" name="正方形/長方形 617">
          <a:extLst>
            <a:ext uri="{FF2B5EF4-FFF2-40B4-BE49-F238E27FC236}">
              <a16:creationId xmlns:a16="http://schemas.microsoft.com/office/drawing/2014/main" id="{CFE3C91F-7C8E-40EA-B9C5-9DE82E044FD5}"/>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9" name="テキスト ボックス 618">
          <a:extLst>
            <a:ext uri="{FF2B5EF4-FFF2-40B4-BE49-F238E27FC236}">
              <a16:creationId xmlns:a16="http://schemas.microsoft.com/office/drawing/2014/main" id="{D7728B5C-A9D4-4E93-93C8-08B63FC5F864}"/>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0" name="直線コネクタ 619">
          <a:extLst>
            <a:ext uri="{FF2B5EF4-FFF2-40B4-BE49-F238E27FC236}">
              <a16:creationId xmlns:a16="http://schemas.microsoft.com/office/drawing/2014/main" id="{D21AFF18-E30F-48AA-B1E6-74308E7FF509}"/>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1" name="テキスト ボックス 620">
          <a:extLst>
            <a:ext uri="{FF2B5EF4-FFF2-40B4-BE49-F238E27FC236}">
              <a16:creationId xmlns:a16="http://schemas.microsoft.com/office/drawing/2014/main" id="{46593D83-CCDF-4FE7-9A33-FC819F9B971E}"/>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2" name="直線コネクタ 621">
          <a:extLst>
            <a:ext uri="{FF2B5EF4-FFF2-40B4-BE49-F238E27FC236}">
              <a16:creationId xmlns:a16="http://schemas.microsoft.com/office/drawing/2014/main" id="{F2E4FC52-B81A-423D-8E32-D630B9AB4F13}"/>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3" name="テキスト ボックス 622">
          <a:extLst>
            <a:ext uri="{FF2B5EF4-FFF2-40B4-BE49-F238E27FC236}">
              <a16:creationId xmlns:a16="http://schemas.microsoft.com/office/drawing/2014/main" id="{92E63167-7116-4418-B078-24D0985D4F4C}"/>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4" name="直線コネクタ 623">
          <a:extLst>
            <a:ext uri="{FF2B5EF4-FFF2-40B4-BE49-F238E27FC236}">
              <a16:creationId xmlns:a16="http://schemas.microsoft.com/office/drawing/2014/main" id="{4C4E9797-53FF-450B-9D45-E3649F9C42DD}"/>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5" name="テキスト ボックス 624">
          <a:extLst>
            <a:ext uri="{FF2B5EF4-FFF2-40B4-BE49-F238E27FC236}">
              <a16:creationId xmlns:a16="http://schemas.microsoft.com/office/drawing/2014/main" id="{A766A00C-6ADA-4781-A0F3-DEB3B210DE0F}"/>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6" name="直線コネクタ 625">
          <a:extLst>
            <a:ext uri="{FF2B5EF4-FFF2-40B4-BE49-F238E27FC236}">
              <a16:creationId xmlns:a16="http://schemas.microsoft.com/office/drawing/2014/main" id="{0442AA61-2664-4E47-8EF1-3A1E2D1A0B55}"/>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7" name="テキスト ボックス 626">
          <a:extLst>
            <a:ext uri="{FF2B5EF4-FFF2-40B4-BE49-F238E27FC236}">
              <a16:creationId xmlns:a16="http://schemas.microsoft.com/office/drawing/2014/main" id="{F0A9A0D5-C9F0-4280-810C-C451AFCCFFEA}"/>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8" name="直線コネクタ 627">
          <a:extLst>
            <a:ext uri="{FF2B5EF4-FFF2-40B4-BE49-F238E27FC236}">
              <a16:creationId xmlns:a16="http://schemas.microsoft.com/office/drawing/2014/main" id="{E5922219-77DD-474E-A5E4-1E95BE0C57AC}"/>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9" name="テキスト ボックス 628">
          <a:extLst>
            <a:ext uri="{FF2B5EF4-FFF2-40B4-BE49-F238E27FC236}">
              <a16:creationId xmlns:a16="http://schemas.microsoft.com/office/drawing/2014/main" id="{4D0EBAC0-D07A-470D-9E88-B02A51B0FA03}"/>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0" name="直線コネクタ 629">
          <a:extLst>
            <a:ext uri="{FF2B5EF4-FFF2-40B4-BE49-F238E27FC236}">
              <a16:creationId xmlns:a16="http://schemas.microsoft.com/office/drawing/2014/main" id="{388B8A06-FDB5-44F1-8006-8B56CA1FA03C}"/>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1" name="テキスト ボックス 630">
          <a:extLst>
            <a:ext uri="{FF2B5EF4-FFF2-40B4-BE49-F238E27FC236}">
              <a16:creationId xmlns:a16="http://schemas.microsoft.com/office/drawing/2014/main" id="{AD17E19A-5557-4200-B0F0-1B676F89DA63}"/>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2" name="直線コネクタ 631">
          <a:extLst>
            <a:ext uri="{FF2B5EF4-FFF2-40B4-BE49-F238E27FC236}">
              <a16:creationId xmlns:a16="http://schemas.microsoft.com/office/drawing/2014/main" id="{8BEBA325-2E51-41F8-9D42-7EBC12C8C182}"/>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3" name="テキスト ボックス 632">
          <a:extLst>
            <a:ext uri="{FF2B5EF4-FFF2-40B4-BE49-F238E27FC236}">
              <a16:creationId xmlns:a16="http://schemas.microsoft.com/office/drawing/2014/main" id="{2A4F75DE-847E-4136-83A4-4F99F1498D41}"/>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4" name="直線コネクタ 633">
          <a:extLst>
            <a:ext uri="{FF2B5EF4-FFF2-40B4-BE49-F238E27FC236}">
              <a16:creationId xmlns:a16="http://schemas.microsoft.com/office/drawing/2014/main" id="{A89232F6-1A77-4095-8F41-62BB39D2DF24}"/>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5" name="【保健センター・保健所】&#10;有形固定資産減価償却率グラフ枠">
          <a:extLst>
            <a:ext uri="{FF2B5EF4-FFF2-40B4-BE49-F238E27FC236}">
              <a16:creationId xmlns:a16="http://schemas.microsoft.com/office/drawing/2014/main" id="{036699CC-3A5B-48E6-8039-81D2D383D587}"/>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47353</xdr:rowOff>
    </xdr:from>
    <xdr:to>
      <xdr:col>85</xdr:col>
      <xdr:colOff>126364</xdr:colOff>
      <xdr:row>64</xdr:row>
      <xdr:rowOff>6531</xdr:rowOff>
    </xdr:to>
    <xdr:cxnSp macro="">
      <xdr:nvCxnSpPr>
        <xdr:cNvPr id="636" name="直線コネクタ 635">
          <a:extLst>
            <a:ext uri="{FF2B5EF4-FFF2-40B4-BE49-F238E27FC236}">
              <a16:creationId xmlns:a16="http://schemas.microsoft.com/office/drawing/2014/main" id="{0E0EFA34-D8E2-46F7-AA14-41EBF5FD8B77}"/>
            </a:ext>
          </a:extLst>
        </xdr:cNvPr>
        <xdr:cNvCxnSpPr/>
      </xdr:nvCxnSpPr>
      <xdr:spPr>
        <a:xfrm flipV="1">
          <a:off x="16318864" y="9477103"/>
          <a:ext cx="0" cy="1502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10358</xdr:rowOff>
    </xdr:from>
    <xdr:ext cx="405111" cy="259045"/>
    <xdr:sp macro="" textlink="">
      <xdr:nvSpPr>
        <xdr:cNvPr id="637" name="【保健センター・保健所】&#10;有形固定資産減価償却率最小値テキスト">
          <a:extLst>
            <a:ext uri="{FF2B5EF4-FFF2-40B4-BE49-F238E27FC236}">
              <a16:creationId xmlns:a16="http://schemas.microsoft.com/office/drawing/2014/main" id="{241A52EF-BEE6-45A3-9AB0-5552726F68AD}"/>
            </a:ext>
          </a:extLst>
        </xdr:cNvPr>
        <xdr:cNvSpPr txBox="1"/>
      </xdr:nvSpPr>
      <xdr:spPr>
        <a:xfrm>
          <a:off x="16357600" y="10983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6531</xdr:rowOff>
    </xdr:from>
    <xdr:to>
      <xdr:col>86</xdr:col>
      <xdr:colOff>25400</xdr:colOff>
      <xdr:row>64</xdr:row>
      <xdr:rowOff>6531</xdr:rowOff>
    </xdr:to>
    <xdr:cxnSp macro="">
      <xdr:nvCxnSpPr>
        <xdr:cNvPr id="638" name="直線コネクタ 637">
          <a:extLst>
            <a:ext uri="{FF2B5EF4-FFF2-40B4-BE49-F238E27FC236}">
              <a16:creationId xmlns:a16="http://schemas.microsoft.com/office/drawing/2014/main" id="{6289610C-2AC5-4D88-A9A3-B5342CD66F9C}"/>
            </a:ext>
          </a:extLst>
        </xdr:cNvPr>
        <xdr:cNvCxnSpPr/>
      </xdr:nvCxnSpPr>
      <xdr:spPr>
        <a:xfrm>
          <a:off x="16230600" y="10979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165480</xdr:rowOff>
    </xdr:from>
    <xdr:ext cx="340478" cy="259045"/>
    <xdr:sp macro="" textlink="">
      <xdr:nvSpPr>
        <xdr:cNvPr id="639" name="【保健センター・保健所】&#10;有形固定資産減価償却率最大値テキスト">
          <a:extLst>
            <a:ext uri="{FF2B5EF4-FFF2-40B4-BE49-F238E27FC236}">
              <a16:creationId xmlns:a16="http://schemas.microsoft.com/office/drawing/2014/main" id="{1BD3101C-640E-4747-BA63-8EBC27A911A1}"/>
            </a:ext>
          </a:extLst>
        </xdr:cNvPr>
        <xdr:cNvSpPr txBox="1"/>
      </xdr:nvSpPr>
      <xdr:spPr>
        <a:xfrm>
          <a:off x="16357600" y="92523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47353</xdr:rowOff>
    </xdr:from>
    <xdr:to>
      <xdr:col>86</xdr:col>
      <xdr:colOff>25400</xdr:colOff>
      <xdr:row>55</xdr:row>
      <xdr:rowOff>47353</xdr:rowOff>
    </xdr:to>
    <xdr:cxnSp macro="">
      <xdr:nvCxnSpPr>
        <xdr:cNvPr id="640" name="直線コネクタ 639">
          <a:extLst>
            <a:ext uri="{FF2B5EF4-FFF2-40B4-BE49-F238E27FC236}">
              <a16:creationId xmlns:a16="http://schemas.microsoft.com/office/drawing/2014/main" id="{E41B30B0-7123-4BC6-AD1E-684E0AE9B5B4}"/>
            </a:ext>
          </a:extLst>
        </xdr:cNvPr>
        <xdr:cNvCxnSpPr/>
      </xdr:nvCxnSpPr>
      <xdr:spPr>
        <a:xfrm>
          <a:off x="16230600" y="9477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61884</xdr:rowOff>
    </xdr:from>
    <xdr:ext cx="405111" cy="259045"/>
    <xdr:sp macro="" textlink="">
      <xdr:nvSpPr>
        <xdr:cNvPr id="641" name="【保健センター・保健所】&#10;有形固定資産減価償却率平均値テキスト">
          <a:extLst>
            <a:ext uri="{FF2B5EF4-FFF2-40B4-BE49-F238E27FC236}">
              <a16:creationId xmlns:a16="http://schemas.microsoft.com/office/drawing/2014/main" id="{4CA7186B-FA70-489B-B75A-56FBC5293125}"/>
            </a:ext>
          </a:extLst>
        </xdr:cNvPr>
        <xdr:cNvSpPr txBox="1"/>
      </xdr:nvSpPr>
      <xdr:spPr>
        <a:xfrm>
          <a:off x="16357600" y="101774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39007</xdr:rowOff>
    </xdr:from>
    <xdr:to>
      <xdr:col>85</xdr:col>
      <xdr:colOff>177800</xdr:colOff>
      <xdr:row>60</xdr:row>
      <xdr:rowOff>140607</xdr:rowOff>
    </xdr:to>
    <xdr:sp macro="" textlink="">
      <xdr:nvSpPr>
        <xdr:cNvPr id="642" name="フローチャート: 判断 641">
          <a:extLst>
            <a:ext uri="{FF2B5EF4-FFF2-40B4-BE49-F238E27FC236}">
              <a16:creationId xmlns:a16="http://schemas.microsoft.com/office/drawing/2014/main" id="{2ACE824E-8206-40D9-98D0-4F339E414211}"/>
            </a:ext>
          </a:extLst>
        </xdr:cNvPr>
        <xdr:cNvSpPr/>
      </xdr:nvSpPr>
      <xdr:spPr>
        <a:xfrm>
          <a:off x="16268700" y="1032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30843</xdr:rowOff>
    </xdr:from>
    <xdr:to>
      <xdr:col>81</xdr:col>
      <xdr:colOff>101600</xdr:colOff>
      <xdr:row>60</xdr:row>
      <xdr:rowOff>132443</xdr:rowOff>
    </xdr:to>
    <xdr:sp macro="" textlink="">
      <xdr:nvSpPr>
        <xdr:cNvPr id="643" name="フローチャート: 判断 642">
          <a:extLst>
            <a:ext uri="{FF2B5EF4-FFF2-40B4-BE49-F238E27FC236}">
              <a16:creationId xmlns:a16="http://schemas.microsoft.com/office/drawing/2014/main" id="{6B8FF9CC-BB4C-4468-9135-0C465CE5D3BC}"/>
            </a:ext>
          </a:extLst>
        </xdr:cNvPr>
        <xdr:cNvSpPr/>
      </xdr:nvSpPr>
      <xdr:spPr>
        <a:xfrm>
          <a:off x="15430500" y="1031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164737</xdr:rowOff>
    </xdr:from>
    <xdr:to>
      <xdr:col>76</xdr:col>
      <xdr:colOff>165100</xdr:colOff>
      <xdr:row>60</xdr:row>
      <xdr:rowOff>94887</xdr:rowOff>
    </xdr:to>
    <xdr:sp macro="" textlink="">
      <xdr:nvSpPr>
        <xdr:cNvPr id="644" name="フローチャート: 判断 643">
          <a:extLst>
            <a:ext uri="{FF2B5EF4-FFF2-40B4-BE49-F238E27FC236}">
              <a16:creationId xmlns:a16="http://schemas.microsoft.com/office/drawing/2014/main" id="{59180967-53D9-499E-A235-E9F24E08EF0B}"/>
            </a:ext>
          </a:extLst>
        </xdr:cNvPr>
        <xdr:cNvSpPr/>
      </xdr:nvSpPr>
      <xdr:spPr>
        <a:xfrm>
          <a:off x="14541500" y="1028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127181</xdr:rowOff>
    </xdr:from>
    <xdr:to>
      <xdr:col>72</xdr:col>
      <xdr:colOff>38100</xdr:colOff>
      <xdr:row>60</xdr:row>
      <xdr:rowOff>57331</xdr:rowOff>
    </xdr:to>
    <xdr:sp macro="" textlink="">
      <xdr:nvSpPr>
        <xdr:cNvPr id="645" name="フローチャート: 判断 644">
          <a:extLst>
            <a:ext uri="{FF2B5EF4-FFF2-40B4-BE49-F238E27FC236}">
              <a16:creationId xmlns:a16="http://schemas.microsoft.com/office/drawing/2014/main" id="{43766FDB-F055-4A11-9D98-5D42C5E081DD}"/>
            </a:ext>
          </a:extLst>
        </xdr:cNvPr>
        <xdr:cNvSpPr/>
      </xdr:nvSpPr>
      <xdr:spPr>
        <a:xfrm>
          <a:off x="13652500" y="1024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132080</xdr:rowOff>
    </xdr:from>
    <xdr:to>
      <xdr:col>67</xdr:col>
      <xdr:colOff>101600</xdr:colOff>
      <xdr:row>60</xdr:row>
      <xdr:rowOff>62230</xdr:rowOff>
    </xdr:to>
    <xdr:sp macro="" textlink="">
      <xdr:nvSpPr>
        <xdr:cNvPr id="646" name="フローチャート: 判断 645">
          <a:extLst>
            <a:ext uri="{FF2B5EF4-FFF2-40B4-BE49-F238E27FC236}">
              <a16:creationId xmlns:a16="http://schemas.microsoft.com/office/drawing/2014/main" id="{34F8EF8F-A1E0-46FA-A330-6DB073E14DB1}"/>
            </a:ext>
          </a:extLst>
        </xdr:cNvPr>
        <xdr:cNvSpPr/>
      </xdr:nvSpPr>
      <xdr:spPr>
        <a:xfrm>
          <a:off x="12763500" y="1024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FDC8C294-B96C-413A-A52F-28427ED0DD3D}"/>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5A2C578F-5C3E-42EE-903B-6D902406567C}"/>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2F77505A-F8E1-4899-8A5E-1B7B9B37AD8B}"/>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1893745B-8469-4226-8B26-DA8F5F422CCC}"/>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09D79BA3-2610-4278-ADD4-CA9905C52FED}"/>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140244</xdr:rowOff>
    </xdr:from>
    <xdr:to>
      <xdr:col>85</xdr:col>
      <xdr:colOff>177800</xdr:colOff>
      <xdr:row>61</xdr:row>
      <xdr:rowOff>70394</xdr:rowOff>
    </xdr:to>
    <xdr:sp macro="" textlink="">
      <xdr:nvSpPr>
        <xdr:cNvPr id="652" name="楕円 651">
          <a:extLst>
            <a:ext uri="{FF2B5EF4-FFF2-40B4-BE49-F238E27FC236}">
              <a16:creationId xmlns:a16="http://schemas.microsoft.com/office/drawing/2014/main" id="{6CC3E89B-66E7-480C-B923-5C5455251E84}"/>
            </a:ext>
          </a:extLst>
        </xdr:cNvPr>
        <xdr:cNvSpPr/>
      </xdr:nvSpPr>
      <xdr:spPr>
        <a:xfrm>
          <a:off x="16268700" y="10427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118671</xdr:rowOff>
    </xdr:from>
    <xdr:ext cx="405111" cy="259045"/>
    <xdr:sp macro="" textlink="">
      <xdr:nvSpPr>
        <xdr:cNvPr id="653" name="【保健センター・保健所】&#10;有形固定資産減価償却率該当値テキスト">
          <a:extLst>
            <a:ext uri="{FF2B5EF4-FFF2-40B4-BE49-F238E27FC236}">
              <a16:creationId xmlns:a16="http://schemas.microsoft.com/office/drawing/2014/main" id="{F1749C2F-CB44-4FE1-B66A-CD98ED31A008}"/>
            </a:ext>
          </a:extLst>
        </xdr:cNvPr>
        <xdr:cNvSpPr txBox="1"/>
      </xdr:nvSpPr>
      <xdr:spPr>
        <a:xfrm>
          <a:off x="16357600" y="10405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112485</xdr:rowOff>
    </xdr:from>
    <xdr:to>
      <xdr:col>81</xdr:col>
      <xdr:colOff>101600</xdr:colOff>
      <xdr:row>61</xdr:row>
      <xdr:rowOff>42635</xdr:rowOff>
    </xdr:to>
    <xdr:sp macro="" textlink="">
      <xdr:nvSpPr>
        <xdr:cNvPr id="654" name="楕円 653">
          <a:extLst>
            <a:ext uri="{FF2B5EF4-FFF2-40B4-BE49-F238E27FC236}">
              <a16:creationId xmlns:a16="http://schemas.microsoft.com/office/drawing/2014/main" id="{EDD911CB-9406-4348-91E7-6F4E0FD624ED}"/>
            </a:ext>
          </a:extLst>
        </xdr:cNvPr>
        <xdr:cNvSpPr/>
      </xdr:nvSpPr>
      <xdr:spPr>
        <a:xfrm>
          <a:off x="15430500" y="1039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163285</xdr:rowOff>
    </xdr:from>
    <xdr:to>
      <xdr:col>85</xdr:col>
      <xdr:colOff>127000</xdr:colOff>
      <xdr:row>61</xdr:row>
      <xdr:rowOff>19594</xdr:rowOff>
    </xdr:to>
    <xdr:cxnSp macro="">
      <xdr:nvCxnSpPr>
        <xdr:cNvPr id="655" name="直線コネクタ 654">
          <a:extLst>
            <a:ext uri="{FF2B5EF4-FFF2-40B4-BE49-F238E27FC236}">
              <a16:creationId xmlns:a16="http://schemas.microsoft.com/office/drawing/2014/main" id="{0CADBD5B-9BD0-4044-AE0A-C96FDD61B7B6}"/>
            </a:ext>
          </a:extLst>
        </xdr:cNvPr>
        <xdr:cNvCxnSpPr/>
      </xdr:nvCxnSpPr>
      <xdr:spPr>
        <a:xfrm>
          <a:off x="15481300" y="10450285"/>
          <a:ext cx="8382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125549</xdr:rowOff>
    </xdr:from>
    <xdr:to>
      <xdr:col>76</xdr:col>
      <xdr:colOff>165100</xdr:colOff>
      <xdr:row>61</xdr:row>
      <xdr:rowOff>55699</xdr:rowOff>
    </xdr:to>
    <xdr:sp macro="" textlink="">
      <xdr:nvSpPr>
        <xdr:cNvPr id="656" name="楕円 655">
          <a:extLst>
            <a:ext uri="{FF2B5EF4-FFF2-40B4-BE49-F238E27FC236}">
              <a16:creationId xmlns:a16="http://schemas.microsoft.com/office/drawing/2014/main" id="{8BF9B7DA-27D5-4A46-9831-DE05494178CF}"/>
            </a:ext>
          </a:extLst>
        </xdr:cNvPr>
        <xdr:cNvSpPr/>
      </xdr:nvSpPr>
      <xdr:spPr>
        <a:xfrm>
          <a:off x="14541500" y="1041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163285</xdr:rowOff>
    </xdr:from>
    <xdr:to>
      <xdr:col>81</xdr:col>
      <xdr:colOff>50800</xdr:colOff>
      <xdr:row>61</xdr:row>
      <xdr:rowOff>4899</xdr:rowOff>
    </xdr:to>
    <xdr:cxnSp macro="">
      <xdr:nvCxnSpPr>
        <xdr:cNvPr id="657" name="直線コネクタ 656">
          <a:extLst>
            <a:ext uri="{FF2B5EF4-FFF2-40B4-BE49-F238E27FC236}">
              <a16:creationId xmlns:a16="http://schemas.microsoft.com/office/drawing/2014/main" id="{34B9325D-8BA1-4832-8154-962271D94E61}"/>
            </a:ext>
          </a:extLst>
        </xdr:cNvPr>
        <xdr:cNvCxnSpPr/>
      </xdr:nvCxnSpPr>
      <xdr:spPr>
        <a:xfrm flipV="1">
          <a:off x="14592300" y="10450285"/>
          <a:ext cx="889000" cy="13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84727</xdr:rowOff>
    </xdr:from>
    <xdr:to>
      <xdr:col>72</xdr:col>
      <xdr:colOff>38100</xdr:colOff>
      <xdr:row>61</xdr:row>
      <xdr:rowOff>14877</xdr:rowOff>
    </xdr:to>
    <xdr:sp macro="" textlink="">
      <xdr:nvSpPr>
        <xdr:cNvPr id="658" name="楕円 657">
          <a:extLst>
            <a:ext uri="{FF2B5EF4-FFF2-40B4-BE49-F238E27FC236}">
              <a16:creationId xmlns:a16="http://schemas.microsoft.com/office/drawing/2014/main" id="{A51EDACC-DB2D-4753-9A50-2C4535A0433F}"/>
            </a:ext>
          </a:extLst>
        </xdr:cNvPr>
        <xdr:cNvSpPr/>
      </xdr:nvSpPr>
      <xdr:spPr>
        <a:xfrm>
          <a:off x="13652500" y="1037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135527</xdr:rowOff>
    </xdr:from>
    <xdr:to>
      <xdr:col>76</xdr:col>
      <xdr:colOff>114300</xdr:colOff>
      <xdr:row>61</xdr:row>
      <xdr:rowOff>4899</xdr:rowOff>
    </xdr:to>
    <xdr:cxnSp macro="">
      <xdr:nvCxnSpPr>
        <xdr:cNvPr id="659" name="直線コネクタ 658">
          <a:extLst>
            <a:ext uri="{FF2B5EF4-FFF2-40B4-BE49-F238E27FC236}">
              <a16:creationId xmlns:a16="http://schemas.microsoft.com/office/drawing/2014/main" id="{45CB4F2A-4EB3-4682-B9B1-D148CFA93909}"/>
            </a:ext>
          </a:extLst>
        </xdr:cNvPr>
        <xdr:cNvCxnSpPr/>
      </xdr:nvCxnSpPr>
      <xdr:spPr>
        <a:xfrm>
          <a:off x="13703300" y="10422527"/>
          <a:ext cx="8890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132080</xdr:rowOff>
    </xdr:from>
    <xdr:to>
      <xdr:col>67</xdr:col>
      <xdr:colOff>101600</xdr:colOff>
      <xdr:row>61</xdr:row>
      <xdr:rowOff>62230</xdr:rowOff>
    </xdr:to>
    <xdr:sp macro="" textlink="">
      <xdr:nvSpPr>
        <xdr:cNvPr id="660" name="楕円 659">
          <a:extLst>
            <a:ext uri="{FF2B5EF4-FFF2-40B4-BE49-F238E27FC236}">
              <a16:creationId xmlns:a16="http://schemas.microsoft.com/office/drawing/2014/main" id="{C3E3038E-5DE9-441C-B32A-72CE0B4D1FBF}"/>
            </a:ext>
          </a:extLst>
        </xdr:cNvPr>
        <xdr:cNvSpPr/>
      </xdr:nvSpPr>
      <xdr:spPr>
        <a:xfrm>
          <a:off x="12763500" y="1041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135527</xdr:rowOff>
    </xdr:from>
    <xdr:to>
      <xdr:col>71</xdr:col>
      <xdr:colOff>177800</xdr:colOff>
      <xdr:row>61</xdr:row>
      <xdr:rowOff>11430</xdr:rowOff>
    </xdr:to>
    <xdr:cxnSp macro="">
      <xdr:nvCxnSpPr>
        <xdr:cNvPr id="661" name="直線コネクタ 660">
          <a:extLst>
            <a:ext uri="{FF2B5EF4-FFF2-40B4-BE49-F238E27FC236}">
              <a16:creationId xmlns:a16="http://schemas.microsoft.com/office/drawing/2014/main" id="{E390E292-C307-4258-88DF-DADD3DE699D2}"/>
            </a:ext>
          </a:extLst>
        </xdr:cNvPr>
        <xdr:cNvCxnSpPr/>
      </xdr:nvCxnSpPr>
      <xdr:spPr>
        <a:xfrm flipV="1">
          <a:off x="12814300" y="10422527"/>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148970</xdr:rowOff>
    </xdr:from>
    <xdr:ext cx="405111" cy="259045"/>
    <xdr:sp macro="" textlink="">
      <xdr:nvSpPr>
        <xdr:cNvPr id="662" name="n_1aveValue【保健センター・保健所】&#10;有形固定資産減価償却率">
          <a:extLst>
            <a:ext uri="{FF2B5EF4-FFF2-40B4-BE49-F238E27FC236}">
              <a16:creationId xmlns:a16="http://schemas.microsoft.com/office/drawing/2014/main" id="{6D1B999E-2238-4C99-8CA9-B737237919D4}"/>
            </a:ext>
          </a:extLst>
        </xdr:cNvPr>
        <xdr:cNvSpPr txBox="1"/>
      </xdr:nvSpPr>
      <xdr:spPr>
        <a:xfrm>
          <a:off x="15266044" y="10093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111414</xdr:rowOff>
    </xdr:from>
    <xdr:ext cx="405111" cy="259045"/>
    <xdr:sp macro="" textlink="">
      <xdr:nvSpPr>
        <xdr:cNvPr id="663" name="n_2aveValue【保健センター・保健所】&#10;有形固定資産減価償却率">
          <a:extLst>
            <a:ext uri="{FF2B5EF4-FFF2-40B4-BE49-F238E27FC236}">
              <a16:creationId xmlns:a16="http://schemas.microsoft.com/office/drawing/2014/main" id="{143621E7-9C90-4D4C-B6CE-A71096F523ED}"/>
            </a:ext>
          </a:extLst>
        </xdr:cNvPr>
        <xdr:cNvSpPr txBox="1"/>
      </xdr:nvSpPr>
      <xdr:spPr>
        <a:xfrm>
          <a:off x="14389744" y="1005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73858</xdr:rowOff>
    </xdr:from>
    <xdr:ext cx="405111" cy="259045"/>
    <xdr:sp macro="" textlink="">
      <xdr:nvSpPr>
        <xdr:cNvPr id="664" name="n_3aveValue【保健センター・保健所】&#10;有形固定資産減価償却率">
          <a:extLst>
            <a:ext uri="{FF2B5EF4-FFF2-40B4-BE49-F238E27FC236}">
              <a16:creationId xmlns:a16="http://schemas.microsoft.com/office/drawing/2014/main" id="{28CC4C13-942B-4A7B-A32D-C2C11E24337A}"/>
            </a:ext>
          </a:extLst>
        </xdr:cNvPr>
        <xdr:cNvSpPr txBox="1"/>
      </xdr:nvSpPr>
      <xdr:spPr>
        <a:xfrm>
          <a:off x="13500744" y="10017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78757</xdr:rowOff>
    </xdr:from>
    <xdr:ext cx="405111" cy="259045"/>
    <xdr:sp macro="" textlink="">
      <xdr:nvSpPr>
        <xdr:cNvPr id="665" name="n_4aveValue【保健センター・保健所】&#10;有形固定資産減価償却率">
          <a:extLst>
            <a:ext uri="{FF2B5EF4-FFF2-40B4-BE49-F238E27FC236}">
              <a16:creationId xmlns:a16="http://schemas.microsoft.com/office/drawing/2014/main" id="{DD25FF25-E78F-4B19-B6F8-E54CC8361E52}"/>
            </a:ext>
          </a:extLst>
        </xdr:cNvPr>
        <xdr:cNvSpPr txBox="1"/>
      </xdr:nvSpPr>
      <xdr:spPr>
        <a:xfrm>
          <a:off x="12611744" y="1002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33762</xdr:rowOff>
    </xdr:from>
    <xdr:ext cx="405111" cy="259045"/>
    <xdr:sp macro="" textlink="">
      <xdr:nvSpPr>
        <xdr:cNvPr id="666" name="n_1mainValue【保健センター・保健所】&#10;有形固定資産減価償却率">
          <a:extLst>
            <a:ext uri="{FF2B5EF4-FFF2-40B4-BE49-F238E27FC236}">
              <a16:creationId xmlns:a16="http://schemas.microsoft.com/office/drawing/2014/main" id="{AD4E5873-6D20-49B9-9547-EBA068DC1F67}"/>
            </a:ext>
          </a:extLst>
        </xdr:cNvPr>
        <xdr:cNvSpPr txBox="1"/>
      </xdr:nvSpPr>
      <xdr:spPr>
        <a:xfrm>
          <a:off x="15266044" y="10492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46826</xdr:rowOff>
    </xdr:from>
    <xdr:ext cx="405111" cy="259045"/>
    <xdr:sp macro="" textlink="">
      <xdr:nvSpPr>
        <xdr:cNvPr id="667" name="n_2mainValue【保健センター・保健所】&#10;有形固定資産減価償却率">
          <a:extLst>
            <a:ext uri="{FF2B5EF4-FFF2-40B4-BE49-F238E27FC236}">
              <a16:creationId xmlns:a16="http://schemas.microsoft.com/office/drawing/2014/main" id="{0C34F09A-722C-4AB4-B8D7-1EE8D70B5149}"/>
            </a:ext>
          </a:extLst>
        </xdr:cNvPr>
        <xdr:cNvSpPr txBox="1"/>
      </xdr:nvSpPr>
      <xdr:spPr>
        <a:xfrm>
          <a:off x="14389744" y="10505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6004</xdr:rowOff>
    </xdr:from>
    <xdr:ext cx="405111" cy="259045"/>
    <xdr:sp macro="" textlink="">
      <xdr:nvSpPr>
        <xdr:cNvPr id="668" name="n_3mainValue【保健センター・保健所】&#10;有形固定資産減価償却率">
          <a:extLst>
            <a:ext uri="{FF2B5EF4-FFF2-40B4-BE49-F238E27FC236}">
              <a16:creationId xmlns:a16="http://schemas.microsoft.com/office/drawing/2014/main" id="{276821F3-8BBE-4D17-B8A1-F7AB27FD04BA}"/>
            </a:ext>
          </a:extLst>
        </xdr:cNvPr>
        <xdr:cNvSpPr txBox="1"/>
      </xdr:nvSpPr>
      <xdr:spPr>
        <a:xfrm>
          <a:off x="13500744" y="1046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53357</xdr:rowOff>
    </xdr:from>
    <xdr:ext cx="405111" cy="259045"/>
    <xdr:sp macro="" textlink="">
      <xdr:nvSpPr>
        <xdr:cNvPr id="669" name="n_4mainValue【保健センター・保健所】&#10;有形固定資産減価償却率">
          <a:extLst>
            <a:ext uri="{FF2B5EF4-FFF2-40B4-BE49-F238E27FC236}">
              <a16:creationId xmlns:a16="http://schemas.microsoft.com/office/drawing/2014/main" id="{CC757856-0CDD-4B3E-B662-ACD85667599F}"/>
            </a:ext>
          </a:extLst>
        </xdr:cNvPr>
        <xdr:cNvSpPr txBox="1"/>
      </xdr:nvSpPr>
      <xdr:spPr>
        <a:xfrm>
          <a:off x="12611744" y="1051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0" name="正方形/長方形 669">
          <a:extLst>
            <a:ext uri="{FF2B5EF4-FFF2-40B4-BE49-F238E27FC236}">
              <a16:creationId xmlns:a16="http://schemas.microsoft.com/office/drawing/2014/main" id="{8FA92DD1-2706-4DF1-B55B-5B3D43A04B7F}"/>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1" name="正方形/長方形 670">
          <a:extLst>
            <a:ext uri="{FF2B5EF4-FFF2-40B4-BE49-F238E27FC236}">
              <a16:creationId xmlns:a16="http://schemas.microsoft.com/office/drawing/2014/main" id="{001D960A-1E87-4046-9A4F-24E9E19C974A}"/>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2" name="正方形/長方形 671">
          <a:extLst>
            <a:ext uri="{FF2B5EF4-FFF2-40B4-BE49-F238E27FC236}">
              <a16:creationId xmlns:a16="http://schemas.microsoft.com/office/drawing/2014/main" id="{1B243E04-F962-4A68-9997-4DB81C2B952A}"/>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3" name="正方形/長方形 672">
          <a:extLst>
            <a:ext uri="{FF2B5EF4-FFF2-40B4-BE49-F238E27FC236}">
              <a16:creationId xmlns:a16="http://schemas.microsoft.com/office/drawing/2014/main" id="{BCEF4A64-CEA2-425B-86D5-D9902BB7884D}"/>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4" name="正方形/長方形 673">
          <a:extLst>
            <a:ext uri="{FF2B5EF4-FFF2-40B4-BE49-F238E27FC236}">
              <a16:creationId xmlns:a16="http://schemas.microsoft.com/office/drawing/2014/main" id="{989420DD-5D1D-4D0E-8FBF-85B390D08CD4}"/>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5" name="正方形/長方形 674">
          <a:extLst>
            <a:ext uri="{FF2B5EF4-FFF2-40B4-BE49-F238E27FC236}">
              <a16:creationId xmlns:a16="http://schemas.microsoft.com/office/drawing/2014/main" id="{144B0383-B596-414E-9994-95C8C9E43002}"/>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6" name="正方形/長方形 675">
          <a:extLst>
            <a:ext uri="{FF2B5EF4-FFF2-40B4-BE49-F238E27FC236}">
              <a16:creationId xmlns:a16="http://schemas.microsoft.com/office/drawing/2014/main" id="{AC6AD595-ECC2-4E78-890A-FEA1BFDDA593}"/>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7" name="正方形/長方形 676">
          <a:extLst>
            <a:ext uri="{FF2B5EF4-FFF2-40B4-BE49-F238E27FC236}">
              <a16:creationId xmlns:a16="http://schemas.microsoft.com/office/drawing/2014/main" id="{0138365F-3060-49DE-87F9-DF987221A40C}"/>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8" name="テキスト ボックス 677">
          <a:extLst>
            <a:ext uri="{FF2B5EF4-FFF2-40B4-BE49-F238E27FC236}">
              <a16:creationId xmlns:a16="http://schemas.microsoft.com/office/drawing/2014/main" id="{DD15071B-2A7F-4C02-AFA7-511F7F10FEB3}"/>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9" name="直線コネクタ 678">
          <a:extLst>
            <a:ext uri="{FF2B5EF4-FFF2-40B4-BE49-F238E27FC236}">
              <a16:creationId xmlns:a16="http://schemas.microsoft.com/office/drawing/2014/main" id="{F5057CF9-5FD2-44DA-BDC9-DA11A42A344E}"/>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80" name="直線コネクタ 679">
          <a:extLst>
            <a:ext uri="{FF2B5EF4-FFF2-40B4-BE49-F238E27FC236}">
              <a16:creationId xmlns:a16="http://schemas.microsoft.com/office/drawing/2014/main" id="{F1DFA96F-7235-410F-8166-1AA43BF55F91}"/>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81" name="テキスト ボックス 680">
          <a:extLst>
            <a:ext uri="{FF2B5EF4-FFF2-40B4-BE49-F238E27FC236}">
              <a16:creationId xmlns:a16="http://schemas.microsoft.com/office/drawing/2014/main" id="{6C6C9F1B-CFDF-43F4-908D-6EC09D2F8BD2}"/>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82" name="直線コネクタ 681">
          <a:extLst>
            <a:ext uri="{FF2B5EF4-FFF2-40B4-BE49-F238E27FC236}">
              <a16:creationId xmlns:a16="http://schemas.microsoft.com/office/drawing/2014/main" id="{6C3F0F1E-AB7C-4313-9B54-78485E3961CA}"/>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83" name="テキスト ボックス 682">
          <a:extLst>
            <a:ext uri="{FF2B5EF4-FFF2-40B4-BE49-F238E27FC236}">
              <a16:creationId xmlns:a16="http://schemas.microsoft.com/office/drawing/2014/main" id="{795CA123-5E3D-4A32-9126-4259BCA49FC6}"/>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4" name="直線コネクタ 683">
          <a:extLst>
            <a:ext uri="{FF2B5EF4-FFF2-40B4-BE49-F238E27FC236}">
              <a16:creationId xmlns:a16="http://schemas.microsoft.com/office/drawing/2014/main" id="{C8D0E0FB-54E1-4D99-B0C9-EAB76BEDDDEF}"/>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5" name="テキスト ボックス 684">
          <a:extLst>
            <a:ext uri="{FF2B5EF4-FFF2-40B4-BE49-F238E27FC236}">
              <a16:creationId xmlns:a16="http://schemas.microsoft.com/office/drawing/2014/main" id="{FBC3718C-015B-4710-BC4A-DA03B5210AF5}"/>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6" name="直線コネクタ 685">
          <a:extLst>
            <a:ext uri="{FF2B5EF4-FFF2-40B4-BE49-F238E27FC236}">
              <a16:creationId xmlns:a16="http://schemas.microsoft.com/office/drawing/2014/main" id="{A8A31ED8-01E2-4E25-AC98-389B80EB7431}"/>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7" name="テキスト ボックス 686">
          <a:extLst>
            <a:ext uri="{FF2B5EF4-FFF2-40B4-BE49-F238E27FC236}">
              <a16:creationId xmlns:a16="http://schemas.microsoft.com/office/drawing/2014/main" id="{7A8284F9-FC3F-4614-98B0-8504B4374E1B}"/>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8" name="直線コネクタ 687">
          <a:extLst>
            <a:ext uri="{FF2B5EF4-FFF2-40B4-BE49-F238E27FC236}">
              <a16:creationId xmlns:a16="http://schemas.microsoft.com/office/drawing/2014/main" id="{8A586E7B-624C-41DF-BAAB-DAA063DDA51B}"/>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9" name="テキスト ボックス 688">
          <a:extLst>
            <a:ext uri="{FF2B5EF4-FFF2-40B4-BE49-F238E27FC236}">
              <a16:creationId xmlns:a16="http://schemas.microsoft.com/office/drawing/2014/main" id="{3D7EFCF9-4CBC-43E4-A168-E63C06CD558D}"/>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0" name="【保健センター・保健所】&#10;一人当たり面積グラフ枠">
          <a:extLst>
            <a:ext uri="{FF2B5EF4-FFF2-40B4-BE49-F238E27FC236}">
              <a16:creationId xmlns:a16="http://schemas.microsoft.com/office/drawing/2014/main" id="{9DBECAD9-F6AC-4049-89DE-9FFDCD524EF4}"/>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137160</xdr:rowOff>
    </xdr:from>
    <xdr:to>
      <xdr:col>116</xdr:col>
      <xdr:colOff>62864</xdr:colOff>
      <xdr:row>63</xdr:row>
      <xdr:rowOff>148590</xdr:rowOff>
    </xdr:to>
    <xdr:cxnSp macro="">
      <xdr:nvCxnSpPr>
        <xdr:cNvPr id="691" name="直線コネクタ 690">
          <a:extLst>
            <a:ext uri="{FF2B5EF4-FFF2-40B4-BE49-F238E27FC236}">
              <a16:creationId xmlns:a16="http://schemas.microsoft.com/office/drawing/2014/main" id="{52D2C102-971D-4CB6-B61D-090316A792CC}"/>
            </a:ext>
          </a:extLst>
        </xdr:cNvPr>
        <xdr:cNvCxnSpPr/>
      </xdr:nvCxnSpPr>
      <xdr:spPr>
        <a:xfrm flipV="1">
          <a:off x="22160864" y="973836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152417</xdr:rowOff>
    </xdr:from>
    <xdr:ext cx="469744" cy="259045"/>
    <xdr:sp macro="" textlink="">
      <xdr:nvSpPr>
        <xdr:cNvPr id="692" name="【保健センター・保健所】&#10;一人当たり面積最小値テキスト">
          <a:extLst>
            <a:ext uri="{FF2B5EF4-FFF2-40B4-BE49-F238E27FC236}">
              <a16:creationId xmlns:a16="http://schemas.microsoft.com/office/drawing/2014/main" id="{7CAC3570-732D-40B5-A666-88AFB211A6F7}"/>
            </a:ext>
          </a:extLst>
        </xdr:cNvPr>
        <xdr:cNvSpPr txBox="1"/>
      </xdr:nvSpPr>
      <xdr:spPr>
        <a:xfrm>
          <a:off x="22199600" y="1095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148590</xdr:rowOff>
    </xdr:from>
    <xdr:to>
      <xdr:col>116</xdr:col>
      <xdr:colOff>152400</xdr:colOff>
      <xdr:row>63</xdr:row>
      <xdr:rowOff>148590</xdr:rowOff>
    </xdr:to>
    <xdr:cxnSp macro="">
      <xdr:nvCxnSpPr>
        <xdr:cNvPr id="693" name="直線コネクタ 692">
          <a:extLst>
            <a:ext uri="{FF2B5EF4-FFF2-40B4-BE49-F238E27FC236}">
              <a16:creationId xmlns:a16="http://schemas.microsoft.com/office/drawing/2014/main" id="{A6E08352-8277-4D35-AE25-2B3DB82DB608}"/>
            </a:ext>
          </a:extLst>
        </xdr:cNvPr>
        <xdr:cNvCxnSpPr/>
      </xdr:nvCxnSpPr>
      <xdr:spPr>
        <a:xfrm>
          <a:off x="22072600" y="10949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83837</xdr:rowOff>
    </xdr:from>
    <xdr:ext cx="469744" cy="259045"/>
    <xdr:sp macro="" textlink="">
      <xdr:nvSpPr>
        <xdr:cNvPr id="694" name="【保健センター・保健所】&#10;一人当たり面積最大値テキスト">
          <a:extLst>
            <a:ext uri="{FF2B5EF4-FFF2-40B4-BE49-F238E27FC236}">
              <a16:creationId xmlns:a16="http://schemas.microsoft.com/office/drawing/2014/main" id="{CF4DBAE2-E9DD-42D8-917D-3EA99977BD88}"/>
            </a:ext>
          </a:extLst>
        </xdr:cNvPr>
        <xdr:cNvSpPr txBox="1"/>
      </xdr:nvSpPr>
      <xdr:spPr>
        <a:xfrm>
          <a:off x="22199600" y="9513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137160</xdr:rowOff>
    </xdr:from>
    <xdr:to>
      <xdr:col>116</xdr:col>
      <xdr:colOff>152400</xdr:colOff>
      <xdr:row>56</xdr:row>
      <xdr:rowOff>137160</xdr:rowOff>
    </xdr:to>
    <xdr:cxnSp macro="">
      <xdr:nvCxnSpPr>
        <xdr:cNvPr id="695" name="直線コネクタ 694">
          <a:extLst>
            <a:ext uri="{FF2B5EF4-FFF2-40B4-BE49-F238E27FC236}">
              <a16:creationId xmlns:a16="http://schemas.microsoft.com/office/drawing/2014/main" id="{84BE0639-39C3-4F7F-95B5-94EDF6AB1FC4}"/>
            </a:ext>
          </a:extLst>
        </xdr:cNvPr>
        <xdr:cNvCxnSpPr/>
      </xdr:nvCxnSpPr>
      <xdr:spPr>
        <a:xfrm>
          <a:off x="22072600" y="973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120667</xdr:rowOff>
    </xdr:from>
    <xdr:ext cx="469744" cy="259045"/>
    <xdr:sp macro="" textlink="">
      <xdr:nvSpPr>
        <xdr:cNvPr id="696" name="【保健センター・保健所】&#10;一人当たり面積平均値テキスト">
          <a:extLst>
            <a:ext uri="{FF2B5EF4-FFF2-40B4-BE49-F238E27FC236}">
              <a16:creationId xmlns:a16="http://schemas.microsoft.com/office/drawing/2014/main" id="{A065075A-2F0B-44D3-B26F-8AC26542EAD6}"/>
            </a:ext>
          </a:extLst>
        </xdr:cNvPr>
        <xdr:cNvSpPr txBox="1"/>
      </xdr:nvSpPr>
      <xdr:spPr>
        <a:xfrm>
          <a:off x="22199600" y="104076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97790</xdr:rowOff>
    </xdr:from>
    <xdr:to>
      <xdr:col>116</xdr:col>
      <xdr:colOff>114300</xdr:colOff>
      <xdr:row>62</xdr:row>
      <xdr:rowOff>27940</xdr:rowOff>
    </xdr:to>
    <xdr:sp macro="" textlink="">
      <xdr:nvSpPr>
        <xdr:cNvPr id="697" name="フローチャート: 判断 696">
          <a:extLst>
            <a:ext uri="{FF2B5EF4-FFF2-40B4-BE49-F238E27FC236}">
              <a16:creationId xmlns:a16="http://schemas.microsoft.com/office/drawing/2014/main" id="{949A5AC7-FF5F-43C0-88B9-59A6A8388DAE}"/>
            </a:ext>
          </a:extLst>
        </xdr:cNvPr>
        <xdr:cNvSpPr/>
      </xdr:nvSpPr>
      <xdr:spPr>
        <a:xfrm>
          <a:off x="221107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97790</xdr:rowOff>
    </xdr:from>
    <xdr:to>
      <xdr:col>112</xdr:col>
      <xdr:colOff>38100</xdr:colOff>
      <xdr:row>62</xdr:row>
      <xdr:rowOff>27940</xdr:rowOff>
    </xdr:to>
    <xdr:sp macro="" textlink="">
      <xdr:nvSpPr>
        <xdr:cNvPr id="698" name="フローチャート: 判断 697">
          <a:extLst>
            <a:ext uri="{FF2B5EF4-FFF2-40B4-BE49-F238E27FC236}">
              <a16:creationId xmlns:a16="http://schemas.microsoft.com/office/drawing/2014/main" id="{E5CA7B3B-5719-45EF-B756-6C200A87622E}"/>
            </a:ext>
          </a:extLst>
        </xdr:cNvPr>
        <xdr:cNvSpPr/>
      </xdr:nvSpPr>
      <xdr:spPr>
        <a:xfrm>
          <a:off x="21272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97790</xdr:rowOff>
    </xdr:from>
    <xdr:to>
      <xdr:col>107</xdr:col>
      <xdr:colOff>101600</xdr:colOff>
      <xdr:row>62</xdr:row>
      <xdr:rowOff>27940</xdr:rowOff>
    </xdr:to>
    <xdr:sp macro="" textlink="">
      <xdr:nvSpPr>
        <xdr:cNvPr id="699" name="フローチャート: 判断 698">
          <a:extLst>
            <a:ext uri="{FF2B5EF4-FFF2-40B4-BE49-F238E27FC236}">
              <a16:creationId xmlns:a16="http://schemas.microsoft.com/office/drawing/2014/main" id="{52A1218F-81B8-4753-B5F4-4E8232ED2104}"/>
            </a:ext>
          </a:extLst>
        </xdr:cNvPr>
        <xdr:cNvSpPr/>
      </xdr:nvSpPr>
      <xdr:spPr>
        <a:xfrm>
          <a:off x="20383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97790</xdr:rowOff>
    </xdr:from>
    <xdr:to>
      <xdr:col>102</xdr:col>
      <xdr:colOff>165100</xdr:colOff>
      <xdr:row>62</xdr:row>
      <xdr:rowOff>27940</xdr:rowOff>
    </xdr:to>
    <xdr:sp macro="" textlink="">
      <xdr:nvSpPr>
        <xdr:cNvPr id="700" name="フローチャート: 判断 699">
          <a:extLst>
            <a:ext uri="{FF2B5EF4-FFF2-40B4-BE49-F238E27FC236}">
              <a16:creationId xmlns:a16="http://schemas.microsoft.com/office/drawing/2014/main" id="{2DD29031-0E76-44E4-8160-2A2FFC48BC53}"/>
            </a:ext>
          </a:extLst>
        </xdr:cNvPr>
        <xdr:cNvSpPr/>
      </xdr:nvSpPr>
      <xdr:spPr>
        <a:xfrm>
          <a:off x="19494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120650</xdr:rowOff>
    </xdr:from>
    <xdr:to>
      <xdr:col>98</xdr:col>
      <xdr:colOff>38100</xdr:colOff>
      <xdr:row>62</xdr:row>
      <xdr:rowOff>50800</xdr:rowOff>
    </xdr:to>
    <xdr:sp macro="" textlink="">
      <xdr:nvSpPr>
        <xdr:cNvPr id="701" name="フローチャート: 判断 700">
          <a:extLst>
            <a:ext uri="{FF2B5EF4-FFF2-40B4-BE49-F238E27FC236}">
              <a16:creationId xmlns:a16="http://schemas.microsoft.com/office/drawing/2014/main" id="{2719DC17-7EE6-428D-87BD-9CCA3F0AF1B5}"/>
            </a:ext>
          </a:extLst>
        </xdr:cNvPr>
        <xdr:cNvSpPr/>
      </xdr:nvSpPr>
      <xdr:spPr>
        <a:xfrm>
          <a:off x="18605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18B03C12-7F31-4F30-9021-62F832CE5BD4}"/>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212766F3-7CB0-4CAD-B119-B101E0854C1D}"/>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598D104C-4F54-477F-9789-2F92AAA8EAFA}"/>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BC2A3640-4A51-4997-9F59-3E8F4730C711}"/>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71417944-734B-44E8-B84B-B9BC7CA157CB}"/>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120650</xdr:rowOff>
    </xdr:from>
    <xdr:to>
      <xdr:col>116</xdr:col>
      <xdr:colOff>114300</xdr:colOff>
      <xdr:row>62</xdr:row>
      <xdr:rowOff>50800</xdr:rowOff>
    </xdr:to>
    <xdr:sp macro="" textlink="">
      <xdr:nvSpPr>
        <xdr:cNvPr id="707" name="楕円 706">
          <a:extLst>
            <a:ext uri="{FF2B5EF4-FFF2-40B4-BE49-F238E27FC236}">
              <a16:creationId xmlns:a16="http://schemas.microsoft.com/office/drawing/2014/main" id="{94DB29F2-424C-4747-9DBD-39EC395CC9A7}"/>
            </a:ext>
          </a:extLst>
        </xdr:cNvPr>
        <xdr:cNvSpPr/>
      </xdr:nvSpPr>
      <xdr:spPr>
        <a:xfrm>
          <a:off x="22110700" y="1057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99077</xdr:rowOff>
    </xdr:from>
    <xdr:ext cx="469744" cy="259045"/>
    <xdr:sp macro="" textlink="">
      <xdr:nvSpPr>
        <xdr:cNvPr id="708" name="【保健センター・保健所】&#10;一人当たり面積該当値テキスト">
          <a:extLst>
            <a:ext uri="{FF2B5EF4-FFF2-40B4-BE49-F238E27FC236}">
              <a16:creationId xmlns:a16="http://schemas.microsoft.com/office/drawing/2014/main" id="{4232A2FA-FA3E-43F0-9397-716BDF7C0960}"/>
            </a:ext>
          </a:extLst>
        </xdr:cNvPr>
        <xdr:cNvSpPr txBox="1"/>
      </xdr:nvSpPr>
      <xdr:spPr>
        <a:xfrm>
          <a:off x="22199600" y="1055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120650</xdr:rowOff>
    </xdr:from>
    <xdr:to>
      <xdr:col>112</xdr:col>
      <xdr:colOff>38100</xdr:colOff>
      <xdr:row>62</xdr:row>
      <xdr:rowOff>50800</xdr:rowOff>
    </xdr:to>
    <xdr:sp macro="" textlink="">
      <xdr:nvSpPr>
        <xdr:cNvPr id="709" name="楕円 708">
          <a:extLst>
            <a:ext uri="{FF2B5EF4-FFF2-40B4-BE49-F238E27FC236}">
              <a16:creationId xmlns:a16="http://schemas.microsoft.com/office/drawing/2014/main" id="{D1673429-A5C9-4C41-B08C-213685C849C6}"/>
            </a:ext>
          </a:extLst>
        </xdr:cNvPr>
        <xdr:cNvSpPr/>
      </xdr:nvSpPr>
      <xdr:spPr>
        <a:xfrm>
          <a:off x="21272500" y="1057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0</xdr:rowOff>
    </xdr:from>
    <xdr:to>
      <xdr:col>116</xdr:col>
      <xdr:colOff>63500</xdr:colOff>
      <xdr:row>62</xdr:row>
      <xdr:rowOff>0</xdr:rowOff>
    </xdr:to>
    <xdr:cxnSp macro="">
      <xdr:nvCxnSpPr>
        <xdr:cNvPr id="710" name="直線コネクタ 709">
          <a:extLst>
            <a:ext uri="{FF2B5EF4-FFF2-40B4-BE49-F238E27FC236}">
              <a16:creationId xmlns:a16="http://schemas.microsoft.com/office/drawing/2014/main" id="{93FE62E6-4B5B-4A73-8070-C1ED6FA708D1}"/>
            </a:ext>
          </a:extLst>
        </xdr:cNvPr>
        <xdr:cNvCxnSpPr/>
      </xdr:nvCxnSpPr>
      <xdr:spPr>
        <a:xfrm>
          <a:off x="21323300" y="106299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52070</xdr:rowOff>
    </xdr:from>
    <xdr:to>
      <xdr:col>107</xdr:col>
      <xdr:colOff>101600</xdr:colOff>
      <xdr:row>61</xdr:row>
      <xdr:rowOff>153670</xdr:rowOff>
    </xdr:to>
    <xdr:sp macro="" textlink="">
      <xdr:nvSpPr>
        <xdr:cNvPr id="711" name="楕円 710">
          <a:extLst>
            <a:ext uri="{FF2B5EF4-FFF2-40B4-BE49-F238E27FC236}">
              <a16:creationId xmlns:a16="http://schemas.microsoft.com/office/drawing/2014/main" id="{C0556072-6DA3-437C-9216-86BE1A1113ED}"/>
            </a:ext>
          </a:extLst>
        </xdr:cNvPr>
        <xdr:cNvSpPr/>
      </xdr:nvSpPr>
      <xdr:spPr>
        <a:xfrm>
          <a:off x="20383500" y="1051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102870</xdr:rowOff>
    </xdr:from>
    <xdr:to>
      <xdr:col>111</xdr:col>
      <xdr:colOff>177800</xdr:colOff>
      <xdr:row>62</xdr:row>
      <xdr:rowOff>0</xdr:rowOff>
    </xdr:to>
    <xdr:cxnSp macro="">
      <xdr:nvCxnSpPr>
        <xdr:cNvPr id="712" name="直線コネクタ 711">
          <a:extLst>
            <a:ext uri="{FF2B5EF4-FFF2-40B4-BE49-F238E27FC236}">
              <a16:creationId xmlns:a16="http://schemas.microsoft.com/office/drawing/2014/main" id="{E3C8AFB3-4093-479A-BA9E-3861B9358D64}"/>
            </a:ext>
          </a:extLst>
        </xdr:cNvPr>
        <xdr:cNvCxnSpPr/>
      </xdr:nvCxnSpPr>
      <xdr:spPr>
        <a:xfrm>
          <a:off x="20434300" y="105613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52070</xdr:rowOff>
    </xdr:from>
    <xdr:to>
      <xdr:col>102</xdr:col>
      <xdr:colOff>165100</xdr:colOff>
      <xdr:row>61</xdr:row>
      <xdr:rowOff>153670</xdr:rowOff>
    </xdr:to>
    <xdr:sp macro="" textlink="">
      <xdr:nvSpPr>
        <xdr:cNvPr id="713" name="楕円 712">
          <a:extLst>
            <a:ext uri="{FF2B5EF4-FFF2-40B4-BE49-F238E27FC236}">
              <a16:creationId xmlns:a16="http://schemas.microsoft.com/office/drawing/2014/main" id="{3FFC130B-BC9D-4792-8ADA-78B1F90825D4}"/>
            </a:ext>
          </a:extLst>
        </xdr:cNvPr>
        <xdr:cNvSpPr/>
      </xdr:nvSpPr>
      <xdr:spPr>
        <a:xfrm>
          <a:off x="19494500" y="1051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102870</xdr:rowOff>
    </xdr:from>
    <xdr:to>
      <xdr:col>107</xdr:col>
      <xdr:colOff>50800</xdr:colOff>
      <xdr:row>61</xdr:row>
      <xdr:rowOff>102870</xdr:rowOff>
    </xdr:to>
    <xdr:cxnSp macro="">
      <xdr:nvCxnSpPr>
        <xdr:cNvPr id="714" name="直線コネクタ 713">
          <a:extLst>
            <a:ext uri="{FF2B5EF4-FFF2-40B4-BE49-F238E27FC236}">
              <a16:creationId xmlns:a16="http://schemas.microsoft.com/office/drawing/2014/main" id="{40BB16A0-7004-4194-A4C1-7601DC99415D}"/>
            </a:ext>
          </a:extLst>
        </xdr:cNvPr>
        <xdr:cNvCxnSpPr/>
      </xdr:nvCxnSpPr>
      <xdr:spPr>
        <a:xfrm>
          <a:off x="19545300" y="105613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29210</xdr:rowOff>
    </xdr:from>
    <xdr:to>
      <xdr:col>98</xdr:col>
      <xdr:colOff>38100</xdr:colOff>
      <xdr:row>61</xdr:row>
      <xdr:rowOff>130810</xdr:rowOff>
    </xdr:to>
    <xdr:sp macro="" textlink="">
      <xdr:nvSpPr>
        <xdr:cNvPr id="715" name="楕円 714">
          <a:extLst>
            <a:ext uri="{FF2B5EF4-FFF2-40B4-BE49-F238E27FC236}">
              <a16:creationId xmlns:a16="http://schemas.microsoft.com/office/drawing/2014/main" id="{8093B77F-4693-4AD4-BB60-C44CD76BB9B4}"/>
            </a:ext>
          </a:extLst>
        </xdr:cNvPr>
        <xdr:cNvSpPr/>
      </xdr:nvSpPr>
      <xdr:spPr>
        <a:xfrm>
          <a:off x="18605500" y="1048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80010</xdr:rowOff>
    </xdr:from>
    <xdr:to>
      <xdr:col>102</xdr:col>
      <xdr:colOff>114300</xdr:colOff>
      <xdr:row>61</xdr:row>
      <xdr:rowOff>102870</xdr:rowOff>
    </xdr:to>
    <xdr:cxnSp macro="">
      <xdr:nvCxnSpPr>
        <xdr:cNvPr id="716" name="直線コネクタ 715">
          <a:extLst>
            <a:ext uri="{FF2B5EF4-FFF2-40B4-BE49-F238E27FC236}">
              <a16:creationId xmlns:a16="http://schemas.microsoft.com/office/drawing/2014/main" id="{D2F620D4-4A3A-4B32-9D1E-E8B46FB061AB}"/>
            </a:ext>
          </a:extLst>
        </xdr:cNvPr>
        <xdr:cNvCxnSpPr/>
      </xdr:nvCxnSpPr>
      <xdr:spPr>
        <a:xfrm>
          <a:off x="18656300" y="105384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44467</xdr:rowOff>
    </xdr:from>
    <xdr:ext cx="469744" cy="259045"/>
    <xdr:sp macro="" textlink="">
      <xdr:nvSpPr>
        <xdr:cNvPr id="717" name="n_1aveValue【保健センター・保健所】&#10;一人当たり面積">
          <a:extLst>
            <a:ext uri="{FF2B5EF4-FFF2-40B4-BE49-F238E27FC236}">
              <a16:creationId xmlns:a16="http://schemas.microsoft.com/office/drawing/2014/main" id="{4815206A-2951-48C8-A220-A1E98EBEB166}"/>
            </a:ext>
          </a:extLst>
        </xdr:cNvPr>
        <xdr:cNvSpPr txBox="1"/>
      </xdr:nvSpPr>
      <xdr:spPr>
        <a:xfrm>
          <a:off x="2107572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19067</xdr:rowOff>
    </xdr:from>
    <xdr:ext cx="469744" cy="259045"/>
    <xdr:sp macro="" textlink="">
      <xdr:nvSpPr>
        <xdr:cNvPr id="718" name="n_2aveValue【保健センター・保健所】&#10;一人当たり面積">
          <a:extLst>
            <a:ext uri="{FF2B5EF4-FFF2-40B4-BE49-F238E27FC236}">
              <a16:creationId xmlns:a16="http://schemas.microsoft.com/office/drawing/2014/main" id="{F1647880-03C2-499B-B8BB-F7BE12DCAB8F}"/>
            </a:ext>
          </a:extLst>
        </xdr:cNvPr>
        <xdr:cNvSpPr txBox="1"/>
      </xdr:nvSpPr>
      <xdr:spPr>
        <a:xfrm>
          <a:off x="20199427"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19067</xdr:rowOff>
    </xdr:from>
    <xdr:ext cx="469744" cy="259045"/>
    <xdr:sp macro="" textlink="">
      <xdr:nvSpPr>
        <xdr:cNvPr id="719" name="n_3aveValue【保健センター・保健所】&#10;一人当たり面積">
          <a:extLst>
            <a:ext uri="{FF2B5EF4-FFF2-40B4-BE49-F238E27FC236}">
              <a16:creationId xmlns:a16="http://schemas.microsoft.com/office/drawing/2014/main" id="{402DC613-A388-44D6-BCD2-BAF91D4CC8E3}"/>
            </a:ext>
          </a:extLst>
        </xdr:cNvPr>
        <xdr:cNvSpPr txBox="1"/>
      </xdr:nvSpPr>
      <xdr:spPr>
        <a:xfrm>
          <a:off x="19310427"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41927</xdr:rowOff>
    </xdr:from>
    <xdr:ext cx="469744" cy="259045"/>
    <xdr:sp macro="" textlink="">
      <xdr:nvSpPr>
        <xdr:cNvPr id="720" name="n_4aveValue【保健センター・保健所】&#10;一人当たり面積">
          <a:extLst>
            <a:ext uri="{FF2B5EF4-FFF2-40B4-BE49-F238E27FC236}">
              <a16:creationId xmlns:a16="http://schemas.microsoft.com/office/drawing/2014/main" id="{29AB5959-1F94-4E82-BC77-1EAF41572158}"/>
            </a:ext>
          </a:extLst>
        </xdr:cNvPr>
        <xdr:cNvSpPr txBox="1"/>
      </xdr:nvSpPr>
      <xdr:spPr>
        <a:xfrm>
          <a:off x="18421427" y="1067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41927</xdr:rowOff>
    </xdr:from>
    <xdr:ext cx="469744" cy="259045"/>
    <xdr:sp macro="" textlink="">
      <xdr:nvSpPr>
        <xdr:cNvPr id="721" name="n_1mainValue【保健センター・保健所】&#10;一人当たり面積">
          <a:extLst>
            <a:ext uri="{FF2B5EF4-FFF2-40B4-BE49-F238E27FC236}">
              <a16:creationId xmlns:a16="http://schemas.microsoft.com/office/drawing/2014/main" id="{1C78AE65-2EAF-4277-BB2F-DDC5FEA1D2D5}"/>
            </a:ext>
          </a:extLst>
        </xdr:cNvPr>
        <xdr:cNvSpPr txBox="1"/>
      </xdr:nvSpPr>
      <xdr:spPr>
        <a:xfrm>
          <a:off x="21075727" y="1067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170197</xdr:rowOff>
    </xdr:from>
    <xdr:ext cx="469744" cy="259045"/>
    <xdr:sp macro="" textlink="">
      <xdr:nvSpPr>
        <xdr:cNvPr id="722" name="n_2mainValue【保健センター・保健所】&#10;一人当たり面積">
          <a:extLst>
            <a:ext uri="{FF2B5EF4-FFF2-40B4-BE49-F238E27FC236}">
              <a16:creationId xmlns:a16="http://schemas.microsoft.com/office/drawing/2014/main" id="{A6717030-EB11-424C-8CFF-EA96B1530C29}"/>
            </a:ext>
          </a:extLst>
        </xdr:cNvPr>
        <xdr:cNvSpPr txBox="1"/>
      </xdr:nvSpPr>
      <xdr:spPr>
        <a:xfrm>
          <a:off x="20199427" y="1028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170197</xdr:rowOff>
    </xdr:from>
    <xdr:ext cx="469744" cy="259045"/>
    <xdr:sp macro="" textlink="">
      <xdr:nvSpPr>
        <xdr:cNvPr id="723" name="n_3mainValue【保健センター・保健所】&#10;一人当たり面積">
          <a:extLst>
            <a:ext uri="{FF2B5EF4-FFF2-40B4-BE49-F238E27FC236}">
              <a16:creationId xmlns:a16="http://schemas.microsoft.com/office/drawing/2014/main" id="{D72D6D85-8413-4A16-910C-456D989276FF}"/>
            </a:ext>
          </a:extLst>
        </xdr:cNvPr>
        <xdr:cNvSpPr txBox="1"/>
      </xdr:nvSpPr>
      <xdr:spPr>
        <a:xfrm>
          <a:off x="19310427" y="1028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147337</xdr:rowOff>
    </xdr:from>
    <xdr:ext cx="469744" cy="259045"/>
    <xdr:sp macro="" textlink="">
      <xdr:nvSpPr>
        <xdr:cNvPr id="724" name="n_4mainValue【保健センター・保健所】&#10;一人当たり面積">
          <a:extLst>
            <a:ext uri="{FF2B5EF4-FFF2-40B4-BE49-F238E27FC236}">
              <a16:creationId xmlns:a16="http://schemas.microsoft.com/office/drawing/2014/main" id="{3712A1D2-5D1A-4FA4-8370-E1848EAF23A6}"/>
            </a:ext>
          </a:extLst>
        </xdr:cNvPr>
        <xdr:cNvSpPr txBox="1"/>
      </xdr:nvSpPr>
      <xdr:spPr>
        <a:xfrm>
          <a:off x="18421427" y="10262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5" name="正方形/長方形 724">
          <a:extLst>
            <a:ext uri="{FF2B5EF4-FFF2-40B4-BE49-F238E27FC236}">
              <a16:creationId xmlns:a16="http://schemas.microsoft.com/office/drawing/2014/main" id="{AE56E8D6-FB2C-4758-A7B7-71484695751B}"/>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6" name="正方形/長方形 725">
          <a:extLst>
            <a:ext uri="{FF2B5EF4-FFF2-40B4-BE49-F238E27FC236}">
              <a16:creationId xmlns:a16="http://schemas.microsoft.com/office/drawing/2014/main" id="{4F1B4C98-CD85-4ADC-8A7C-9BDF81409205}"/>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7" name="正方形/長方形 726">
          <a:extLst>
            <a:ext uri="{FF2B5EF4-FFF2-40B4-BE49-F238E27FC236}">
              <a16:creationId xmlns:a16="http://schemas.microsoft.com/office/drawing/2014/main" id="{6527D2BE-F46D-42F7-BFCD-F44871B778E4}"/>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8" name="正方形/長方形 727">
          <a:extLst>
            <a:ext uri="{FF2B5EF4-FFF2-40B4-BE49-F238E27FC236}">
              <a16:creationId xmlns:a16="http://schemas.microsoft.com/office/drawing/2014/main" id="{25DE2692-2B91-4F81-B517-C34D9ED8A57D}"/>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9" name="正方形/長方形 728">
          <a:extLst>
            <a:ext uri="{FF2B5EF4-FFF2-40B4-BE49-F238E27FC236}">
              <a16:creationId xmlns:a16="http://schemas.microsoft.com/office/drawing/2014/main" id="{B7082AE7-7FE9-4B34-B7A5-68956705B995}"/>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0" name="正方形/長方形 729">
          <a:extLst>
            <a:ext uri="{FF2B5EF4-FFF2-40B4-BE49-F238E27FC236}">
              <a16:creationId xmlns:a16="http://schemas.microsoft.com/office/drawing/2014/main" id="{BFA9D6B0-37EA-4855-871B-546F5DAC6D6D}"/>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1" name="正方形/長方形 730">
          <a:extLst>
            <a:ext uri="{FF2B5EF4-FFF2-40B4-BE49-F238E27FC236}">
              <a16:creationId xmlns:a16="http://schemas.microsoft.com/office/drawing/2014/main" id="{A7C18A42-8164-42D1-83EF-B6D42ABD38A6}"/>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2" name="正方形/長方形 731">
          <a:extLst>
            <a:ext uri="{FF2B5EF4-FFF2-40B4-BE49-F238E27FC236}">
              <a16:creationId xmlns:a16="http://schemas.microsoft.com/office/drawing/2014/main" id="{E4A58B45-8FEC-46C0-B79C-0B2C92B0BE22}"/>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3" name="テキスト ボックス 732">
          <a:extLst>
            <a:ext uri="{FF2B5EF4-FFF2-40B4-BE49-F238E27FC236}">
              <a16:creationId xmlns:a16="http://schemas.microsoft.com/office/drawing/2014/main" id="{3149EF5A-14FC-4E2F-907D-3378019A3C1B}"/>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4" name="直線コネクタ 733">
          <a:extLst>
            <a:ext uri="{FF2B5EF4-FFF2-40B4-BE49-F238E27FC236}">
              <a16:creationId xmlns:a16="http://schemas.microsoft.com/office/drawing/2014/main" id="{85CB085E-1F18-4094-986B-C790D48D16FC}"/>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5" name="テキスト ボックス 734">
          <a:extLst>
            <a:ext uri="{FF2B5EF4-FFF2-40B4-BE49-F238E27FC236}">
              <a16:creationId xmlns:a16="http://schemas.microsoft.com/office/drawing/2014/main" id="{8175FA81-A305-4740-A093-56E86EBF5394}"/>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6" name="直線コネクタ 735">
          <a:extLst>
            <a:ext uri="{FF2B5EF4-FFF2-40B4-BE49-F238E27FC236}">
              <a16:creationId xmlns:a16="http://schemas.microsoft.com/office/drawing/2014/main" id="{DA1C30C3-FE0D-4BBE-9485-B63050ADD931}"/>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7" name="テキスト ボックス 736">
          <a:extLst>
            <a:ext uri="{FF2B5EF4-FFF2-40B4-BE49-F238E27FC236}">
              <a16:creationId xmlns:a16="http://schemas.microsoft.com/office/drawing/2014/main" id="{807A4709-D29F-4B3D-8674-500D16D7F296}"/>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8" name="直線コネクタ 737">
          <a:extLst>
            <a:ext uri="{FF2B5EF4-FFF2-40B4-BE49-F238E27FC236}">
              <a16:creationId xmlns:a16="http://schemas.microsoft.com/office/drawing/2014/main" id="{D75FE0DA-56BD-4BC5-84CE-D76AEA486E39}"/>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9" name="テキスト ボックス 738">
          <a:extLst>
            <a:ext uri="{FF2B5EF4-FFF2-40B4-BE49-F238E27FC236}">
              <a16:creationId xmlns:a16="http://schemas.microsoft.com/office/drawing/2014/main" id="{01B6AFC6-4B02-4D08-A1B8-97B2D7755103}"/>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0" name="直線コネクタ 739">
          <a:extLst>
            <a:ext uri="{FF2B5EF4-FFF2-40B4-BE49-F238E27FC236}">
              <a16:creationId xmlns:a16="http://schemas.microsoft.com/office/drawing/2014/main" id="{0859B83A-7DEF-4F13-8CD7-30CD5FFC69EF}"/>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1" name="テキスト ボックス 740">
          <a:extLst>
            <a:ext uri="{FF2B5EF4-FFF2-40B4-BE49-F238E27FC236}">
              <a16:creationId xmlns:a16="http://schemas.microsoft.com/office/drawing/2014/main" id="{7AB9B4A8-7581-4914-89DE-49D2B4E210B6}"/>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2" name="直線コネクタ 741">
          <a:extLst>
            <a:ext uri="{FF2B5EF4-FFF2-40B4-BE49-F238E27FC236}">
              <a16:creationId xmlns:a16="http://schemas.microsoft.com/office/drawing/2014/main" id="{699EF32F-F238-429D-9D2F-BB2D807A7FA5}"/>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3" name="テキスト ボックス 742">
          <a:extLst>
            <a:ext uri="{FF2B5EF4-FFF2-40B4-BE49-F238E27FC236}">
              <a16:creationId xmlns:a16="http://schemas.microsoft.com/office/drawing/2014/main" id="{FA7C0328-4D1A-4D36-9CCC-A9DD1B555ECA}"/>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4" name="直線コネクタ 743">
          <a:extLst>
            <a:ext uri="{FF2B5EF4-FFF2-40B4-BE49-F238E27FC236}">
              <a16:creationId xmlns:a16="http://schemas.microsoft.com/office/drawing/2014/main" id="{EC101566-0CE2-4767-A97C-71CC3739D05E}"/>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5" name="テキスト ボックス 744">
          <a:extLst>
            <a:ext uri="{FF2B5EF4-FFF2-40B4-BE49-F238E27FC236}">
              <a16:creationId xmlns:a16="http://schemas.microsoft.com/office/drawing/2014/main" id="{375C3143-8121-474F-8F8C-99D503B86F81}"/>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6" name="直線コネクタ 745">
          <a:extLst>
            <a:ext uri="{FF2B5EF4-FFF2-40B4-BE49-F238E27FC236}">
              <a16:creationId xmlns:a16="http://schemas.microsoft.com/office/drawing/2014/main" id="{248FDBBD-32D6-4994-AE9D-8CB4A5CA4C71}"/>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7" name="テキスト ボックス 746">
          <a:extLst>
            <a:ext uri="{FF2B5EF4-FFF2-40B4-BE49-F238E27FC236}">
              <a16:creationId xmlns:a16="http://schemas.microsoft.com/office/drawing/2014/main" id="{A564FAEA-58CF-4977-892A-438877E03AF1}"/>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8" name="【消防施設】&#10;有形固定資産減価償却率グラフ枠">
          <a:extLst>
            <a:ext uri="{FF2B5EF4-FFF2-40B4-BE49-F238E27FC236}">
              <a16:creationId xmlns:a16="http://schemas.microsoft.com/office/drawing/2014/main" id="{0D15A974-CD7D-4B4A-AEAA-BFE02014EA36}"/>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97155</xdr:rowOff>
    </xdr:from>
    <xdr:to>
      <xdr:col>85</xdr:col>
      <xdr:colOff>126364</xdr:colOff>
      <xdr:row>85</xdr:row>
      <xdr:rowOff>87630</xdr:rowOff>
    </xdr:to>
    <xdr:cxnSp macro="">
      <xdr:nvCxnSpPr>
        <xdr:cNvPr id="749" name="直線コネクタ 748">
          <a:extLst>
            <a:ext uri="{FF2B5EF4-FFF2-40B4-BE49-F238E27FC236}">
              <a16:creationId xmlns:a16="http://schemas.microsoft.com/office/drawing/2014/main" id="{19479639-CF5F-4214-A5CF-E3AF63AA4823}"/>
            </a:ext>
          </a:extLst>
        </xdr:cNvPr>
        <xdr:cNvCxnSpPr/>
      </xdr:nvCxnSpPr>
      <xdr:spPr>
        <a:xfrm flipV="1">
          <a:off x="16318864" y="13470255"/>
          <a:ext cx="0" cy="1190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91457</xdr:rowOff>
    </xdr:from>
    <xdr:ext cx="405111" cy="259045"/>
    <xdr:sp macro="" textlink="">
      <xdr:nvSpPr>
        <xdr:cNvPr id="750" name="【消防施設】&#10;有形固定資産減価償却率最小値テキスト">
          <a:extLst>
            <a:ext uri="{FF2B5EF4-FFF2-40B4-BE49-F238E27FC236}">
              <a16:creationId xmlns:a16="http://schemas.microsoft.com/office/drawing/2014/main" id="{C49E253E-B0FF-4310-86F2-D27030CA468E}"/>
            </a:ext>
          </a:extLst>
        </xdr:cNvPr>
        <xdr:cNvSpPr txBox="1"/>
      </xdr:nvSpPr>
      <xdr:spPr>
        <a:xfrm>
          <a:off x="16357600" y="1466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87630</xdr:rowOff>
    </xdr:from>
    <xdr:to>
      <xdr:col>86</xdr:col>
      <xdr:colOff>25400</xdr:colOff>
      <xdr:row>85</xdr:row>
      <xdr:rowOff>87630</xdr:rowOff>
    </xdr:to>
    <xdr:cxnSp macro="">
      <xdr:nvCxnSpPr>
        <xdr:cNvPr id="751" name="直線コネクタ 750">
          <a:extLst>
            <a:ext uri="{FF2B5EF4-FFF2-40B4-BE49-F238E27FC236}">
              <a16:creationId xmlns:a16="http://schemas.microsoft.com/office/drawing/2014/main" id="{B0206C84-ADB4-43F4-8F45-F5C483CCFB4D}"/>
            </a:ext>
          </a:extLst>
        </xdr:cNvPr>
        <xdr:cNvCxnSpPr/>
      </xdr:nvCxnSpPr>
      <xdr:spPr>
        <a:xfrm>
          <a:off x="16230600" y="14660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43832</xdr:rowOff>
    </xdr:from>
    <xdr:ext cx="405111" cy="259045"/>
    <xdr:sp macro="" textlink="">
      <xdr:nvSpPr>
        <xdr:cNvPr id="752" name="【消防施設】&#10;有形固定資産減価償却率最大値テキスト">
          <a:extLst>
            <a:ext uri="{FF2B5EF4-FFF2-40B4-BE49-F238E27FC236}">
              <a16:creationId xmlns:a16="http://schemas.microsoft.com/office/drawing/2014/main" id="{BD76EC41-27C2-4878-8750-55B763E9CBAC}"/>
            </a:ext>
          </a:extLst>
        </xdr:cNvPr>
        <xdr:cNvSpPr txBox="1"/>
      </xdr:nvSpPr>
      <xdr:spPr>
        <a:xfrm>
          <a:off x="16357600" y="13245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97155</xdr:rowOff>
    </xdr:from>
    <xdr:to>
      <xdr:col>86</xdr:col>
      <xdr:colOff>25400</xdr:colOff>
      <xdr:row>78</xdr:row>
      <xdr:rowOff>97155</xdr:rowOff>
    </xdr:to>
    <xdr:cxnSp macro="">
      <xdr:nvCxnSpPr>
        <xdr:cNvPr id="753" name="直線コネクタ 752">
          <a:extLst>
            <a:ext uri="{FF2B5EF4-FFF2-40B4-BE49-F238E27FC236}">
              <a16:creationId xmlns:a16="http://schemas.microsoft.com/office/drawing/2014/main" id="{69B6FB36-0FCC-47E9-A90C-462776764E68}"/>
            </a:ext>
          </a:extLst>
        </xdr:cNvPr>
        <xdr:cNvCxnSpPr/>
      </xdr:nvCxnSpPr>
      <xdr:spPr>
        <a:xfrm>
          <a:off x="16230600" y="13470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144797</xdr:rowOff>
    </xdr:from>
    <xdr:ext cx="405111" cy="259045"/>
    <xdr:sp macro="" textlink="">
      <xdr:nvSpPr>
        <xdr:cNvPr id="754" name="【消防施設】&#10;有形固定資産減価償却率平均値テキスト">
          <a:extLst>
            <a:ext uri="{FF2B5EF4-FFF2-40B4-BE49-F238E27FC236}">
              <a16:creationId xmlns:a16="http://schemas.microsoft.com/office/drawing/2014/main" id="{F87BB299-A338-459B-B0E4-241F24C2ADC6}"/>
            </a:ext>
          </a:extLst>
        </xdr:cNvPr>
        <xdr:cNvSpPr txBox="1"/>
      </xdr:nvSpPr>
      <xdr:spPr>
        <a:xfrm>
          <a:off x="16357600" y="140322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166370</xdr:rowOff>
    </xdr:from>
    <xdr:to>
      <xdr:col>85</xdr:col>
      <xdr:colOff>177800</xdr:colOff>
      <xdr:row>82</xdr:row>
      <xdr:rowOff>96520</xdr:rowOff>
    </xdr:to>
    <xdr:sp macro="" textlink="">
      <xdr:nvSpPr>
        <xdr:cNvPr id="755" name="フローチャート: 判断 754">
          <a:extLst>
            <a:ext uri="{FF2B5EF4-FFF2-40B4-BE49-F238E27FC236}">
              <a16:creationId xmlns:a16="http://schemas.microsoft.com/office/drawing/2014/main" id="{AFFEA6F3-3CA1-404F-9E37-A30891C608E9}"/>
            </a:ext>
          </a:extLst>
        </xdr:cNvPr>
        <xdr:cNvSpPr/>
      </xdr:nvSpPr>
      <xdr:spPr>
        <a:xfrm>
          <a:off x="16268700" y="1405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126364</xdr:rowOff>
    </xdr:from>
    <xdr:to>
      <xdr:col>81</xdr:col>
      <xdr:colOff>101600</xdr:colOff>
      <xdr:row>82</xdr:row>
      <xdr:rowOff>56514</xdr:rowOff>
    </xdr:to>
    <xdr:sp macro="" textlink="">
      <xdr:nvSpPr>
        <xdr:cNvPr id="756" name="フローチャート: 判断 755">
          <a:extLst>
            <a:ext uri="{FF2B5EF4-FFF2-40B4-BE49-F238E27FC236}">
              <a16:creationId xmlns:a16="http://schemas.microsoft.com/office/drawing/2014/main" id="{E3FCC977-E7D6-44E3-A12F-D2C129A33721}"/>
            </a:ext>
          </a:extLst>
        </xdr:cNvPr>
        <xdr:cNvSpPr/>
      </xdr:nvSpPr>
      <xdr:spPr>
        <a:xfrm>
          <a:off x="15430500" y="1401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105411</xdr:rowOff>
    </xdr:from>
    <xdr:to>
      <xdr:col>76</xdr:col>
      <xdr:colOff>165100</xdr:colOff>
      <xdr:row>82</xdr:row>
      <xdr:rowOff>35561</xdr:rowOff>
    </xdr:to>
    <xdr:sp macro="" textlink="">
      <xdr:nvSpPr>
        <xdr:cNvPr id="757" name="フローチャート: 判断 756">
          <a:extLst>
            <a:ext uri="{FF2B5EF4-FFF2-40B4-BE49-F238E27FC236}">
              <a16:creationId xmlns:a16="http://schemas.microsoft.com/office/drawing/2014/main" id="{53E38243-43AC-4E19-BD6A-A375A58D3288}"/>
            </a:ext>
          </a:extLst>
        </xdr:cNvPr>
        <xdr:cNvSpPr/>
      </xdr:nvSpPr>
      <xdr:spPr>
        <a:xfrm>
          <a:off x="14541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114936</xdr:rowOff>
    </xdr:from>
    <xdr:to>
      <xdr:col>72</xdr:col>
      <xdr:colOff>38100</xdr:colOff>
      <xdr:row>82</xdr:row>
      <xdr:rowOff>45086</xdr:rowOff>
    </xdr:to>
    <xdr:sp macro="" textlink="">
      <xdr:nvSpPr>
        <xdr:cNvPr id="758" name="フローチャート: 判断 757">
          <a:extLst>
            <a:ext uri="{FF2B5EF4-FFF2-40B4-BE49-F238E27FC236}">
              <a16:creationId xmlns:a16="http://schemas.microsoft.com/office/drawing/2014/main" id="{6E3FF5BC-0868-4314-AF91-1016B98B23C9}"/>
            </a:ext>
          </a:extLst>
        </xdr:cNvPr>
        <xdr:cNvSpPr/>
      </xdr:nvSpPr>
      <xdr:spPr>
        <a:xfrm>
          <a:off x="136525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122555</xdr:rowOff>
    </xdr:from>
    <xdr:to>
      <xdr:col>67</xdr:col>
      <xdr:colOff>101600</xdr:colOff>
      <xdr:row>82</xdr:row>
      <xdr:rowOff>52705</xdr:rowOff>
    </xdr:to>
    <xdr:sp macro="" textlink="">
      <xdr:nvSpPr>
        <xdr:cNvPr id="759" name="フローチャート: 判断 758">
          <a:extLst>
            <a:ext uri="{FF2B5EF4-FFF2-40B4-BE49-F238E27FC236}">
              <a16:creationId xmlns:a16="http://schemas.microsoft.com/office/drawing/2014/main" id="{81FCB69F-6BA5-4590-9835-364FA7125753}"/>
            </a:ext>
          </a:extLst>
        </xdr:cNvPr>
        <xdr:cNvSpPr/>
      </xdr:nvSpPr>
      <xdr:spPr>
        <a:xfrm>
          <a:off x="12763500" y="1401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0" name="テキスト ボックス 759">
          <a:extLst>
            <a:ext uri="{FF2B5EF4-FFF2-40B4-BE49-F238E27FC236}">
              <a16:creationId xmlns:a16="http://schemas.microsoft.com/office/drawing/2014/main" id="{A5A23A76-B14B-40EE-8FFF-8FBC4A1DC48B}"/>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65CFE4C6-2FEE-40CA-9FD5-D7675745417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D0AB71B1-616A-451B-AEEC-27EEFB2F60F1}"/>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74FE67A7-E9D9-4877-8172-03E6647793FC}"/>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47BD6755-EBA6-4835-896F-15F218AE9E12}"/>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99695</xdr:rowOff>
    </xdr:from>
    <xdr:to>
      <xdr:col>85</xdr:col>
      <xdr:colOff>177800</xdr:colOff>
      <xdr:row>82</xdr:row>
      <xdr:rowOff>29845</xdr:rowOff>
    </xdr:to>
    <xdr:sp macro="" textlink="">
      <xdr:nvSpPr>
        <xdr:cNvPr id="765" name="楕円 764">
          <a:extLst>
            <a:ext uri="{FF2B5EF4-FFF2-40B4-BE49-F238E27FC236}">
              <a16:creationId xmlns:a16="http://schemas.microsoft.com/office/drawing/2014/main" id="{77376D49-E6EA-4A5E-A954-D79812D4D91B}"/>
            </a:ext>
          </a:extLst>
        </xdr:cNvPr>
        <xdr:cNvSpPr/>
      </xdr:nvSpPr>
      <xdr:spPr>
        <a:xfrm>
          <a:off x="16268700" y="13987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122572</xdr:rowOff>
    </xdr:from>
    <xdr:ext cx="405111" cy="259045"/>
    <xdr:sp macro="" textlink="">
      <xdr:nvSpPr>
        <xdr:cNvPr id="766" name="【消防施設】&#10;有形固定資産減価償却率該当値テキスト">
          <a:extLst>
            <a:ext uri="{FF2B5EF4-FFF2-40B4-BE49-F238E27FC236}">
              <a16:creationId xmlns:a16="http://schemas.microsoft.com/office/drawing/2014/main" id="{6E1BC1E6-67BA-4F36-9413-F041734BA474}"/>
            </a:ext>
          </a:extLst>
        </xdr:cNvPr>
        <xdr:cNvSpPr txBox="1"/>
      </xdr:nvSpPr>
      <xdr:spPr>
        <a:xfrm>
          <a:off x="16357600" y="13838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59689</xdr:rowOff>
    </xdr:from>
    <xdr:to>
      <xdr:col>81</xdr:col>
      <xdr:colOff>101600</xdr:colOff>
      <xdr:row>81</xdr:row>
      <xdr:rowOff>161289</xdr:rowOff>
    </xdr:to>
    <xdr:sp macro="" textlink="">
      <xdr:nvSpPr>
        <xdr:cNvPr id="767" name="楕円 766">
          <a:extLst>
            <a:ext uri="{FF2B5EF4-FFF2-40B4-BE49-F238E27FC236}">
              <a16:creationId xmlns:a16="http://schemas.microsoft.com/office/drawing/2014/main" id="{A7BB1A4D-B071-4519-92E4-E321485C97EE}"/>
            </a:ext>
          </a:extLst>
        </xdr:cNvPr>
        <xdr:cNvSpPr/>
      </xdr:nvSpPr>
      <xdr:spPr>
        <a:xfrm>
          <a:off x="15430500" y="13947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110489</xdr:rowOff>
    </xdr:from>
    <xdr:to>
      <xdr:col>85</xdr:col>
      <xdr:colOff>127000</xdr:colOff>
      <xdr:row>81</xdr:row>
      <xdr:rowOff>150495</xdr:rowOff>
    </xdr:to>
    <xdr:cxnSp macro="">
      <xdr:nvCxnSpPr>
        <xdr:cNvPr id="768" name="直線コネクタ 767">
          <a:extLst>
            <a:ext uri="{FF2B5EF4-FFF2-40B4-BE49-F238E27FC236}">
              <a16:creationId xmlns:a16="http://schemas.microsoft.com/office/drawing/2014/main" id="{7C10C4C1-1ABA-4872-9387-693650BF08A1}"/>
            </a:ext>
          </a:extLst>
        </xdr:cNvPr>
        <xdr:cNvCxnSpPr/>
      </xdr:nvCxnSpPr>
      <xdr:spPr>
        <a:xfrm>
          <a:off x="15481300" y="13997939"/>
          <a:ext cx="8382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19686</xdr:rowOff>
    </xdr:from>
    <xdr:to>
      <xdr:col>76</xdr:col>
      <xdr:colOff>165100</xdr:colOff>
      <xdr:row>81</xdr:row>
      <xdr:rowOff>121286</xdr:rowOff>
    </xdr:to>
    <xdr:sp macro="" textlink="">
      <xdr:nvSpPr>
        <xdr:cNvPr id="769" name="楕円 768">
          <a:extLst>
            <a:ext uri="{FF2B5EF4-FFF2-40B4-BE49-F238E27FC236}">
              <a16:creationId xmlns:a16="http://schemas.microsoft.com/office/drawing/2014/main" id="{F609B4B6-B36C-4813-8453-A7AE01872BA5}"/>
            </a:ext>
          </a:extLst>
        </xdr:cNvPr>
        <xdr:cNvSpPr/>
      </xdr:nvSpPr>
      <xdr:spPr>
        <a:xfrm>
          <a:off x="14541500" y="13907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70486</xdr:rowOff>
    </xdr:from>
    <xdr:to>
      <xdr:col>81</xdr:col>
      <xdr:colOff>50800</xdr:colOff>
      <xdr:row>81</xdr:row>
      <xdr:rowOff>110489</xdr:rowOff>
    </xdr:to>
    <xdr:cxnSp macro="">
      <xdr:nvCxnSpPr>
        <xdr:cNvPr id="770" name="直線コネクタ 769">
          <a:extLst>
            <a:ext uri="{FF2B5EF4-FFF2-40B4-BE49-F238E27FC236}">
              <a16:creationId xmlns:a16="http://schemas.microsoft.com/office/drawing/2014/main" id="{0F7A5B57-8287-45D1-BACA-189F99C8F2DA}"/>
            </a:ext>
          </a:extLst>
        </xdr:cNvPr>
        <xdr:cNvCxnSpPr/>
      </xdr:nvCxnSpPr>
      <xdr:spPr>
        <a:xfrm>
          <a:off x="14592300" y="13957936"/>
          <a:ext cx="88900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151130</xdr:rowOff>
    </xdr:from>
    <xdr:to>
      <xdr:col>72</xdr:col>
      <xdr:colOff>38100</xdr:colOff>
      <xdr:row>81</xdr:row>
      <xdr:rowOff>81280</xdr:rowOff>
    </xdr:to>
    <xdr:sp macro="" textlink="">
      <xdr:nvSpPr>
        <xdr:cNvPr id="771" name="楕円 770">
          <a:extLst>
            <a:ext uri="{FF2B5EF4-FFF2-40B4-BE49-F238E27FC236}">
              <a16:creationId xmlns:a16="http://schemas.microsoft.com/office/drawing/2014/main" id="{86A321D9-E32A-477A-80E3-B7947F3579EB}"/>
            </a:ext>
          </a:extLst>
        </xdr:cNvPr>
        <xdr:cNvSpPr/>
      </xdr:nvSpPr>
      <xdr:spPr>
        <a:xfrm>
          <a:off x="13652500" y="13867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30480</xdr:rowOff>
    </xdr:from>
    <xdr:to>
      <xdr:col>76</xdr:col>
      <xdr:colOff>114300</xdr:colOff>
      <xdr:row>81</xdr:row>
      <xdr:rowOff>70486</xdr:rowOff>
    </xdr:to>
    <xdr:cxnSp macro="">
      <xdr:nvCxnSpPr>
        <xdr:cNvPr id="772" name="直線コネクタ 771">
          <a:extLst>
            <a:ext uri="{FF2B5EF4-FFF2-40B4-BE49-F238E27FC236}">
              <a16:creationId xmlns:a16="http://schemas.microsoft.com/office/drawing/2014/main" id="{E635A1F4-043D-499E-B34C-4723E28902BD}"/>
            </a:ext>
          </a:extLst>
        </xdr:cNvPr>
        <xdr:cNvCxnSpPr/>
      </xdr:nvCxnSpPr>
      <xdr:spPr>
        <a:xfrm>
          <a:off x="13703300" y="13917930"/>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113030</xdr:rowOff>
    </xdr:from>
    <xdr:to>
      <xdr:col>67</xdr:col>
      <xdr:colOff>101600</xdr:colOff>
      <xdr:row>81</xdr:row>
      <xdr:rowOff>43180</xdr:rowOff>
    </xdr:to>
    <xdr:sp macro="" textlink="">
      <xdr:nvSpPr>
        <xdr:cNvPr id="773" name="楕円 772">
          <a:extLst>
            <a:ext uri="{FF2B5EF4-FFF2-40B4-BE49-F238E27FC236}">
              <a16:creationId xmlns:a16="http://schemas.microsoft.com/office/drawing/2014/main" id="{8452B99B-45B2-4A21-A229-EC61532F69EA}"/>
            </a:ext>
          </a:extLst>
        </xdr:cNvPr>
        <xdr:cNvSpPr/>
      </xdr:nvSpPr>
      <xdr:spPr>
        <a:xfrm>
          <a:off x="12763500" y="1382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163830</xdr:rowOff>
    </xdr:from>
    <xdr:to>
      <xdr:col>71</xdr:col>
      <xdr:colOff>177800</xdr:colOff>
      <xdr:row>81</xdr:row>
      <xdr:rowOff>30480</xdr:rowOff>
    </xdr:to>
    <xdr:cxnSp macro="">
      <xdr:nvCxnSpPr>
        <xdr:cNvPr id="774" name="直線コネクタ 773">
          <a:extLst>
            <a:ext uri="{FF2B5EF4-FFF2-40B4-BE49-F238E27FC236}">
              <a16:creationId xmlns:a16="http://schemas.microsoft.com/office/drawing/2014/main" id="{7A1452C5-9367-4098-B0E3-3A5C412406C0}"/>
            </a:ext>
          </a:extLst>
        </xdr:cNvPr>
        <xdr:cNvCxnSpPr/>
      </xdr:nvCxnSpPr>
      <xdr:spPr>
        <a:xfrm>
          <a:off x="12814300" y="1387983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47641</xdr:rowOff>
    </xdr:from>
    <xdr:ext cx="405111" cy="259045"/>
    <xdr:sp macro="" textlink="">
      <xdr:nvSpPr>
        <xdr:cNvPr id="775" name="n_1aveValue【消防施設】&#10;有形固定資産減価償却率">
          <a:extLst>
            <a:ext uri="{FF2B5EF4-FFF2-40B4-BE49-F238E27FC236}">
              <a16:creationId xmlns:a16="http://schemas.microsoft.com/office/drawing/2014/main" id="{893D5232-2C15-4D67-A2C1-749E20761450}"/>
            </a:ext>
          </a:extLst>
        </xdr:cNvPr>
        <xdr:cNvSpPr txBox="1"/>
      </xdr:nvSpPr>
      <xdr:spPr>
        <a:xfrm>
          <a:off x="15266044" y="14106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26688</xdr:rowOff>
    </xdr:from>
    <xdr:ext cx="405111" cy="259045"/>
    <xdr:sp macro="" textlink="">
      <xdr:nvSpPr>
        <xdr:cNvPr id="776" name="n_2aveValue【消防施設】&#10;有形固定資産減価償却率">
          <a:extLst>
            <a:ext uri="{FF2B5EF4-FFF2-40B4-BE49-F238E27FC236}">
              <a16:creationId xmlns:a16="http://schemas.microsoft.com/office/drawing/2014/main" id="{02B0C760-33FB-479B-BCD5-17700A3FAE96}"/>
            </a:ext>
          </a:extLst>
        </xdr:cNvPr>
        <xdr:cNvSpPr txBox="1"/>
      </xdr:nvSpPr>
      <xdr:spPr>
        <a:xfrm>
          <a:off x="14389744" y="1408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36213</xdr:rowOff>
    </xdr:from>
    <xdr:ext cx="405111" cy="259045"/>
    <xdr:sp macro="" textlink="">
      <xdr:nvSpPr>
        <xdr:cNvPr id="777" name="n_3aveValue【消防施設】&#10;有形固定資産減価償却率">
          <a:extLst>
            <a:ext uri="{FF2B5EF4-FFF2-40B4-BE49-F238E27FC236}">
              <a16:creationId xmlns:a16="http://schemas.microsoft.com/office/drawing/2014/main" id="{18251DA5-1E78-4DAD-BACD-599706D964EE}"/>
            </a:ext>
          </a:extLst>
        </xdr:cNvPr>
        <xdr:cNvSpPr txBox="1"/>
      </xdr:nvSpPr>
      <xdr:spPr>
        <a:xfrm>
          <a:off x="13500744" y="14095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43832</xdr:rowOff>
    </xdr:from>
    <xdr:ext cx="405111" cy="259045"/>
    <xdr:sp macro="" textlink="">
      <xdr:nvSpPr>
        <xdr:cNvPr id="778" name="n_4aveValue【消防施設】&#10;有形固定資産減価償却率">
          <a:extLst>
            <a:ext uri="{FF2B5EF4-FFF2-40B4-BE49-F238E27FC236}">
              <a16:creationId xmlns:a16="http://schemas.microsoft.com/office/drawing/2014/main" id="{F651A72D-6C2A-42BA-8E11-BA3D59B5AE16}"/>
            </a:ext>
          </a:extLst>
        </xdr:cNvPr>
        <xdr:cNvSpPr txBox="1"/>
      </xdr:nvSpPr>
      <xdr:spPr>
        <a:xfrm>
          <a:off x="12611744" y="14102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6366</xdr:rowOff>
    </xdr:from>
    <xdr:ext cx="405111" cy="259045"/>
    <xdr:sp macro="" textlink="">
      <xdr:nvSpPr>
        <xdr:cNvPr id="779" name="n_1mainValue【消防施設】&#10;有形固定資産減価償却率">
          <a:extLst>
            <a:ext uri="{FF2B5EF4-FFF2-40B4-BE49-F238E27FC236}">
              <a16:creationId xmlns:a16="http://schemas.microsoft.com/office/drawing/2014/main" id="{6190D97F-E92E-4741-975C-F52EB83F053B}"/>
            </a:ext>
          </a:extLst>
        </xdr:cNvPr>
        <xdr:cNvSpPr txBox="1"/>
      </xdr:nvSpPr>
      <xdr:spPr>
        <a:xfrm>
          <a:off x="15266044" y="13722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137813</xdr:rowOff>
    </xdr:from>
    <xdr:ext cx="405111" cy="259045"/>
    <xdr:sp macro="" textlink="">
      <xdr:nvSpPr>
        <xdr:cNvPr id="780" name="n_2mainValue【消防施設】&#10;有形固定資産減価償却率">
          <a:extLst>
            <a:ext uri="{FF2B5EF4-FFF2-40B4-BE49-F238E27FC236}">
              <a16:creationId xmlns:a16="http://schemas.microsoft.com/office/drawing/2014/main" id="{E05B379D-2675-4862-B23F-A200523FAD3B}"/>
            </a:ext>
          </a:extLst>
        </xdr:cNvPr>
        <xdr:cNvSpPr txBox="1"/>
      </xdr:nvSpPr>
      <xdr:spPr>
        <a:xfrm>
          <a:off x="14389744" y="13682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97807</xdr:rowOff>
    </xdr:from>
    <xdr:ext cx="405111" cy="259045"/>
    <xdr:sp macro="" textlink="">
      <xdr:nvSpPr>
        <xdr:cNvPr id="781" name="n_3mainValue【消防施設】&#10;有形固定資産減価償却率">
          <a:extLst>
            <a:ext uri="{FF2B5EF4-FFF2-40B4-BE49-F238E27FC236}">
              <a16:creationId xmlns:a16="http://schemas.microsoft.com/office/drawing/2014/main" id="{A41B14E1-52F3-4A58-831D-F4F48DA61562}"/>
            </a:ext>
          </a:extLst>
        </xdr:cNvPr>
        <xdr:cNvSpPr txBox="1"/>
      </xdr:nvSpPr>
      <xdr:spPr>
        <a:xfrm>
          <a:off x="13500744" y="1364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59707</xdr:rowOff>
    </xdr:from>
    <xdr:ext cx="405111" cy="259045"/>
    <xdr:sp macro="" textlink="">
      <xdr:nvSpPr>
        <xdr:cNvPr id="782" name="n_4mainValue【消防施設】&#10;有形固定資産減価償却率">
          <a:extLst>
            <a:ext uri="{FF2B5EF4-FFF2-40B4-BE49-F238E27FC236}">
              <a16:creationId xmlns:a16="http://schemas.microsoft.com/office/drawing/2014/main" id="{06840E1E-40D9-40BF-BE9F-182BD6940BF6}"/>
            </a:ext>
          </a:extLst>
        </xdr:cNvPr>
        <xdr:cNvSpPr txBox="1"/>
      </xdr:nvSpPr>
      <xdr:spPr>
        <a:xfrm>
          <a:off x="12611744" y="1360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3" name="正方形/長方形 782">
          <a:extLst>
            <a:ext uri="{FF2B5EF4-FFF2-40B4-BE49-F238E27FC236}">
              <a16:creationId xmlns:a16="http://schemas.microsoft.com/office/drawing/2014/main" id="{CC954B9A-2C12-498E-8AB0-6C117F98969E}"/>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4" name="正方形/長方形 783">
          <a:extLst>
            <a:ext uri="{FF2B5EF4-FFF2-40B4-BE49-F238E27FC236}">
              <a16:creationId xmlns:a16="http://schemas.microsoft.com/office/drawing/2014/main" id="{2D10A3B4-F290-408A-B051-026CB07026DE}"/>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5" name="正方形/長方形 784">
          <a:extLst>
            <a:ext uri="{FF2B5EF4-FFF2-40B4-BE49-F238E27FC236}">
              <a16:creationId xmlns:a16="http://schemas.microsoft.com/office/drawing/2014/main" id="{ED50AC1A-40CC-4A47-BC4B-25BB4DC95BB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6" name="正方形/長方形 785">
          <a:extLst>
            <a:ext uri="{FF2B5EF4-FFF2-40B4-BE49-F238E27FC236}">
              <a16:creationId xmlns:a16="http://schemas.microsoft.com/office/drawing/2014/main" id="{25858966-F96B-41A9-9665-23AF4E354327}"/>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7" name="正方形/長方形 786">
          <a:extLst>
            <a:ext uri="{FF2B5EF4-FFF2-40B4-BE49-F238E27FC236}">
              <a16:creationId xmlns:a16="http://schemas.microsoft.com/office/drawing/2014/main" id="{24AD120B-F505-450E-B199-44C96DCD9EC6}"/>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8" name="正方形/長方形 787">
          <a:extLst>
            <a:ext uri="{FF2B5EF4-FFF2-40B4-BE49-F238E27FC236}">
              <a16:creationId xmlns:a16="http://schemas.microsoft.com/office/drawing/2014/main" id="{B1514523-B05F-477A-A742-8F5EDCBA2523}"/>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9" name="正方形/長方形 788">
          <a:extLst>
            <a:ext uri="{FF2B5EF4-FFF2-40B4-BE49-F238E27FC236}">
              <a16:creationId xmlns:a16="http://schemas.microsoft.com/office/drawing/2014/main" id="{AE1120B8-1071-44A1-860F-1ABE5E49B567}"/>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0" name="正方形/長方形 789">
          <a:extLst>
            <a:ext uri="{FF2B5EF4-FFF2-40B4-BE49-F238E27FC236}">
              <a16:creationId xmlns:a16="http://schemas.microsoft.com/office/drawing/2014/main" id="{7A42D93F-57EA-4483-9035-BCC21FDC4B49}"/>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1" name="テキスト ボックス 790">
          <a:extLst>
            <a:ext uri="{FF2B5EF4-FFF2-40B4-BE49-F238E27FC236}">
              <a16:creationId xmlns:a16="http://schemas.microsoft.com/office/drawing/2014/main" id="{D4B6F5FD-F620-4FC9-A8F1-4A2FF08375CF}"/>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2" name="直線コネクタ 791">
          <a:extLst>
            <a:ext uri="{FF2B5EF4-FFF2-40B4-BE49-F238E27FC236}">
              <a16:creationId xmlns:a16="http://schemas.microsoft.com/office/drawing/2014/main" id="{65C2FA26-E7AF-4463-8C58-8A3677626D1B}"/>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3" name="直線コネクタ 792">
          <a:extLst>
            <a:ext uri="{FF2B5EF4-FFF2-40B4-BE49-F238E27FC236}">
              <a16:creationId xmlns:a16="http://schemas.microsoft.com/office/drawing/2014/main" id="{B057463E-DC04-4CE7-8356-A1AC97F4FC33}"/>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4" name="テキスト ボックス 793">
          <a:extLst>
            <a:ext uri="{FF2B5EF4-FFF2-40B4-BE49-F238E27FC236}">
              <a16:creationId xmlns:a16="http://schemas.microsoft.com/office/drawing/2014/main" id="{F8BCB30D-5205-40B0-9151-CABE879DF5E5}"/>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5" name="直線コネクタ 794">
          <a:extLst>
            <a:ext uri="{FF2B5EF4-FFF2-40B4-BE49-F238E27FC236}">
              <a16:creationId xmlns:a16="http://schemas.microsoft.com/office/drawing/2014/main" id="{C80C8530-0CA5-4955-BC0B-9103B8BC7355}"/>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6" name="テキスト ボックス 795">
          <a:extLst>
            <a:ext uri="{FF2B5EF4-FFF2-40B4-BE49-F238E27FC236}">
              <a16:creationId xmlns:a16="http://schemas.microsoft.com/office/drawing/2014/main" id="{86EFF3DA-CAB5-4B98-861F-ED0349A8E062}"/>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7" name="直線コネクタ 796">
          <a:extLst>
            <a:ext uri="{FF2B5EF4-FFF2-40B4-BE49-F238E27FC236}">
              <a16:creationId xmlns:a16="http://schemas.microsoft.com/office/drawing/2014/main" id="{901845CC-7F94-4F05-8C18-026FFF008D9B}"/>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8" name="テキスト ボックス 797">
          <a:extLst>
            <a:ext uri="{FF2B5EF4-FFF2-40B4-BE49-F238E27FC236}">
              <a16:creationId xmlns:a16="http://schemas.microsoft.com/office/drawing/2014/main" id="{B858D8EB-F19E-4B89-ACA1-679A6FFDFDBF}"/>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9" name="直線コネクタ 798">
          <a:extLst>
            <a:ext uri="{FF2B5EF4-FFF2-40B4-BE49-F238E27FC236}">
              <a16:creationId xmlns:a16="http://schemas.microsoft.com/office/drawing/2014/main" id="{878B338E-7F2E-4617-A161-BF9E6F6624E5}"/>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0" name="テキスト ボックス 799">
          <a:extLst>
            <a:ext uri="{FF2B5EF4-FFF2-40B4-BE49-F238E27FC236}">
              <a16:creationId xmlns:a16="http://schemas.microsoft.com/office/drawing/2014/main" id="{95ED451F-15CC-4887-B2D4-42BD80F04A1C}"/>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1" name="直線コネクタ 800">
          <a:extLst>
            <a:ext uri="{FF2B5EF4-FFF2-40B4-BE49-F238E27FC236}">
              <a16:creationId xmlns:a16="http://schemas.microsoft.com/office/drawing/2014/main" id="{29F39FDF-1383-423A-96D9-9C26E274926A}"/>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2" name="テキスト ボックス 801">
          <a:extLst>
            <a:ext uri="{FF2B5EF4-FFF2-40B4-BE49-F238E27FC236}">
              <a16:creationId xmlns:a16="http://schemas.microsoft.com/office/drawing/2014/main" id="{84F8F8B2-A030-4A77-9BEB-B9B1F8E9955C}"/>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3" name="直線コネクタ 802">
          <a:extLst>
            <a:ext uri="{FF2B5EF4-FFF2-40B4-BE49-F238E27FC236}">
              <a16:creationId xmlns:a16="http://schemas.microsoft.com/office/drawing/2014/main" id="{DA071DE9-F904-43D1-AEC4-2ED8B0D11A4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4" name="テキスト ボックス 803">
          <a:extLst>
            <a:ext uri="{FF2B5EF4-FFF2-40B4-BE49-F238E27FC236}">
              <a16:creationId xmlns:a16="http://schemas.microsoft.com/office/drawing/2014/main" id="{3DCDAB1F-EC5F-4BB1-B23E-E1A4DC67E919}"/>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5" name="【消防施設】&#10;一人当たり面積グラフ枠">
          <a:extLst>
            <a:ext uri="{FF2B5EF4-FFF2-40B4-BE49-F238E27FC236}">
              <a16:creationId xmlns:a16="http://schemas.microsoft.com/office/drawing/2014/main" id="{AD4BEEC0-DCC1-4B5C-BBE5-8D014E137308}"/>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146050</xdr:rowOff>
    </xdr:from>
    <xdr:to>
      <xdr:col>116</xdr:col>
      <xdr:colOff>62864</xdr:colOff>
      <xdr:row>86</xdr:row>
      <xdr:rowOff>63500</xdr:rowOff>
    </xdr:to>
    <xdr:cxnSp macro="">
      <xdr:nvCxnSpPr>
        <xdr:cNvPr id="806" name="直線コネクタ 805">
          <a:extLst>
            <a:ext uri="{FF2B5EF4-FFF2-40B4-BE49-F238E27FC236}">
              <a16:creationId xmlns:a16="http://schemas.microsoft.com/office/drawing/2014/main" id="{6279F791-03C7-4DAB-AE64-677E5AEE9FE6}"/>
            </a:ext>
          </a:extLst>
        </xdr:cNvPr>
        <xdr:cNvCxnSpPr/>
      </xdr:nvCxnSpPr>
      <xdr:spPr>
        <a:xfrm flipV="1">
          <a:off x="22160864" y="13347700"/>
          <a:ext cx="0" cy="1460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67327</xdr:rowOff>
    </xdr:from>
    <xdr:ext cx="469744" cy="259045"/>
    <xdr:sp macro="" textlink="">
      <xdr:nvSpPr>
        <xdr:cNvPr id="807" name="【消防施設】&#10;一人当たり面積最小値テキスト">
          <a:extLst>
            <a:ext uri="{FF2B5EF4-FFF2-40B4-BE49-F238E27FC236}">
              <a16:creationId xmlns:a16="http://schemas.microsoft.com/office/drawing/2014/main" id="{0E87B47B-93D9-418C-971C-1934E002FC3D}"/>
            </a:ext>
          </a:extLst>
        </xdr:cNvPr>
        <xdr:cNvSpPr txBox="1"/>
      </xdr:nvSpPr>
      <xdr:spPr>
        <a:xfrm>
          <a:off x="22199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63500</xdr:rowOff>
    </xdr:from>
    <xdr:to>
      <xdr:col>116</xdr:col>
      <xdr:colOff>152400</xdr:colOff>
      <xdr:row>86</xdr:row>
      <xdr:rowOff>63500</xdr:rowOff>
    </xdr:to>
    <xdr:cxnSp macro="">
      <xdr:nvCxnSpPr>
        <xdr:cNvPr id="808" name="直線コネクタ 807">
          <a:extLst>
            <a:ext uri="{FF2B5EF4-FFF2-40B4-BE49-F238E27FC236}">
              <a16:creationId xmlns:a16="http://schemas.microsoft.com/office/drawing/2014/main" id="{DD5ED1D3-7F62-49C5-8F51-8DDE009D955A}"/>
            </a:ext>
          </a:extLst>
        </xdr:cNvPr>
        <xdr:cNvCxnSpPr/>
      </xdr:nvCxnSpPr>
      <xdr:spPr>
        <a:xfrm>
          <a:off x="22072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92727</xdr:rowOff>
    </xdr:from>
    <xdr:ext cx="469744" cy="259045"/>
    <xdr:sp macro="" textlink="">
      <xdr:nvSpPr>
        <xdr:cNvPr id="809" name="【消防施設】&#10;一人当たり面積最大値テキスト">
          <a:extLst>
            <a:ext uri="{FF2B5EF4-FFF2-40B4-BE49-F238E27FC236}">
              <a16:creationId xmlns:a16="http://schemas.microsoft.com/office/drawing/2014/main" id="{FD142FDD-B7CF-45B5-AC5B-1AFFA63CCD9D}"/>
            </a:ext>
          </a:extLst>
        </xdr:cNvPr>
        <xdr:cNvSpPr txBox="1"/>
      </xdr:nvSpPr>
      <xdr:spPr>
        <a:xfrm>
          <a:off x="22199600" y="1312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146050</xdr:rowOff>
    </xdr:from>
    <xdr:to>
      <xdr:col>116</xdr:col>
      <xdr:colOff>152400</xdr:colOff>
      <xdr:row>77</xdr:row>
      <xdr:rowOff>146050</xdr:rowOff>
    </xdr:to>
    <xdr:cxnSp macro="">
      <xdr:nvCxnSpPr>
        <xdr:cNvPr id="810" name="直線コネクタ 809">
          <a:extLst>
            <a:ext uri="{FF2B5EF4-FFF2-40B4-BE49-F238E27FC236}">
              <a16:creationId xmlns:a16="http://schemas.microsoft.com/office/drawing/2014/main" id="{C45CAFA1-4B9B-40CB-BDAC-681FC5F5E2D5}"/>
            </a:ext>
          </a:extLst>
        </xdr:cNvPr>
        <xdr:cNvCxnSpPr/>
      </xdr:nvCxnSpPr>
      <xdr:spPr>
        <a:xfrm>
          <a:off x="22072600" y="1334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156227</xdr:rowOff>
    </xdr:from>
    <xdr:ext cx="469744" cy="259045"/>
    <xdr:sp macro="" textlink="">
      <xdr:nvSpPr>
        <xdr:cNvPr id="811" name="【消防施設】&#10;一人当たり面積平均値テキスト">
          <a:extLst>
            <a:ext uri="{FF2B5EF4-FFF2-40B4-BE49-F238E27FC236}">
              <a16:creationId xmlns:a16="http://schemas.microsoft.com/office/drawing/2014/main" id="{11E2C964-1CC0-4868-B36D-2B8688221DFC}"/>
            </a:ext>
          </a:extLst>
        </xdr:cNvPr>
        <xdr:cNvSpPr txBox="1"/>
      </xdr:nvSpPr>
      <xdr:spPr>
        <a:xfrm>
          <a:off x="22199600" y="14215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133350</xdr:rowOff>
    </xdr:from>
    <xdr:to>
      <xdr:col>116</xdr:col>
      <xdr:colOff>114300</xdr:colOff>
      <xdr:row>84</xdr:row>
      <xdr:rowOff>63500</xdr:rowOff>
    </xdr:to>
    <xdr:sp macro="" textlink="">
      <xdr:nvSpPr>
        <xdr:cNvPr id="812" name="フローチャート: 判断 811">
          <a:extLst>
            <a:ext uri="{FF2B5EF4-FFF2-40B4-BE49-F238E27FC236}">
              <a16:creationId xmlns:a16="http://schemas.microsoft.com/office/drawing/2014/main" id="{3ADC1D20-BC48-4E05-8CC0-D278494E620D}"/>
            </a:ext>
          </a:extLst>
        </xdr:cNvPr>
        <xdr:cNvSpPr/>
      </xdr:nvSpPr>
      <xdr:spPr>
        <a:xfrm>
          <a:off x="22110700" y="1436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133350</xdr:rowOff>
    </xdr:from>
    <xdr:to>
      <xdr:col>112</xdr:col>
      <xdr:colOff>38100</xdr:colOff>
      <xdr:row>84</xdr:row>
      <xdr:rowOff>63500</xdr:rowOff>
    </xdr:to>
    <xdr:sp macro="" textlink="">
      <xdr:nvSpPr>
        <xdr:cNvPr id="813" name="フローチャート: 判断 812">
          <a:extLst>
            <a:ext uri="{FF2B5EF4-FFF2-40B4-BE49-F238E27FC236}">
              <a16:creationId xmlns:a16="http://schemas.microsoft.com/office/drawing/2014/main" id="{CAE7B127-320C-4AB4-8939-0F197AFAEC17}"/>
            </a:ext>
          </a:extLst>
        </xdr:cNvPr>
        <xdr:cNvSpPr/>
      </xdr:nvSpPr>
      <xdr:spPr>
        <a:xfrm>
          <a:off x="21272500" y="1436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814" name="フローチャート: 判断 813">
          <a:extLst>
            <a:ext uri="{FF2B5EF4-FFF2-40B4-BE49-F238E27FC236}">
              <a16:creationId xmlns:a16="http://schemas.microsoft.com/office/drawing/2014/main" id="{0D8C476F-35B7-43AF-9ECC-7822A7D695EA}"/>
            </a:ext>
          </a:extLst>
        </xdr:cNvPr>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57150</xdr:rowOff>
    </xdr:from>
    <xdr:to>
      <xdr:col>102</xdr:col>
      <xdr:colOff>165100</xdr:colOff>
      <xdr:row>83</xdr:row>
      <xdr:rowOff>158750</xdr:rowOff>
    </xdr:to>
    <xdr:sp macro="" textlink="">
      <xdr:nvSpPr>
        <xdr:cNvPr id="815" name="フローチャート: 判断 814">
          <a:extLst>
            <a:ext uri="{FF2B5EF4-FFF2-40B4-BE49-F238E27FC236}">
              <a16:creationId xmlns:a16="http://schemas.microsoft.com/office/drawing/2014/main" id="{2B7DCA26-426B-482B-B362-6A183B4761AF}"/>
            </a:ext>
          </a:extLst>
        </xdr:cNvPr>
        <xdr:cNvSpPr/>
      </xdr:nvSpPr>
      <xdr:spPr>
        <a:xfrm>
          <a:off x="19494500" y="1428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82550</xdr:rowOff>
    </xdr:from>
    <xdr:to>
      <xdr:col>98</xdr:col>
      <xdr:colOff>38100</xdr:colOff>
      <xdr:row>84</xdr:row>
      <xdr:rowOff>12700</xdr:rowOff>
    </xdr:to>
    <xdr:sp macro="" textlink="">
      <xdr:nvSpPr>
        <xdr:cNvPr id="816" name="フローチャート: 判断 815">
          <a:extLst>
            <a:ext uri="{FF2B5EF4-FFF2-40B4-BE49-F238E27FC236}">
              <a16:creationId xmlns:a16="http://schemas.microsoft.com/office/drawing/2014/main" id="{01B9DECE-393E-40CE-9D13-6EF2C32BEF32}"/>
            </a:ext>
          </a:extLst>
        </xdr:cNvPr>
        <xdr:cNvSpPr/>
      </xdr:nvSpPr>
      <xdr:spPr>
        <a:xfrm>
          <a:off x="186055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08CAAE8A-411B-46D7-AC79-DEA817945B28}"/>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67A86E05-BF64-4970-95A3-836D5655FDD7}"/>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2CFBCB55-4449-4546-8EE1-5C6A71933AF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C898220C-BFCF-43F3-A20B-43B2520AC072}"/>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A0C00205-D203-498C-BD26-EC0AEFF7FB87}"/>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0</xdr:rowOff>
    </xdr:from>
    <xdr:to>
      <xdr:col>116</xdr:col>
      <xdr:colOff>114300</xdr:colOff>
      <xdr:row>86</xdr:row>
      <xdr:rowOff>101600</xdr:rowOff>
    </xdr:to>
    <xdr:sp macro="" textlink="">
      <xdr:nvSpPr>
        <xdr:cNvPr id="822" name="楕円 821">
          <a:extLst>
            <a:ext uri="{FF2B5EF4-FFF2-40B4-BE49-F238E27FC236}">
              <a16:creationId xmlns:a16="http://schemas.microsoft.com/office/drawing/2014/main" id="{655AAC8B-DFBB-4166-9AB2-022B0BC151D4}"/>
            </a:ext>
          </a:extLst>
        </xdr:cNvPr>
        <xdr:cNvSpPr/>
      </xdr:nvSpPr>
      <xdr:spPr>
        <a:xfrm>
          <a:off x="221107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86377</xdr:rowOff>
    </xdr:from>
    <xdr:ext cx="469744" cy="259045"/>
    <xdr:sp macro="" textlink="">
      <xdr:nvSpPr>
        <xdr:cNvPr id="823" name="【消防施設】&#10;一人当たり面積該当値テキスト">
          <a:extLst>
            <a:ext uri="{FF2B5EF4-FFF2-40B4-BE49-F238E27FC236}">
              <a16:creationId xmlns:a16="http://schemas.microsoft.com/office/drawing/2014/main" id="{2FBF38B6-F9B1-4AC6-B139-CE860E83EC24}"/>
            </a:ext>
          </a:extLst>
        </xdr:cNvPr>
        <xdr:cNvSpPr txBox="1"/>
      </xdr:nvSpPr>
      <xdr:spPr>
        <a:xfrm>
          <a:off x="22199600" y="14659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0</xdr:rowOff>
    </xdr:from>
    <xdr:to>
      <xdr:col>112</xdr:col>
      <xdr:colOff>38100</xdr:colOff>
      <xdr:row>86</xdr:row>
      <xdr:rowOff>101600</xdr:rowOff>
    </xdr:to>
    <xdr:sp macro="" textlink="">
      <xdr:nvSpPr>
        <xdr:cNvPr id="824" name="楕円 823">
          <a:extLst>
            <a:ext uri="{FF2B5EF4-FFF2-40B4-BE49-F238E27FC236}">
              <a16:creationId xmlns:a16="http://schemas.microsoft.com/office/drawing/2014/main" id="{D57CD045-FF56-4710-9E84-FCED5AE20DD0}"/>
            </a:ext>
          </a:extLst>
        </xdr:cNvPr>
        <xdr:cNvSpPr/>
      </xdr:nvSpPr>
      <xdr:spPr>
        <a:xfrm>
          <a:off x="212725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50800</xdr:rowOff>
    </xdr:from>
    <xdr:to>
      <xdr:col>116</xdr:col>
      <xdr:colOff>63500</xdr:colOff>
      <xdr:row>86</xdr:row>
      <xdr:rowOff>50800</xdr:rowOff>
    </xdr:to>
    <xdr:cxnSp macro="">
      <xdr:nvCxnSpPr>
        <xdr:cNvPr id="825" name="直線コネクタ 824">
          <a:extLst>
            <a:ext uri="{FF2B5EF4-FFF2-40B4-BE49-F238E27FC236}">
              <a16:creationId xmlns:a16="http://schemas.microsoft.com/office/drawing/2014/main" id="{45F97D35-22AC-4E8C-B429-590020148C88}"/>
            </a:ext>
          </a:extLst>
        </xdr:cNvPr>
        <xdr:cNvCxnSpPr/>
      </xdr:nvCxnSpPr>
      <xdr:spPr>
        <a:xfrm>
          <a:off x="21323300" y="14795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0</xdr:rowOff>
    </xdr:from>
    <xdr:to>
      <xdr:col>107</xdr:col>
      <xdr:colOff>101600</xdr:colOff>
      <xdr:row>86</xdr:row>
      <xdr:rowOff>101600</xdr:rowOff>
    </xdr:to>
    <xdr:sp macro="" textlink="">
      <xdr:nvSpPr>
        <xdr:cNvPr id="826" name="楕円 825">
          <a:extLst>
            <a:ext uri="{FF2B5EF4-FFF2-40B4-BE49-F238E27FC236}">
              <a16:creationId xmlns:a16="http://schemas.microsoft.com/office/drawing/2014/main" id="{CB154905-EA42-4565-92EA-10B22D23D6A7}"/>
            </a:ext>
          </a:extLst>
        </xdr:cNvPr>
        <xdr:cNvSpPr/>
      </xdr:nvSpPr>
      <xdr:spPr>
        <a:xfrm>
          <a:off x="203835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50800</xdr:rowOff>
    </xdr:from>
    <xdr:to>
      <xdr:col>111</xdr:col>
      <xdr:colOff>177800</xdr:colOff>
      <xdr:row>86</xdr:row>
      <xdr:rowOff>50800</xdr:rowOff>
    </xdr:to>
    <xdr:cxnSp macro="">
      <xdr:nvCxnSpPr>
        <xdr:cNvPr id="827" name="直線コネクタ 826">
          <a:extLst>
            <a:ext uri="{FF2B5EF4-FFF2-40B4-BE49-F238E27FC236}">
              <a16:creationId xmlns:a16="http://schemas.microsoft.com/office/drawing/2014/main" id="{0A44C80E-0169-4018-8032-41E138CED80E}"/>
            </a:ext>
          </a:extLst>
        </xdr:cNvPr>
        <xdr:cNvCxnSpPr/>
      </xdr:nvCxnSpPr>
      <xdr:spPr>
        <a:xfrm>
          <a:off x="20434300" y="14795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0</xdr:rowOff>
    </xdr:from>
    <xdr:to>
      <xdr:col>102</xdr:col>
      <xdr:colOff>165100</xdr:colOff>
      <xdr:row>86</xdr:row>
      <xdr:rowOff>101600</xdr:rowOff>
    </xdr:to>
    <xdr:sp macro="" textlink="">
      <xdr:nvSpPr>
        <xdr:cNvPr id="828" name="楕円 827">
          <a:extLst>
            <a:ext uri="{FF2B5EF4-FFF2-40B4-BE49-F238E27FC236}">
              <a16:creationId xmlns:a16="http://schemas.microsoft.com/office/drawing/2014/main" id="{218B5370-7B6F-4A02-AA26-CF489C28D280}"/>
            </a:ext>
          </a:extLst>
        </xdr:cNvPr>
        <xdr:cNvSpPr/>
      </xdr:nvSpPr>
      <xdr:spPr>
        <a:xfrm>
          <a:off x="194945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50800</xdr:rowOff>
    </xdr:from>
    <xdr:to>
      <xdr:col>107</xdr:col>
      <xdr:colOff>50800</xdr:colOff>
      <xdr:row>86</xdr:row>
      <xdr:rowOff>50800</xdr:rowOff>
    </xdr:to>
    <xdr:cxnSp macro="">
      <xdr:nvCxnSpPr>
        <xdr:cNvPr id="829" name="直線コネクタ 828">
          <a:extLst>
            <a:ext uri="{FF2B5EF4-FFF2-40B4-BE49-F238E27FC236}">
              <a16:creationId xmlns:a16="http://schemas.microsoft.com/office/drawing/2014/main" id="{42D53610-B007-4AE6-ACEA-F1C2B6DDEC57}"/>
            </a:ext>
          </a:extLst>
        </xdr:cNvPr>
        <xdr:cNvCxnSpPr/>
      </xdr:nvCxnSpPr>
      <xdr:spPr>
        <a:xfrm>
          <a:off x="19545300" y="14795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158750</xdr:rowOff>
    </xdr:from>
    <xdr:to>
      <xdr:col>98</xdr:col>
      <xdr:colOff>38100</xdr:colOff>
      <xdr:row>86</xdr:row>
      <xdr:rowOff>88900</xdr:rowOff>
    </xdr:to>
    <xdr:sp macro="" textlink="">
      <xdr:nvSpPr>
        <xdr:cNvPr id="830" name="楕円 829">
          <a:extLst>
            <a:ext uri="{FF2B5EF4-FFF2-40B4-BE49-F238E27FC236}">
              <a16:creationId xmlns:a16="http://schemas.microsoft.com/office/drawing/2014/main" id="{82BD0183-BABA-477D-ACB8-B033E049704B}"/>
            </a:ext>
          </a:extLst>
        </xdr:cNvPr>
        <xdr:cNvSpPr/>
      </xdr:nvSpPr>
      <xdr:spPr>
        <a:xfrm>
          <a:off x="18605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38100</xdr:rowOff>
    </xdr:from>
    <xdr:to>
      <xdr:col>102</xdr:col>
      <xdr:colOff>114300</xdr:colOff>
      <xdr:row>86</xdr:row>
      <xdr:rowOff>50800</xdr:rowOff>
    </xdr:to>
    <xdr:cxnSp macro="">
      <xdr:nvCxnSpPr>
        <xdr:cNvPr id="831" name="直線コネクタ 830">
          <a:extLst>
            <a:ext uri="{FF2B5EF4-FFF2-40B4-BE49-F238E27FC236}">
              <a16:creationId xmlns:a16="http://schemas.microsoft.com/office/drawing/2014/main" id="{91785942-17C2-41CF-8F6D-6F2FD6F39FFD}"/>
            </a:ext>
          </a:extLst>
        </xdr:cNvPr>
        <xdr:cNvCxnSpPr/>
      </xdr:nvCxnSpPr>
      <xdr:spPr>
        <a:xfrm>
          <a:off x="18656300" y="147828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80027</xdr:rowOff>
    </xdr:from>
    <xdr:ext cx="469744" cy="259045"/>
    <xdr:sp macro="" textlink="">
      <xdr:nvSpPr>
        <xdr:cNvPr id="832" name="n_1aveValue【消防施設】&#10;一人当たり面積">
          <a:extLst>
            <a:ext uri="{FF2B5EF4-FFF2-40B4-BE49-F238E27FC236}">
              <a16:creationId xmlns:a16="http://schemas.microsoft.com/office/drawing/2014/main" id="{34392F75-32AD-465A-9889-609161867641}"/>
            </a:ext>
          </a:extLst>
        </xdr:cNvPr>
        <xdr:cNvSpPr txBox="1"/>
      </xdr:nvSpPr>
      <xdr:spPr>
        <a:xfrm>
          <a:off x="21075727" y="1413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833" name="n_2aveValue【消防施設】&#10;一人当たり面積">
          <a:extLst>
            <a:ext uri="{FF2B5EF4-FFF2-40B4-BE49-F238E27FC236}">
              <a16:creationId xmlns:a16="http://schemas.microsoft.com/office/drawing/2014/main" id="{63DBFD5D-16B6-4FA8-B65B-E498F012D9DC}"/>
            </a:ext>
          </a:extLst>
        </xdr:cNvPr>
        <xdr:cNvSpPr txBox="1"/>
      </xdr:nvSpPr>
      <xdr:spPr>
        <a:xfrm>
          <a:off x="20199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3827</xdr:rowOff>
    </xdr:from>
    <xdr:ext cx="469744" cy="259045"/>
    <xdr:sp macro="" textlink="">
      <xdr:nvSpPr>
        <xdr:cNvPr id="834" name="n_3aveValue【消防施設】&#10;一人当たり面積">
          <a:extLst>
            <a:ext uri="{FF2B5EF4-FFF2-40B4-BE49-F238E27FC236}">
              <a16:creationId xmlns:a16="http://schemas.microsoft.com/office/drawing/2014/main" id="{C557AC37-BD63-4E34-B7C7-BFBF8802633F}"/>
            </a:ext>
          </a:extLst>
        </xdr:cNvPr>
        <xdr:cNvSpPr txBox="1"/>
      </xdr:nvSpPr>
      <xdr:spPr>
        <a:xfrm>
          <a:off x="19310427" y="1406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29227</xdr:rowOff>
    </xdr:from>
    <xdr:ext cx="469744" cy="259045"/>
    <xdr:sp macro="" textlink="">
      <xdr:nvSpPr>
        <xdr:cNvPr id="835" name="n_4aveValue【消防施設】&#10;一人当たり面積">
          <a:extLst>
            <a:ext uri="{FF2B5EF4-FFF2-40B4-BE49-F238E27FC236}">
              <a16:creationId xmlns:a16="http://schemas.microsoft.com/office/drawing/2014/main" id="{633A2B4D-249F-441C-8827-6C041AE5BD8F}"/>
            </a:ext>
          </a:extLst>
        </xdr:cNvPr>
        <xdr:cNvSpPr txBox="1"/>
      </xdr:nvSpPr>
      <xdr:spPr>
        <a:xfrm>
          <a:off x="18421427" y="1408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92727</xdr:rowOff>
    </xdr:from>
    <xdr:ext cx="469744" cy="259045"/>
    <xdr:sp macro="" textlink="">
      <xdr:nvSpPr>
        <xdr:cNvPr id="836" name="n_1mainValue【消防施設】&#10;一人当たり面積">
          <a:extLst>
            <a:ext uri="{FF2B5EF4-FFF2-40B4-BE49-F238E27FC236}">
              <a16:creationId xmlns:a16="http://schemas.microsoft.com/office/drawing/2014/main" id="{8CAA6951-2A84-4A20-B6F8-21EC8BD8F399}"/>
            </a:ext>
          </a:extLst>
        </xdr:cNvPr>
        <xdr:cNvSpPr txBox="1"/>
      </xdr:nvSpPr>
      <xdr:spPr>
        <a:xfrm>
          <a:off x="21075727" y="1483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92727</xdr:rowOff>
    </xdr:from>
    <xdr:ext cx="469744" cy="259045"/>
    <xdr:sp macro="" textlink="">
      <xdr:nvSpPr>
        <xdr:cNvPr id="837" name="n_2mainValue【消防施設】&#10;一人当たり面積">
          <a:extLst>
            <a:ext uri="{FF2B5EF4-FFF2-40B4-BE49-F238E27FC236}">
              <a16:creationId xmlns:a16="http://schemas.microsoft.com/office/drawing/2014/main" id="{789D0C13-B2FA-478B-956C-D573E0AD57B9}"/>
            </a:ext>
          </a:extLst>
        </xdr:cNvPr>
        <xdr:cNvSpPr txBox="1"/>
      </xdr:nvSpPr>
      <xdr:spPr>
        <a:xfrm>
          <a:off x="20199427" y="1483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92727</xdr:rowOff>
    </xdr:from>
    <xdr:ext cx="469744" cy="259045"/>
    <xdr:sp macro="" textlink="">
      <xdr:nvSpPr>
        <xdr:cNvPr id="838" name="n_3mainValue【消防施設】&#10;一人当たり面積">
          <a:extLst>
            <a:ext uri="{FF2B5EF4-FFF2-40B4-BE49-F238E27FC236}">
              <a16:creationId xmlns:a16="http://schemas.microsoft.com/office/drawing/2014/main" id="{06225722-33CA-446D-B776-DFBBF7CB1B69}"/>
            </a:ext>
          </a:extLst>
        </xdr:cNvPr>
        <xdr:cNvSpPr txBox="1"/>
      </xdr:nvSpPr>
      <xdr:spPr>
        <a:xfrm>
          <a:off x="19310427" y="1483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80027</xdr:rowOff>
    </xdr:from>
    <xdr:ext cx="469744" cy="259045"/>
    <xdr:sp macro="" textlink="">
      <xdr:nvSpPr>
        <xdr:cNvPr id="839" name="n_4mainValue【消防施設】&#10;一人当たり面積">
          <a:extLst>
            <a:ext uri="{FF2B5EF4-FFF2-40B4-BE49-F238E27FC236}">
              <a16:creationId xmlns:a16="http://schemas.microsoft.com/office/drawing/2014/main" id="{F4A3A295-B2D3-4DCA-92E9-CF5B8E404E66}"/>
            </a:ext>
          </a:extLst>
        </xdr:cNvPr>
        <xdr:cNvSpPr txBox="1"/>
      </xdr:nvSpPr>
      <xdr:spPr>
        <a:xfrm>
          <a:off x="18421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0" name="正方形/長方形 839">
          <a:extLst>
            <a:ext uri="{FF2B5EF4-FFF2-40B4-BE49-F238E27FC236}">
              <a16:creationId xmlns:a16="http://schemas.microsoft.com/office/drawing/2014/main" id="{826A6F5B-AACE-460B-A385-EFC5E61B17E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1" name="正方形/長方形 840">
          <a:extLst>
            <a:ext uri="{FF2B5EF4-FFF2-40B4-BE49-F238E27FC236}">
              <a16:creationId xmlns:a16="http://schemas.microsoft.com/office/drawing/2014/main" id="{F0F74AB2-A7E1-4546-A13B-E2B5C06CB381}"/>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2" name="正方形/長方形 841">
          <a:extLst>
            <a:ext uri="{FF2B5EF4-FFF2-40B4-BE49-F238E27FC236}">
              <a16:creationId xmlns:a16="http://schemas.microsoft.com/office/drawing/2014/main" id="{979ABFF5-A2C1-4DF8-8E15-3E4DD192FBAA}"/>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3" name="正方形/長方形 842">
          <a:extLst>
            <a:ext uri="{FF2B5EF4-FFF2-40B4-BE49-F238E27FC236}">
              <a16:creationId xmlns:a16="http://schemas.microsoft.com/office/drawing/2014/main" id="{8CFFACA2-871C-4F8F-B020-C9539B36D5D4}"/>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4" name="正方形/長方形 843">
          <a:extLst>
            <a:ext uri="{FF2B5EF4-FFF2-40B4-BE49-F238E27FC236}">
              <a16:creationId xmlns:a16="http://schemas.microsoft.com/office/drawing/2014/main" id="{3C89D364-6FD9-4319-8BB7-45ACC57CDA9F}"/>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5" name="正方形/長方形 844">
          <a:extLst>
            <a:ext uri="{FF2B5EF4-FFF2-40B4-BE49-F238E27FC236}">
              <a16:creationId xmlns:a16="http://schemas.microsoft.com/office/drawing/2014/main" id="{0DDEC05E-59D5-4829-981E-1DC327F99CE1}"/>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6" name="正方形/長方形 845">
          <a:extLst>
            <a:ext uri="{FF2B5EF4-FFF2-40B4-BE49-F238E27FC236}">
              <a16:creationId xmlns:a16="http://schemas.microsoft.com/office/drawing/2014/main" id="{7190A3AA-E88B-4182-B6CC-29AB2E8ECF73}"/>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7" name="正方形/長方形 846">
          <a:extLst>
            <a:ext uri="{FF2B5EF4-FFF2-40B4-BE49-F238E27FC236}">
              <a16:creationId xmlns:a16="http://schemas.microsoft.com/office/drawing/2014/main" id="{EDF804F2-4C5C-4054-9308-3DD8B286695C}"/>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8" name="テキスト ボックス 847">
          <a:extLst>
            <a:ext uri="{FF2B5EF4-FFF2-40B4-BE49-F238E27FC236}">
              <a16:creationId xmlns:a16="http://schemas.microsoft.com/office/drawing/2014/main" id="{2DE5B142-BA95-4C0E-BE94-2C4FE6364A32}"/>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9" name="直線コネクタ 848">
          <a:extLst>
            <a:ext uri="{FF2B5EF4-FFF2-40B4-BE49-F238E27FC236}">
              <a16:creationId xmlns:a16="http://schemas.microsoft.com/office/drawing/2014/main" id="{BE9C956F-08DB-488E-A3A2-19CBD32C99D4}"/>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0" name="テキスト ボックス 849">
          <a:extLst>
            <a:ext uri="{FF2B5EF4-FFF2-40B4-BE49-F238E27FC236}">
              <a16:creationId xmlns:a16="http://schemas.microsoft.com/office/drawing/2014/main" id="{640F0D5E-B7E2-4382-9F44-6D955BD33C5F}"/>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1" name="直線コネクタ 850">
          <a:extLst>
            <a:ext uri="{FF2B5EF4-FFF2-40B4-BE49-F238E27FC236}">
              <a16:creationId xmlns:a16="http://schemas.microsoft.com/office/drawing/2014/main" id="{3DEAA405-48DB-4874-855A-EEDDC6EDB62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2" name="テキスト ボックス 851">
          <a:extLst>
            <a:ext uri="{FF2B5EF4-FFF2-40B4-BE49-F238E27FC236}">
              <a16:creationId xmlns:a16="http://schemas.microsoft.com/office/drawing/2014/main" id="{8FBEBB90-B6FC-4AC5-B00B-14691F444037}"/>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3" name="直線コネクタ 852">
          <a:extLst>
            <a:ext uri="{FF2B5EF4-FFF2-40B4-BE49-F238E27FC236}">
              <a16:creationId xmlns:a16="http://schemas.microsoft.com/office/drawing/2014/main" id="{64E29A46-B1D7-4F85-A075-5804039D58DF}"/>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4" name="テキスト ボックス 853">
          <a:extLst>
            <a:ext uri="{FF2B5EF4-FFF2-40B4-BE49-F238E27FC236}">
              <a16:creationId xmlns:a16="http://schemas.microsoft.com/office/drawing/2014/main" id="{33378227-057D-4E6B-B17C-57CAC3F440FD}"/>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5" name="直線コネクタ 854">
          <a:extLst>
            <a:ext uri="{FF2B5EF4-FFF2-40B4-BE49-F238E27FC236}">
              <a16:creationId xmlns:a16="http://schemas.microsoft.com/office/drawing/2014/main" id="{7421C69C-5DEA-4B11-AC0E-A4E893920A64}"/>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6" name="テキスト ボックス 855">
          <a:extLst>
            <a:ext uri="{FF2B5EF4-FFF2-40B4-BE49-F238E27FC236}">
              <a16:creationId xmlns:a16="http://schemas.microsoft.com/office/drawing/2014/main" id="{26116E27-74EA-41AB-ACC0-87364C09AB3D}"/>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7" name="直線コネクタ 856">
          <a:extLst>
            <a:ext uri="{FF2B5EF4-FFF2-40B4-BE49-F238E27FC236}">
              <a16:creationId xmlns:a16="http://schemas.microsoft.com/office/drawing/2014/main" id="{AC2E3A01-86A3-442D-92CB-095C069ABA0A}"/>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8" name="テキスト ボックス 857">
          <a:extLst>
            <a:ext uri="{FF2B5EF4-FFF2-40B4-BE49-F238E27FC236}">
              <a16:creationId xmlns:a16="http://schemas.microsoft.com/office/drawing/2014/main" id="{229DBDC1-023C-46D2-A960-3A01F9157BFF}"/>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9" name="直線コネクタ 858">
          <a:extLst>
            <a:ext uri="{FF2B5EF4-FFF2-40B4-BE49-F238E27FC236}">
              <a16:creationId xmlns:a16="http://schemas.microsoft.com/office/drawing/2014/main" id="{A4596888-29BB-45FC-8C0F-000468985038}"/>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0" name="テキスト ボックス 859">
          <a:extLst>
            <a:ext uri="{FF2B5EF4-FFF2-40B4-BE49-F238E27FC236}">
              <a16:creationId xmlns:a16="http://schemas.microsoft.com/office/drawing/2014/main" id="{9A469BD6-3554-420A-91CD-CBB7BBF2A2A6}"/>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1" name="直線コネクタ 860">
          <a:extLst>
            <a:ext uri="{FF2B5EF4-FFF2-40B4-BE49-F238E27FC236}">
              <a16:creationId xmlns:a16="http://schemas.microsoft.com/office/drawing/2014/main" id="{BE9BD4AC-0A75-47A3-83C9-DFDD1281AAAE}"/>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2" name="テキスト ボックス 861">
          <a:extLst>
            <a:ext uri="{FF2B5EF4-FFF2-40B4-BE49-F238E27FC236}">
              <a16:creationId xmlns:a16="http://schemas.microsoft.com/office/drawing/2014/main" id="{C1881F82-A428-433E-AF6A-2A926BCEDAAC}"/>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3" name="直線コネクタ 862">
          <a:extLst>
            <a:ext uri="{FF2B5EF4-FFF2-40B4-BE49-F238E27FC236}">
              <a16:creationId xmlns:a16="http://schemas.microsoft.com/office/drawing/2014/main" id="{B7C309A6-EAC6-454C-8F3F-8FDC661A00B1}"/>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4" name="【庁舎】&#10;有形固定資産減価償却率グラフ枠">
          <a:extLst>
            <a:ext uri="{FF2B5EF4-FFF2-40B4-BE49-F238E27FC236}">
              <a16:creationId xmlns:a16="http://schemas.microsoft.com/office/drawing/2014/main" id="{14B86853-9EDD-4FDA-AD86-F9404EFCCC27}"/>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121920</xdr:rowOff>
    </xdr:from>
    <xdr:to>
      <xdr:col>85</xdr:col>
      <xdr:colOff>126364</xdr:colOff>
      <xdr:row>107</xdr:row>
      <xdr:rowOff>138249</xdr:rowOff>
    </xdr:to>
    <xdr:cxnSp macro="">
      <xdr:nvCxnSpPr>
        <xdr:cNvPr id="865" name="直線コネクタ 864">
          <a:extLst>
            <a:ext uri="{FF2B5EF4-FFF2-40B4-BE49-F238E27FC236}">
              <a16:creationId xmlns:a16="http://schemas.microsoft.com/office/drawing/2014/main" id="{7418C69C-E2C6-4E6E-A70B-25A7BD0B622C}"/>
            </a:ext>
          </a:extLst>
        </xdr:cNvPr>
        <xdr:cNvCxnSpPr/>
      </xdr:nvCxnSpPr>
      <xdr:spPr>
        <a:xfrm flipV="1">
          <a:off x="16318864" y="17266920"/>
          <a:ext cx="0" cy="1216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142076</xdr:rowOff>
    </xdr:from>
    <xdr:ext cx="405111" cy="259045"/>
    <xdr:sp macro="" textlink="">
      <xdr:nvSpPr>
        <xdr:cNvPr id="866" name="【庁舎】&#10;有形固定資産減価償却率最小値テキスト">
          <a:extLst>
            <a:ext uri="{FF2B5EF4-FFF2-40B4-BE49-F238E27FC236}">
              <a16:creationId xmlns:a16="http://schemas.microsoft.com/office/drawing/2014/main" id="{1DCA651B-CE5A-4F10-A3DD-2C6013CAE20D}"/>
            </a:ext>
          </a:extLst>
        </xdr:cNvPr>
        <xdr:cNvSpPr txBox="1"/>
      </xdr:nvSpPr>
      <xdr:spPr>
        <a:xfrm>
          <a:off x="16357600" y="184872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138249</xdr:rowOff>
    </xdr:from>
    <xdr:to>
      <xdr:col>86</xdr:col>
      <xdr:colOff>25400</xdr:colOff>
      <xdr:row>107</xdr:row>
      <xdr:rowOff>138249</xdr:rowOff>
    </xdr:to>
    <xdr:cxnSp macro="">
      <xdr:nvCxnSpPr>
        <xdr:cNvPr id="867" name="直線コネクタ 866">
          <a:extLst>
            <a:ext uri="{FF2B5EF4-FFF2-40B4-BE49-F238E27FC236}">
              <a16:creationId xmlns:a16="http://schemas.microsoft.com/office/drawing/2014/main" id="{95C6AE26-9316-48EB-90CF-C0E2A690C719}"/>
            </a:ext>
          </a:extLst>
        </xdr:cNvPr>
        <xdr:cNvCxnSpPr/>
      </xdr:nvCxnSpPr>
      <xdr:spPr>
        <a:xfrm>
          <a:off x="16230600" y="18483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68597</xdr:rowOff>
    </xdr:from>
    <xdr:ext cx="405111" cy="259045"/>
    <xdr:sp macro="" textlink="">
      <xdr:nvSpPr>
        <xdr:cNvPr id="868" name="【庁舎】&#10;有形固定資産減価償却率最大値テキスト">
          <a:extLst>
            <a:ext uri="{FF2B5EF4-FFF2-40B4-BE49-F238E27FC236}">
              <a16:creationId xmlns:a16="http://schemas.microsoft.com/office/drawing/2014/main" id="{DDBD297A-A76C-4383-802B-416509D4BD09}"/>
            </a:ext>
          </a:extLst>
        </xdr:cNvPr>
        <xdr:cNvSpPr txBox="1"/>
      </xdr:nvSpPr>
      <xdr:spPr>
        <a:xfrm>
          <a:off x="16357600" y="17042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121920</xdr:rowOff>
    </xdr:from>
    <xdr:to>
      <xdr:col>86</xdr:col>
      <xdr:colOff>25400</xdr:colOff>
      <xdr:row>100</xdr:row>
      <xdr:rowOff>121920</xdr:rowOff>
    </xdr:to>
    <xdr:cxnSp macro="">
      <xdr:nvCxnSpPr>
        <xdr:cNvPr id="869" name="直線コネクタ 868">
          <a:extLst>
            <a:ext uri="{FF2B5EF4-FFF2-40B4-BE49-F238E27FC236}">
              <a16:creationId xmlns:a16="http://schemas.microsoft.com/office/drawing/2014/main" id="{BFC02513-283F-4F49-B982-AE98A6C3790F}"/>
            </a:ext>
          </a:extLst>
        </xdr:cNvPr>
        <xdr:cNvCxnSpPr/>
      </xdr:nvCxnSpPr>
      <xdr:spPr>
        <a:xfrm>
          <a:off x="16230600" y="1726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116857</xdr:rowOff>
    </xdr:from>
    <xdr:ext cx="405111" cy="259045"/>
    <xdr:sp macro="" textlink="">
      <xdr:nvSpPr>
        <xdr:cNvPr id="870" name="【庁舎】&#10;有形固定資産減価償却率平均値テキスト">
          <a:extLst>
            <a:ext uri="{FF2B5EF4-FFF2-40B4-BE49-F238E27FC236}">
              <a16:creationId xmlns:a16="http://schemas.microsoft.com/office/drawing/2014/main" id="{E691C06D-43AB-4ABC-BCA4-E6C79037FBD8}"/>
            </a:ext>
          </a:extLst>
        </xdr:cNvPr>
        <xdr:cNvSpPr txBox="1"/>
      </xdr:nvSpPr>
      <xdr:spPr>
        <a:xfrm>
          <a:off x="16357600" y="17604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93980</xdr:rowOff>
    </xdr:from>
    <xdr:to>
      <xdr:col>85</xdr:col>
      <xdr:colOff>177800</xdr:colOff>
      <xdr:row>104</xdr:row>
      <xdr:rowOff>24130</xdr:rowOff>
    </xdr:to>
    <xdr:sp macro="" textlink="">
      <xdr:nvSpPr>
        <xdr:cNvPr id="871" name="フローチャート: 判断 870">
          <a:extLst>
            <a:ext uri="{FF2B5EF4-FFF2-40B4-BE49-F238E27FC236}">
              <a16:creationId xmlns:a16="http://schemas.microsoft.com/office/drawing/2014/main" id="{D7CD468B-F8B8-425F-A13D-393E6F898D9E}"/>
            </a:ext>
          </a:extLst>
        </xdr:cNvPr>
        <xdr:cNvSpPr/>
      </xdr:nvSpPr>
      <xdr:spPr>
        <a:xfrm>
          <a:off x="16268700" y="1775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116839</xdr:rowOff>
    </xdr:from>
    <xdr:to>
      <xdr:col>81</xdr:col>
      <xdr:colOff>101600</xdr:colOff>
      <xdr:row>104</xdr:row>
      <xdr:rowOff>46989</xdr:rowOff>
    </xdr:to>
    <xdr:sp macro="" textlink="">
      <xdr:nvSpPr>
        <xdr:cNvPr id="872" name="フローチャート: 判断 871">
          <a:extLst>
            <a:ext uri="{FF2B5EF4-FFF2-40B4-BE49-F238E27FC236}">
              <a16:creationId xmlns:a16="http://schemas.microsoft.com/office/drawing/2014/main" id="{013C12D9-45C4-4654-AF70-85EEB865328C}"/>
            </a:ext>
          </a:extLst>
        </xdr:cNvPr>
        <xdr:cNvSpPr/>
      </xdr:nvSpPr>
      <xdr:spPr>
        <a:xfrm>
          <a:off x="15430500" y="17776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121738</xdr:rowOff>
    </xdr:from>
    <xdr:to>
      <xdr:col>76</xdr:col>
      <xdr:colOff>165100</xdr:colOff>
      <xdr:row>104</xdr:row>
      <xdr:rowOff>51888</xdr:rowOff>
    </xdr:to>
    <xdr:sp macro="" textlink="">
      <xdr:nvSpPr>
        <xdr:cNvPr id="873" name="フローチャート: 判断 872">
          <a:extLst>
            <a:ext uri="{FF2B5EF4-FFF2-40B4-BE49-F238E27FC236}">
              <a16:creationId xmlns:a16="http://schemas.microsoft.com/office/drawing/2014/main" id="{8C338FBA-9E30-4A76-80C8-FD8978AC2479}"/>
            </a:ext>
          </a:extLst>
        </xdr:cNvPr>
        <xdr:cNvSpPr/>
      </xdr:nvSpPr>
      <xdr:spPr>
        <a:xfrm>
          <a:off x="14541500" y="1778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5806</xdr:rowOff>
    </xdr:from>
    <xdr:to>
      <xdr:col>72</xdr:col>
      <xdr:colOff>38100</xdr:colOff>
      <xdr:row>104</xdr:row>
      <xdr:rowOff>107406</xdr:rowOff>
    </xdr:to>
    <xdr:sp macro="" textlink="">
      <xdr:nvSpPr>
        <xdr:cNvPr id="874" name="フローチャート: 判断 873">
          <a:extLst>
            <a:ext uri="{FF2B5EF4-FFF2-40B4-BE49-F238E27FC236}">
              <a16:creationId xmlns:a16="http://schemas.microsoft.com/office/drawing/2014/main" id="{E0558F4F-707E-42A7-AE84-4C1D85FB8339}"/>
            </a:ext>
          </a:extLst>
        </xdr:cNvPr>
        <xdr:cNvSpPr/>
      </xdr:nvSpPr>
      <xdr:spPr>
        <a:xfrm>
          <a:off x="13652500" y="1783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162561</xdr:rowOff>
    </xdr:from>
    <xdr:to>
      <xdr:col>67</xdr:col>
      <xdr:colOff>101600</xdr:colOff>
      <xdr:row>104</xdr:row>
      <xdr:rowOff>92711</xdr:rowOff>
    </xdr:to>
    <xdr:sp macro="" textlink="">
      <xdr:nvSpPr>
        <xdr:cNvPr id="875" name="フローチャート: 判断 874">
          <a:extLst>
            <a:ext uri="{FF2B5EF4-FFF2-40B4-BE49-F238E27FC236}">
              <a16:creationId xmlns:a16="http://schemas.microsoft.com/office/drawing/2014/main" id="{66D61447-7A0A-4709-9230-E8E19EC948F3}"/>
            </a:ext>
          </a:extLst>
        </xdr:cNvPr>
        <xdr:cNvSpPr/>
      </xdr:nvSpPr>
      <xdr:spPr>
        <a:xfrm>
          <a:off x="12763500" y="1782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EAEBD555-660E-455B-866D-3DC3E98BD57F}"/>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52106D18-E51C-45BC-B8FA-D65231BBFB3D}"/>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FBA1E344-F3BD-44D9-AE31-92D06256472C}"/>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31ADFBC4-08A2-45C8-BA70-09DA51EBBB6C}"/>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id="{56572FB2-6A03-43DC-B4F3-DBFBF6D7E5A4}"/>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103777</xdr:rowOff>
    </xdr:from>
    <xdr:to>
      <xdr:col>85</xdr:col>
      <xdr:colOff>177800</xdr:colOff>
      <xdr:row>105</xdr:row>
      <xdr:rowOff>33927</xdr:rowOff>
    </xdr:to>
    <xdr:sp macro="" textlink="">
      <xdr:nvSpPr>
        <xdr:cNvPr id="881" name="楕円 880">
          <a:extLst>
            <a:ext uri="{FF2B5EF4-FFF2-40B4-BE49-F238E27FC236}">
              <a16:creationId xmlns:a16="http://schemas.microsoft.com/office/drawing/2014/main" id="{7EBFB69E-A95D-4F17-8A87-849623B3A6F0}"/>
            </a:ext>
          </a:extLst>
        </xdr:cNvPr>
        <xdr:cNvSpPr/>
      </xdr:nvSpPr>
      <xdr:spPr>
        <a:xfrm>
          <a:off x="16268700" y="1793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82204</xdr:rowOff>
    </xdr:from>
    <xdr:ext cx="405111" cy="259045"/>
    <xdr:sp macro="" textlink="">
      <xdr:nvSpPr>
        <xdr:cNvPr id="882" name="【庁舎】&#10;有形固定資産減価償却率該当値テキスト">
          <a:extLst>
            <a:ext uri="{FF2B5EF4-FFF2-40B4-BE49-F238E27FC236}">
              <a16:creationId xmlns:a16="http://schemas.microsoft.com/office/drawing/2014/main" id="{8B450EEA-E5F0-4EAF-9679-60F875A64950}"/>
            </a:ext>
          </a:extLst>
        </xdr:cNvPr>
        <xdr:cNvSpPr txBox="1"/>
      </xdr:nvSpPr>
      <xdr:spPr>
        <a:xfrm>
          <a:off x="16357600" y="17913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84182</xdr:rowOff>
    </xdr:from>
    <xdr:to>
      <xdr:col>81</xdr:col>
      <xdr:colOff>101600</xdr:colOff>
      <xdr:row>105</xdr:row>
      <xdr:rowOff>14332</xdr:rowOff>
    </xdr:to>
    <xdr:sp macro="" textlink="">
      <xdr:nvSpPr>
        <xdr:cNvPr id="883" name="楕円 882">
          <a:extLst>
            <a:ext uri="{FF2B5EF4-FFF2-40B4-BE49-F238E27FC236}">
              <a16:creationId xmlns:a16="http://schemas.microsoft.com/office/drawing/2014/main" id="{72D8A12F-F81F-4B4A-B6EE-462C554B7846}"/>
            </a:ext>
          </a:extLst>
        </xdr:cNvPr>
        <xdr:cNvSpPr/>
      </xdr:nvSpPr>
      <xdr:spPr>
        <a:xfrm>
          <a:off x="15430500" y="17914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134982</xdr:rowOff>
    </xdr:from>
    <xdr:to>
      <xdr:col>85</xdr:col>
      <xdr:colOff>127000</xdr:colOff>
      <xdr:row>104</xdr:row>
      <xdr:rowOff>154577</xdr:rowOff>
    </xdr:to>
    <xdr:cxnSp macro="">
      <xdr:nvCxnSpPr>
        <xdr:cNvPr id="884" name="直線コネクタ 883">
          <a:extLst>
            <a:ext uri="{FF2B5EF4-FFF2-40B4-BE49-F238E27FC236}">
              <a16:creationId xmlns:a16="http://schemas.microsoft.com/office/drawing/2014/main" id="{9A5F4F80-4C7B-4EFD-A2F8-727AF20CAEF7}"/>
            </a:ext>
          </a:extLst>
        </xdr:cNvPr>
        <xdr:cNvCxnSpPr/>
      </xdr:nvCxnSpPr>
      <xdr:spPr>
        <a:xfrm>
          <a:off x="15481300" y="17965782"/>
          <a:ext cx="8382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146231</xdr:rowOff>
    </xdr:from>
    <xdr:to>
      <xdr:col>76</xdr:col>
      <xdr:colOff>165100</xdr:colOff>
      <xdr:row>105</xdr:row>
      <xdr:rowOff>76381</xdr:rowOff>
    </xdr:to>
    <xdr:sp macro="" textlink="">
      <xdr:nvSpPr>
        <xdr:cNvPr id="885" name="楕円 884">
          <a:extLst>
            <a:ext uri="{FF2B5EF4-FFF2-40B4-BE49-F238E27FC236}">
              <a16:creationId xmlns:a16="http://schemas.microsoft.com/office/drawing/2014/main" id="{0EBB486D-7753-413E-8E30-06EE49D6DDAC}"/>
            </a:ext>
          </a:extLst>
        </xdr:cNvPr>
        <xdr:cNvSpPr/>
      </xdr:nvSpPr>
      <xdr:spPr>
        <a:xfrm>
          <a:off x="14541500" y="17977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134982</xdr:rowOff>
    </xdr:from>
    <xdr:to>
      <xdr:col>81</xdr:col>
      <xdr:colOff>50800</xdr:colOff>
      <xdr:row>105</xdr:row>
      <xdr:rowOff>25581</xdr:rowOff>
    </xdr:to>
    <xdr:cxnSp macro="">
      <xdr:nvCxnSpPr>
        <xdr:cNvPr id="886" name="直線コネクタ 885">
          <a:extLst>
            <a:ext uri="{FF2B5EF4-FFF2-40B4-BE49-F238E27FC236}">
              <a16:creationId xmlns:a16="http://schemas.microsoft.com/office/drawing/2014/main" id="{F3E90D28-A2B0-45C9-B260-09133AB5AB98}"/>
            </a:ext>
          </a:extLst>
        </xdr:cNvPr>
        <xdr:cNvCxnSpPr/>
      </xdr:nvCxnSpPr>
      <xdr:spPr>
        <a:xfrm flipV="1">
          <a:off x="14592300" y="17965782"/>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120106</xdr:rowOff>
    </xdr:from>
    <xdr:to>
      <xdr:col>72</xdr:col>
      <xdr:colOff>38100</xdr:colOff>
      <xdr:row>105</xdr:row>
      <xdr:rowOff>50256</xdr:rowOff>
    </xdr:to>
    <xdr:sp macro="" textlink="">
      <xdr:nvSpPr>
        <xdr:cNvPr id="887" name="楕円 886">
          <a:extLst>
            <a:ext uri="{FF2B5EF4-FFF2-40B4-BE49-F238E27FC236}">
              <a16:creationId xmlns:a16="http://schemas.microsoft.com/office/drawing/2014/main" id="{980C8DFA-EB0F-4F24-B6C1-769D2E367739}"/>
            </a:ext>
          </a:extLst>
        </xdr:cNvPr>
        <xdr:cNvSpPr/>
      </xdr:nvSpPr>
      <xdr:spPr>
        <a:xfrm>
          <a:off x="13652500" y="1795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170906</xdr:rowOff>
    </xdr:from>
    <xdr:to>
      <xdr:col>76</xdr:col>
      <xdr:colOff>114300</xdr:colOff>
      <xdr:row>105</xdr:row>
      <xdr:rowOff>25581</xdr:rowOff>
    </xdr:to>
    <xdr:cxnSp macro="">
      <xdr:nvCxnSpPr>
        <xdr:cNvPr id="888" name="直線コネクタ 887">
          <a:extLst>
            <a:ext uri="{FF2B5EF4-FFF2-40B4-BE49-F238E27FC236}">
              <a16:creationId xmlns:a16="http://schemas.microsoft.com/office/drawing/2014/main" id="{26A1A733-362B-44EB-B374-14A071FCA932}"/>
            </a:ext>
          </a:extLst>
        </xdr:cNvPr>
        <xdr:cNvCxnSpPr/>
      </xdr:nvCxnSpPr>
      <xdr:spPr>
        <a:xfrm>
          <a:off x="13703300" y="18001706"/>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15602</xdr:rowOff>
    </xdr:from>
    <xdr:to>
      <xdr:col>67</xdr:col>
      <xdr:colOff>101600</xdr:colOff>
      <xdr:row>105</xdr:row>
      <xdr:rowOff>117202</xdr:rowOff>
    </xdr:to>
    <xdr:sp macro="" textlink="">
      <xdr:nvSpPr>
        <xdr:cNvPr id="889" name="楕円 888">
          <a:extLst>
            <a:ext uri="{FF2B5EF4-FFF2-40B4-BE49-F238E27FC236}">
              <a16:creationId xmlns:a16="http://schemas.microsoft.com/office/drawing/2014/main" id="{BDF67263-75FB-44AC-82B0-9D4C7B045433}"/>
            </a:ext>
          </a:extLst>
        </xdr:cNvPr>
        <xdr:cNvSpPr/>
      </xdr:nvSpPr>
      <xdr:spPr>
        <a:xfrm>
          <a:off x="12763500" y="18017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170906</xdr:rowOff>
    </xdr:from>
    <xdr:to>
      <xdr:col>71</xdr:col>
      <xdr:colOff>177800</xdr:colOff>
      <xdr:row>105</xdr:row>
      <xdr:rowOff>66402</xdr:rowOff>
    </xdr:to>
    <xdr:cxnSp macro="">
      <xdr:nvCxnSpPr>
        <xdr:cNvPr id="890" name="直線コネクタ 889">
          <a:extLst>
            <a:ext uri="{FF2B5EF4-FFF2-40B4-BE49-F238E27FC236}">
              <a16:creationId xmlns:a16="http://schemas.microsoft.com/office/drawing/2014/main" id="{D1B95368-31FB-4024-A0C3-89926C82C59F}"/>
            </a:ext>
          </a:extLst>
        </xdr:cNvPr>
        <xdr:cNvCxnSpPr/>
      </xdr:nvCxnSpPr>
      <xdr:spPr>
        <a:xfrm flipV="1">
          <a:off x="12814300" y="18001706"/>
          <a:ext cx="889000" cy="66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63516</xdr:rowOff>
    </xdr:from>
    <xdr:ext cx="405111" cy="259045"/>
    <xdr:sp macro="" textlink="">
      <xdr:nvSpPr>
        <xdr:cNvPr id="891" name="n_1aveValue【庁舎】&#10;有形固定資産減価償却率">
          <a:extLst>
            <a:ext uri="{FF2B5EF4-FFF2-40B4-BE49-F238E27FC236}">
              <a16:creationId xmlns:a16="http://schemas.microsoft.com/office/drawing/2014/main" id="{20B5D32F-7C87-4809-963C-36353F01F5D0}"/>
            </a:ext>
          </a:extLst>
        </xdr:cNvPr>
        <xdr:cNvSpPr txBox="1"/>
      </xdr:nvSpPr>
      <xdr:spPr>
        <a:xfrm>
          <a:off x="15266044" y="17551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68415</xdr:rowOff>
    </xdr:from>
    <xdr:ext cx="405111" cy="259045"/>
    <xdr:sp macro="" textlink="">
      <xdr:nvSpPr>
        <xdr:cNvPr id="892" name="n_2aveValue【庁舎】&#10;有形固定資産減価償却率">
          <a:extLst>
            <a:ext uri="{FF2B5EF4-FFF2-40B4-BE49-F238E27FC236}">
              <a16:creationId xmlns:a16="http://schemas.microsoft.com/office/drawing/2014/main" id="{8B66D618-27DD-481F-9E3E-54E7E984F6B6}"/>
            </a:ext>
          </a:extLst>
        </xdr:cNvPr>
        <xdr:cNvSpPr txBox="1"/>
      </xdr:nvSpPr>
      <xdr:spPr>
        <a:xfrm>
          <a:off x="14389744" y="17556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123933</xdr:rowOff>
    </xdr:from>
    <xdr:ext cx="405111" cy="259045"/>
    <xdr:sp macro="" textlink="">
      <xdr:nvSpPr>
        <xdr:cNvPr id="893" name="n_3aveValue【庁舎】&#10;有形固定資産減価償却率">
          <a:extLst>
            <a:ext uri="{FF2B5EF4-FFF2-40B4-BE49-F238E27FC236}">
              <a16:creationId xmlns:a16="http://schemas.microsoft.com/office/drawing/2014/main" id="{E34B49C3-C168-4F59-8B8E-A7EC859F538E}"/>
            </a:ext>
          </a:extLst>
        </xdr:cNvPr>
        <xdr:cNvSpPr txBox="1"/>
      </xdr:nvSpPr>
      <xdr:spPr>
        <a:xfrm>
          <a:off x="13500744" y="1761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109238</xdr:rowOff>
    </xdr:from>
    <xdr:ext cx="405111" cy="259045"/>
    <xdr:sp macro="" textlink="">
      <xdr:nvSpPr>
        <xdr:cNvPr id="894" name="n_4aveValue【庁舎】&#10;有形固定資産減価償却率">
          <a:extLst>
            <a:ext uri="{FF2B5EF4-FFF2-40B4-BE49-F238E27FC236}">
              <a16:creationId xmlns:a16="http://schemas.microsoft.com/office/drawing/2014/main" id="{CD47CB63-673F-4384-AE24-1E4682B127B8}"/>
            </a:ext>
          </a:extLst>
        </xdr:cNvPr>
        <xdr:cNvSpPr txBox="1"/>
      </xdr:nvSpPr>
      <xdr:spPr>
        <a:xfrm>
          <a:off x="12611744" y="1759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5459</xdr:rowOff>
    </xdr:from>
    <xdr:ext cx="405111" cy="259045"/>
    <xdr:sp macro="" textlink="">
      <xdr:nvSpPr>
        <xdr:cNvPr id="895" name="n_1mainValue【庁舎】&#10;有形固定資産減価償却率">
          <a:extLst>
            <a:ext uri="{FF2B5EF4-FFF2-40B4-BE49-F238E27FC236}">
              <a16:creationId xmlns:a16="http://schemas.microsoft.com/office/drawing/2014/main" id="{E0F89EB6-C47D-45F6-B8A1-8B45D67C0E56}"/>
            </a:ext>
          </a:extLst>
        </xdr:cNvPr>
        <xdr:cNvSpPr txBox="1"/>
      </xdr:nvSpPr>
      <xdr:spPr>
        <a:xfrm>
          <a:off x="15266044" y="18007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67508</xdr:rowOff>
    </xdr:from>
    <xdr:ext cx="405111" cy="259045"/>
    <xdr:sp macro="" textlink="">
      <xdr:nvSpPr>
        <xdr:cNvPr id="896" name="n_2mainValue【庁舎】&#10;有形固定資産減価償却率">
          <a:extLst>
            <a:ext uri="{FF2B5EF4-FFF2-40B4-BE49-F238E27FC236}">
              <a16:creationId xmlns:a16="http://schemas.microsoft.com/office/drawing/2014/main" id="{4FB0E7DE-9259-4829-8DBD-59D276546014}"/>
            </a:ext>
          </a:extLst>
        </xdr:cNvPr>
        <xdr:cNvSpPr txBox="1"/>
      </xdr:nvSpPr>
      <xdr:spPr>
        <a:xfrm>
          <a:off x="14389744" y="1806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41383</xdr:rowOff>
    </xdr:from>
    <xdr:ext cx="405111" cy="259045"/>
    <xdr:sp macro="" textlink="">
      <xdr:nvSpPr>
        <xdr:cNvPr id="897" name="n_3mainValue【庁舎】&#10;有形固定資産減価償却率">
          <a:extLst>
            <a:ext uri="{FF2B5EF4-FFF2-40B4-BE49-F238E27FC236}">
              <a16:creationId xmlns:a16="http://schemas.microsoft.com/office/drawing/2014/main" id="{96E67F54-80DB-4C30-9251-74D551167507}"/>
            </a:ext>
          </a:extLst>
        </xdr:cNvPr>
        <xdr:cNvSpPr txBox="1"/>
      </xdr:nvSpPr>
      <xdr:spPr>
        <a:xfrm>
          <a:off x="13500744" y="18043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108329</xdr:rowOff>
    </xdr:from>
    <xdr:ext cx="405111" cy="259045"/>
    <xdr:sp macro="" textlink="">
      <xdr:nvSpPr>
        <xdr:cNvPr id="898" name="n_4mainValue【庁舎】&#10;有形固定資産減価償却率">
          <a:extLst>
            <a:ext uri="{FF2B5EF4-FFF2-40B4-BE49-F238E27FC236}">
              <a16:creationId xmlns:a16="http://schemas.microsoft.com/office/drawing/2014/main" id="{26CCB8F7-FCA8-4C9B-B8C3-FF2D75DB9522}"/>
            </a:ext>
          </a:extLst>
        </xdr:cNvPr>
        <xdr:cNvSpPr txBox="1"/>
      </xdr:nvSpPr>
      <xdr:spPr>
        <a:xfrm>
          <a:off x="12611744" y="18110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9" name="正方形/長方形 898">
          <a:extLst>
            <a:ext uri="{FF2B5EF4-FFF2-40B4-BE49-F238E27FC236}">
              <a16:creationId xmlns:a16="http://schemas.microsoft.com/office/drawing/2014/main" id="{0DA395DA-BC15-47DA-9FD0-A6D1BE2BF3E5}"/>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0" name="正方形/長方形 899">
          <a:extLst>
            <a:ext uri="{FF2B5EF4-FFF2-40B4-BE49-F238E27FC236}">
              <a16:creationId xmlns:a16="http://schemas.microsoft.com/office/drawing/2014/main" id="{884A5E59-AE8D-496D-9671-B26E4DC9F258}"/>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1" name="正方形/長方形 900">
          <a:extLst>
            <a:ext uri="{FF2B5EF4-FFF2-40B4-BE49-F238E27FC236}">
              <a16:creationId xmlns:a16="http://schemas.microsoft.com/office/drawing/2014/main" id="{789A2BD5-A96B-47D2-B206-D751A601F40B}"/>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2" name="正方形/長方形 901">
          <a:extLst>
            <a:ext uri="{FF2B5EF4-FFF2-40B4-BE49-F238E27FC236}">
              <a16:creationId xmlns:a16="http://schemas.microsoft.com/office/drawing/2014/main" id="{84CF5726-4975-405F-8DBA-11DE7062B5D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3" name="正方形/長方形 902">
          <a:extLst>
            <a:ext uri="{FF2B5EF4-FFF2-40B4-BE49-F238E27FC236}">
              <a16:creationId xmlns:a16="http://schemas.microsoft.com/office/drawing/2014/main" id="{6FC43D59-004A-49DF-B3C1-B57C3C145EB3}"/>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4" name="正方形/長方形 903">
          <a:extLst>
            <a:ext uri="{FF2B5EF4-FFF2-40B4-BE49-F238E27FC236}">
              <a16:creationId xmlns:a16="http://schemas.microsoft.com/office/drawing/2014/main" id="{A1090046-874C-4D66-B58C-D78C1ED91D3E}"/>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5" name="正方形/長方形 904">
          <a:extLst>
            <a:ext uri="{FF2B5EF4-FFF2-40B4-BE49-F238E27FC236}">
              <a16:creationId xmlns:a16="http://schemas.microsoft.com/office/drawing/2014/main" id="{7C0B4D7F-4D12-46DC-A7E3-48CB21CFA9A2}"/>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6" name="正方形/長方形 905">
          <a:extLst>
            <a:ext uri="{FF2B5EF4-FFF2-40B4-BE49-F238E27FC236}">
              <a16:creationId xmlns:a16="http://schemas.microsoft.com/office/drawing/2014/main" id="{0A3CA286-4AF1-44C4-931D-FC8C64E418EC}"/>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7" name="テキスト ボックス 906">
          <a:extLst>
            <a:ext uri="{FF2B5EF4-FFF2-40B4-BE49-F238E27FC236}">
              <a16:creationId xmlns:a16="http://schemas.microsoft.com/office/drawing/2014/main" id="{E68A1060-E8E9-48E8-A347-45E338DFF98E}"/>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8" name="直線コネクタ 907">
          <a:extLst>
            <a:ext uri="{FF2B5EF4-FFF2-40B4-BE49-F238E27FC236}">
              <a16:creationId xmlns:a16="http://schemas.microsoft.com/office/drawing/2014/main" id="{1DD421CF-92B8-4C54-A875-AF1B99A547FA}"/>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09" name="直線コネクタ 908">
          <a:extLst>
            <a:ext uri="{FF2B5EF4-FFF2-40B4-BE49-F238E27FC236}">
              <a16:creationId xmlns:a16="http://schemas.microsoft.com/office/drawing/2014/main" id="{61620D11-1AD0-42C4-9717-55FE6B3563E2}"/>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10" name="テキスト ボックス 909">
          <a:extLst>
            <a:ext uri="{FF2B5EF4-FFF2-40B4-BE49-F238E27FC236}">
              <a16:creationId xmlns:a16="http://schemas.microsoft.com/office/drawing/2014/main" id="{A8B0421B-2C13-442C-AC7D-B7CBBCD67981}"/>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1" name="直線コネクタ 910">
          <a:extLst>
            <a:ext uri="{FF2B5EF4-FFF2-40B4-BE49-F238E27FC236}">
              <a16:creationId xmlns:a16="http://schemas.microsoft.com/office/drawing/2014/main" id="{B2E2972B-50DA-47B7-8477-A577A9783983}"/>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2" name="テキスト ボックス 911">
          <a:extLst>
            <a:ext uri="{FF2B5EF4-FFF2-40B4-BE49-F238E27FC236}">
              <a16:creationId xmlns:a16="http://schemas.microsoft.com/office/drawing/2014/main" id="{DF73406A-0A12-45E3-9BBE-BE3FBE4F34C1}"/>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3" name="直線コネクタ 912">
          <a:extLst>
            <a:ext uri="{FF2B5EF4-FFF2-40B4-BE49-F238E27FC236}">
              <a16:creationId xmlns:a16="http://schemas.microsoft.com/office/drawing/2014/main" id="{CFE44287-0914-46F4-B34A-63F8BE501E56}"/>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4" name="テキスト ボックス 913">
          <a:extLst>
            <a:ext uri="{FF2B5EF4-FFF2-40B4-BE49-F238E27FC236}">
              <a16:creationId xmlns:a16="http://schemas.microsoft.com/office/drawing/2014/main" id="{564E2079-D5AA-4D6D-99D7-3C5D3AEB2378}"/>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5" name="直線コネクタ 914">
          <a:extLst>
            <a:ext uri="{FF2B5EF4-FFF2-40B4-BE49-F238E27FC236}">
              <a16:creationId xmlns:a16="http://schemas.microsoft.com/office/drawing/2014/main" id="{D1C34C96-F93A-45AA-B0B8-DAD442EEEE19}"/>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6" name="テキスト ボックス 915">
          <a:extLst>
            <a:ext uri="{FF2B5EF4-FFF2-40B4-BE49-F238E27FC236}">
              <a16:creationId xmlns:a16="http://schemas.microsoft.com/office/drawing/2014/main" id="{81780436-1F16-4F77-B9DA-2D5A381056D4}"/>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7" name="直線コネクタ 916">
          <a:extLst>
            <a:ext uri="{FF2B5EF4-FFF2-40B4-BE49-F238E27FC236}">
              <a16:creationId xmlns:a16="http://schemas.microsoft.com/office/drawing/2014/main" id="{A39AD381-C53B-4357-B1F2-315DE3B0C3FA}"/>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8" name="テキスト ボックス 917">
          <a:extLst>
            <a:ext uri="{FF2B5EF4-FFF2-40B4-BE49-F238E27FC236}">
              <a16:creationId xmlns:a16="http://schemas.microsoft.com/office/drawing/2014/main" id="{697751C2-2311-4C53-A80E-EC58B2141DBB}"/>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9" name="【庁舎】&#10;一人当たり面積グラフ枠">
          <a:extLst>
            <a:ext uri="{FF2B5EF4-FFF2-40B4-BE49-F238E27FC236}">
              <a16:creationId xmlns:a16="http://schemas.microsoft.com/office/drawing/2014/main" id="{29D240A9-9188-4F63-8312-CE72FBB374F6}"/>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69342</xdr:rowOff>
    </xdr:from>
    <xdr:to>
      <xdr:col>116</xdr:col>
      <xdr:colOff>62864</xdr:colOff>
      <xdr:row>106</xdr:row>
      <xdr:rowOff>140208</xdr:rowOff>
    </xdr:to>
    <xdr:cxnSp macro="">
      <xdr:nvCxnSpPr>
        <xdr:cNvPr id="920" name="直線コネクタ 919">
          <a:extLst>
            <a:ext uri="{FF2B5EF4-FFF2-40B4-BE49-F238E27FC236}">
              <a16:creationId xmlns:a16="http://schemas.microsoft.com/office/drawing/2014/main" id="{78084CC3-3DA8-4245-932B-51AACE43BEE6}"/>
            </a:ext>
          </a:extLst>
        </xdr:cNvPr>
        <xdr:cNvCxnSpPr/>
      </xdr:nvCxnSpPr>
      <xdr:spPr>
        <a:xfrm flipV="1">
          <a:off x="22160864" y="17385792"/>
          <a:ext cx="0" cy="928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144035</xdr:rowOff>
    </xdr:from>
    <xdr:ext cx="469744" cy="259045"/>
    <xdr:sp macro="" textlink="">
      <xdr:nvSpPr>
        <xdr:cNvPr id="921" name="【庁舎】&#10;一人当たり面積最小値テキスト">
          <a:extLst>
            <a:ext uri="{FF2B5EF4-FFF2-40B4-BE49-F238E27FC236}">
              <a16:creationId xmlns:a16="http://schemas.microsoft.com/office/drawing/2014/main" id="{F33179EB-1069-4FD0-BC86-88BF58DF653C}"/>
            </a:ext>
          </a:extLst>
        </xdr:cNvPr>
        <xdr:cNvSpPr txBox="1"/>
      </xdr:nvSpPr>
      <xdr:spPr>
        <a:xfrm>
          <a:off x="22199600" y="18317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106</xdr:row>
      <xdr:rowOff>140208</xdr:rowOff>
    </xdr:from>
    <xdr:to>
      <xdr:col>116</xdr:col>
      <xdr:colOff>152400</xdr:colOff>
      <xdr:row>106</xdr:row>
      <xdr:rowOff>140208</xdr:rowOff>
    </xdr:to>
    <xdr:cxnSp macro="">
      <xdr:nvCxnSpPr>
        <xdr:cNvPr id="922" name="直線コネクタ 921">
          <a:extLst>
            <a:ext uri="{FF2B5EF4-FFF2-40B4-BE49-F238E27FC236}">
              <a16:creationId xmlns:a16="http://schemas.microsoft.com/office/drawing/2014/main" id="{977A4E8D-6FC3-4163-98B8-5A8DC49EC291}"/>
            </a:ext>
          </a:extLst>
        </xdr:cNvPr>
        <xdr:cNvCxnSpPr/>
      </xdr:nvCxnSpPr>
      <xdr:spPr>
        <a:xfrm>
          <a:off x="22072600" y="18313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16019</xdr:rowOff>
    </xdr:from>
    <xdr:ext cx="469744" cy="259045"/>
    <xdr:sp macro="" textlink="">
      <xdr:nvSpPr>
        <xdr:cNvPr id="923" name="【庁舎】&#10;一人当たり面積最大値テキスト">
          <a:extLst>
            <a:ext uri="{FF2B5EF4-FFF2-40B4-BE49-F238E27FC236}">
              <a16:creationId xmlns:a16="http://schemas.microsoft.com/office/drawing/2014/main" id="{38610340-14AE-41D3-BA92-7D0AE9B3B7AE}"/>
            </a:ext>
          </a:extLst>
        </xdr:cNvPr>
        <xdr:cNvSpPr txBox="1"/>
      </xdr:nvSpPr>
      <xdr:spPr>
        <a:xfrm>
          <a:off x="22199600" y="17161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69342</xdr:rowOff>
    </xdr:from>
    <xdr:to>
      <xdr:col>116</xdr:col>
      <xdr:colOff>152400</xdr:colOff>
      <xdr:row>101</xdr:row>
      <xdr:rowOff>69342</xdr:rowOff>
    </xdr:to>
    <xdr:cxnSp macro="">
      <xdr:nvCxnSpPr>
        <xdr:cNvPr id="924" name="直線コネクタ 923">
          <a:extLst>
            <a:ext uri="{FF2B5EF4-FFF2-40B4-BE49-F238E27FC236}">
              <a16:creationId xmlns:a16="http://schemas.microsoft.com/office/drawing/2014/main" id="{1B7A47F4-B76C-4206-A9CC-AF9ABDC5DE02}"/>
            </a:ext>
          </a:extLst>
        </xdr:cNvPr>
        <xdr:cNvCxnSpPr/>
      </xdr:nvCxnSpPr>
      <xdr:spPr>
        <a:xfrm>
          <a:off x="22072600" y="17385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93997</xdr:rowOff>
    </xdr:from>
    <xdr:ext cx="469744" cy="259045"/>
    <xdr:sp macro="" textlink="">
      <xdr:nvSpPr>
        <xdr:cNvPr id="925" name="【庁舎】&#10;一人当たり面積平均値テキスト">
          <a:extLst>
            <a:ext uri="{FF2B5EF4-FFF2-40B4-BE49-F238E27FC236}">
              <a16:creationId xmlns:a16="http://schemas.microsoft.com/office/drawing/2014/main" id="{ED2FB3C8-6DAA-4457-BDCD-BF241D0DD5F1}"/>
            </a:ext>
          </a:extLst>
        </xdr:cNvPr>
        <xdr:cNvSpPr txBox="1"/>
      </xdr:nvSpPr>
      <xdr:spPr>
        <a:xfrm>
          <a:off x="22199600" y="177533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71120</xdr:rowOff>
    </xdr:from>
    <xdr:to>
      <xdr:col>116</xdr:col>
      <xdr:colOff>114300</xdr:colOff>
      <xdr:row>105</xdr:row>
      <xdr:rowOff>1270</xdr:rowOff>
    </xdr:to>
    <xdr:sp macro="" textlink="">
      <xdr:nvSpPr>
        <xdr:cNvPr id="926" name="フローチャート: 判断 925">
          <a:extLst>
            <a:ext uri="{FF2B5EF4-FFF2-40B4-BE49-F238E27FC236}">
              <a16:creationId xmlns:a16="http://schemas.microsoft.com/office/drawing/2014/main" id="{103AA664-D5FD-4026-924C-76002BE08313}"/>
            </a:ext>
          </a:extLst>
        </xdr:cNvPr>
        <xdr:cNvSpPr/>
      </xdr:nvSpPr>
      <xdr:spPr>
        <a:xfrm>
          <a:off x="221107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75692</xdr:rowOff>
    </xdr:from>
    <xdr:to>
      <xdr:col>112</xdr:col>
      <xdr:colOff>38100</xdr:colOff>
      <xdr:row>105</xdr:row>
      <xdr:rowOff>5842</xdr:rowOff>
    </xdr:to>
    <xdr:sp macro="" textlink="">
      <xdr:nvSpPr>
        <xdr:cNvPr id="927" name="フローチャート: 判断 926">
          <a:extLst>
            <a:ext uri="{FF2B5EF4-FFF2-40B4-BE49-F238E27FC236}">
              <a16:creationId xmlns:a16="http://schemas.microsoft.com/office/drawing/2014/main" id="{AD3C8FDB-ACA5-4CFC-A5CA-0C1F77E81F27}"/>
            </a:ext>
          </a:extLst>
        </xdr:cNvPr>
        <xdr:cNvSpPr/>
      </xdr:nvSpPr>
      <xdr:spPr>
        <a:xfrm>
          <a:off x="21272500" y="17906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75692</xdr:rowOff>
    </xdr:from>
    <xdr:to>
      <xdr:col>107</xdr:col>
      <xdr:colOff>101600</xdr:colOff>
      <xdr:row>105</xdr:row>
      <xdr:rowOff>5842</xdr:rowOff>
    </xdr:to>
    <xdr:sp macro="" textlink="">
      <xdr:nvSpPr>
        <xdr:cNvPr id="928" name="フローチャート: 判断 927">
          <a:extLst>
            <a:ext uri="{FF2B5EF4-FFF2-40B4-BE49-F238E27FC236}">
              <a16:creationId xmlns:a16="http://schemas.microsoft.com/office/drawing/2014/main" id="{23345CEB-F4F2-4796-9414-80CF0C1F68C2}"/>
            </a:ext>
          </a:extLst>
        </xdr:cNvPr>
        <xdr:cNvSpPr/>
      </xdr:nvSpPr>
      <xdr:spPr>
        <a:xfrm>
          <a:off x="20383500" y="17906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121413</xdr:rowOff>
    </xdr:from>
    <xdr:to>
      <xdr:col>102</xdr:col>
      <xdr:colOff>165100</xdr:colOff>
      <xdr:row>105</xdr:row>
      <xdr:rowOff>51563</xdr:rowOff>
    </xdr:to>
    <xdr:sp macro="" textlink="">
      <xdr:nvSpPr>
        <xdr:cNvPr id="929" name="フローチャート: 判断 928">
          <a:extLst>
            <a:ext uri="{FF2B5EF4-FFF2-40B4-BE49-F238E27FC236}">
              <a16:creationId xmlns:a16="http://schemas.microsoft.com/office/drawing/2014/main" id="{8FFD90FD-C7D1-4309-9F63-F923A9C17966}"/>
            </a:ext>
          </a:extLst>
        </xdr:cNvPr>
        <xdr:cNvSpPr/>
      </xdr:nvSpPr>
      <xdr:spPr>
        <a:xfrm>
          <a:off x="19494500" y="179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98552</xdr:rowOff>
    </xdr:from>
    <xdr:to>
      <xdr:col>98</xdr:col>
      <xdr:colOff>38100</xdr:colOff>
      <xdr:row>105</xdr:row>
      <xdr:rowOff>28702</xdr:rowOff>
    </xdr:to>
    <xdr:sp macro="" textlink="">
      <xdr:nvSpPr>
        <xdr:cNvPr id="930" name="フローチャート: 判断 929">
          <a:extLst>
            <a:ext uri="{FF2B5EF4-FFF2-40B4-BE49-F238E27FC236}">
              <a16:creationId xmlns:a16="http://schemas.microsoft.com/office/drawing/2014/main" id="{B4064492-CD36-4700-92E5-3FB4D21AD1D1}"/>
            </a:ext>
          </a:extLst>
        </xdr:cNvPr>
        <xdr:cNvSpPr/>
      </xdr:nvSpPr>
      <xdr:spPr>
        <a:xfrm>
          <a:off x="18605500" y="1792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30406EF9-9E23-47B1-8DC3-580AD851EED7}"/>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AE0B3950-9039-4D5F-97CD-1B66B78781E2}"/>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8AFEC2B1-0EE7-4F34-AAFA-0DD3638BAFD9}"/>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2833C2A9-1E15-40FD-BFCB-CC114B02D41A}"/>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E17EB24E-0E2B-4312-BC89-2CF93CC5C8F3}"/>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59689</xdr:rowOff>
    </xdr:from>
    <xdr:to>
      <xdr:col>116</xdr:col>
      <xdr:colOff>114300</xdr:colOff>
      <xdr:row>105</xdr:row>
      <xdr:rowOff>161289</xdr:rowOff>
    </xdr:to>
    <xdr:sp macro="" textlink="">
      <xdr:nvSpPr>
        <xdr:cNvPr id="936" name="楕円 935">
          <a:extLst>
            <a:ext uri="{FF2B5EF4-FFF2-40B4-BE49-F238E27FC236}">
              <a16:creationId xmlns:a16="http://schemas.microsoft.com/office/drawing/2014/main" id="{60C9B2FA-BD0C-4F4C-B4BA-5904858A5878}"/>
            </a:ext>
          </a:extLst>
        </xdr:cNvPr>
        <xdr:cNvSpPr/>
      </xdr:nvSpPr>
      <xdr:spPr>
        <a:xfrm>
          <a:off x="22110700" y="18061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38116</xdr:rowOff>
    </xdr:from>
    <xdr:ext cx="469744" cy="259045"/>
    <xdr:sp macro="" textlink="">
      <xdr:nvSpPr>
        <xdr:cNvPr id="937" name="【庁舎】&#10;一人当たり面積該当値テキスト">
          <a:extLst>
            <a:ext uri="{FF2B5EF4-FFF2-40B4-BE49-F238E27FC236}">
              <a16:creationId xmlns:a16="http://schemas.microsoft.com/office/drawing/2014/main" id="{731A9F15-E6E2-4379-B12D-965A87351FAA}"/>
            </a:ext>
          </a:extLst>
        </xdr:cNvPr>
        <xdr:cNvSpPr txBox="1"/>
      </xdr:nvSpPr>
      <xdr:spPr>
        <a:xfrm>
          <a:off x="22199600" y="18040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59689</xdr:rowOff>
    </xdr:from>
    <xdr:to>
      <xdr:col>112</xdr:col>
      <xdr:colOff>38100</xdr:colOff>
      <xdr:row>105</xdr:row>
      <xdr:rowOff>161289</xdr:rowOff>
    </xdr:to>
    <xdr:sp macro="" textlink="">
      <xdr:nvSpPr>
        <xdr:cNvPr id="938" name="楕円 937">
          <a:extLst>
            <a:ext uri="{FF2B5EF4-FFF2-40B4-BE49-F238E27FC236}">
              <a16:creationId xmlns:a16="http://schemas.microsoft.com/office/drawing/2014/main" id="{957D41C6-E971-405E-8E2C-066262ED64EE}"/>
            </a:ext>
          </a:extLst>
        </xdr:cNvPr>
        <xdr:cNvSpPr/>
      </xdr:nvSpPr>
      <xdr:spPr>
        <a:xfrm>
          <a:off x="21272500" y="18061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110489</xdr:rowOff>
    </xdr:from>
    <xdr:to>
      <xdr:col>116</xdr:col>
      <xdr:colOff>63500</xdr:colOff>
      <xdr:row>105</xdr:row>
      <xdr:rowOff>110489</xdr:rowOff>
    </xdr:to>
    <xdr:cxnSp macro="">
      <xdr:nvCxnSpPr>
        <xdr:cNvPr id="939" name="直線コネクタ 938">
          <a:extLst>
            <a:ext uri="{FF2B5EF4-FFF2-40B4-BE49-F238E27FC236}">
              <a16:creationId xmlns:a16="http://schemas.microsoft.com/office/drawing/2014/main" id="{E1C8BBF8-CA94-41B4-A050-482FEC935A7D}"/>
            </a:ext>
          </a:extLst>
        </xdr:cNvPr>
        <xdr:cNvCxnSpPr/>
      </xdr:nvCxnSpPr>
      <xdr:spPr>
        <a:xfrm>
          <a:off x="21323300" y="181127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71120</xdr:rowOff>
    </xdr:from>
    <xdr:to>
      <xdr:col>107</xdr:col>
      <xdr:colOff>101600</xdr:colOff>
      <xdr:row>105</xdr:row>
      <xdr:rowOff>1270</xdr:rowOff>
    </xdr:to>
    <xdr:sp macro="" textlink="">
      <xdr:nvSpPr>
        <xdr:cNvPr id="940" name="楕円 939">
          <a:extLst>
            <a:ext uri="{FF2B5EF4-FFF2-40B4-BE49-F238E27FC236}">
              <a16:creationId xmlns:a16="http://schemas.microsoft.com/office/drawing/2014/main" id="{35026184-DA4A-463B-B427-DB2515F0448A}"/>
            </a:ext>
          </a:extLst>
        </xdr:cNvPr>
        <xdr:cNvSpPr/>
      </xdr:nvSpPr>
      <xdr:spPr>
        <a:xfrm>
          <a:off x="20383500" y="1790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121920</xdr:rowOff>
    </xdr:from>
    <xdr:to>
      <xdr:col>111</xdr:col>
      <xdr:colOff>177800</xdr:colOff>
      <xdr:row>105</xdr:row>
      <xdr:rowOff>110489</xdr:rowOff>
    </xdr:to>
    <xdr:cxnSp macro="">
      <xdr:nvCxnSpPr>
        <xdr:cNvPr id="941" name="直線コネクタ 940">
          <a:extLst>
            <a:ext uri="{FF2B5EF4-FFF2-40B4-BE49-F238E27FC236}">
              <a16:creationId xmlns:a16="http://schemas.microsoft.com/office/drawing/2014/main" id="{87CC5D5F-C06D-4F24-BD9D-1BC716ADF276}"/>
            </a:ext>
          </a:extLst>
        </xdr:cNvPr>
        <xdr:cNvCxnSpPr/>
      </xdr:nvCxnSpPr>
      <xdr:spPr>
        <a:xfrm>
          <a:off x="20434300" y="17952720"/>
          <a:ext cx="889000" cy="160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66548</xdr:rowOff>
    </xdr:from>
    <xdr:to>
      <xdr:col>102</xdr:col>
      <xdr:colOff>165100</xdr:colOff>
      <xdr:row>104</xdr:row>
      <xdr:rowOff>168148</xdr:rowOff>
    </xdr:to>
    <xdr:sp macro="" textlink="">
      <xdr:nvSpPr>
        <xdr:cNvPr id="942" name="楕円 941">
          <a:extLst>
            <a:ext uri="{FF2B5EF4-FFF2-40B4-BE49-F238E27FC236}">
              <a16:creationId xmlns:a16="http://schemas.microsoft.com/office/drawing/2014/main" id="{FF934F7C-5665-45BF-A0FE-AEF2B1D68F7E}"/>
            </a:ext>
          </a:extLst>
        </xdr:cNvPr>
        <xdr:cNvSpPr/>
      </xdr:nvSpPr>
      <xdr:spPr>
        <a:xfrm>
          <a:off x="19494500" y="17897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117348</xdr:rowOff>
    </xdr:from>
    <xdr:to>
      <xdr:col>107</xdr:col>
      <xdr:colOff>50800</xdr:colOff>
      <xdr:row>104</xdr:row>
      <xdr:rowOff>121920</xdr:rowOff>
    </xdr:to>
    <xdr:cxnSp macro="">
      <xdr:nvCxnSpPr>
        <xdr:cNvPr id="943" name="直線コネクタ 942">
          <a:extLst>
            <a:ext uri="{FF2B5EF4-FFF2-40B4-BE49-F238E27FC236}">
              <a16:creationId xmlns:a16="http://schemas.microsoft.com/office/drawing/2014/main" id="{79F889BF-2A97-43C4-81D5-70A3376367D8}"/>
            </a:ext>
          </a:extLst>
        </xdr:cNvPr>
        <xdr:cNvCxnSpPr/>
      </xdr:nvCxnSpPr>
      <xdr:spPr>
        <a:xfrm>
          <a:off x="19545300" y="1794814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135128</xdr:rowOff>
    </xdr:from>
    <xdr:to>
      <xdr:col>98</xdr:col>
      <xdr:colOff>38100</xdr:colOff>
      <xdr:row>105</xdr:row>
      <xdr:rowOff>65278</xdr:rowOff>
    </xdr:to>
    <xdr:sp macro="" textlink="">
      <xdr:nvSpPr>
        <xdr:cNvPr id="944" name="楕円 943">
          <a:extLst>
            <a:ext uri="{FF2B5EF4-FFF2-40B4-BE49-F238E27FC236}">
              <a16:creationId xmlns:a16="http://schemas.microsoft.com/office/drawing/2014/main" id="{6A84C269-C378-4B8E-A8BD-D557168ABD80}"/>
            </a:ext>
          </a:extLst>
        </xdr:cNvPr>
        <xdr:cNvSpPr/>
      </xdr:nvSpPr>
      <xdr:spPr>
        <a:xfrm>
          <a:off x="18605500" y="17965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117348</xdr:rowOff>
    </xdr:from>
    <xdr:to>
      <xdr:col>102</xdr:col>
      <xdr:colOff>114300</xdr:colOff>
      <xdr:row>105</xdr:row>
      <xdr:rowOff>14478</xdr:rowOff>
    </xdr:to>
    <xdr:cxnSp macro="">
      <xdr:nvCxnSpPr>
        <xdr:cNvPr id="945" name="直線コネクタ 944">
          <a:extLst>
            <a:ext uri="{FF2B5EF4-FFF2-40B4-BE49-F238E27FC236}">
              <a16:creationId xmlns:a16="http://schemas.microsoft.com/office/drawing/2014/main" id="{6E1D3C11-ADD3-4A4B-9E42-EF9E65EC44E0}"/>
            </a:ext>
          </a:extLst>
        </xdr:cNvPr>
        <xdr:cNvCxnSpPr/>
      </xdr:nvCxnSpPr>
      <xdr:spPr>
        <a:xfrm flipV="1">
          <a:off x="18656300" y="17948148"/>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22369</xdr:rowOff>
    </xdr:from>
    <xdr:ext cx="469744" cy="259045"/>
    <xdr:sp macro="" textlink="">
      <xdr:nvSpPr>
        <xdr:cNvPr id="946" name="n_1aveValue【庁舎】&#10;一人当たり面積">
          <a:extLst>
            <a:ext uri="{FF2B5EF4-FFF2-40B4-BE49-F238E27FC236}">
              <a16:creationId xmlns:a16="http://schemas.microsoft.com/office/drawing/2014/main" id="{3F13881E-C973-4C9C-A767-55FCA6AFBE4C}"/>
            </a:ext>
          </a:extLst>
        </xdr:cNvPr>
        <xdr:cNvSpPr txBox="1"/>
      </xdr:nvSpPr>
      <xdr:spPr>
        <a:xfrm>
          <a:off x="21075727" y="17681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168419</xdr:rowOff>
    </xdr:from>
    <xdr:ext cx="469744" cy="259045"/>
    <xdr:sp macro="" textlink="">
      <xdr:nvSpPr>
        <xdr:cNvPr id="947" name="n_2aveValue【庁舎】&#10;一人当たり面積">
          <a:extLst>
            <a:ext uri="{FF2B5EF4-FFF2-40B4-BE49-F238E27FC236}">
              <a16:creationId xmlns:a16="http://schemas.microsoft.com/office/drawing/2014/main" id="{7126A521-705C-44A0-9671-D03309F4A99E}"/>
            </a:ext>
          </a:extLst>
        </xdr:cNvPr>
        <xdr:cNvSpPr txBox="1"/>
      </xdr:nvSpPr>
      <xdr:spPr>
        <a:xfrm>
          <a:off x="20199427" y="17999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42690</xdr:rowOff>
    </xdr:from>
    <xdr:ext cx="469744" cy="259045"/>
    <xdr:sp macro="" textlink="">
      <xdr:nvSpPr>
        <xdr:cNvPr id="948" name="n_3aveValue【庁舎】&#10;一人当たり面積">
          <a:extLst>
            <a:ext uri="{FF2B5EF4-FFF2-40B4-BE49-F238E27FC236}">
              <a16:creationId xmlns:a16="http://schemas.microsoft.com/office/drawing/2014/main" id="{A6FEFEF4-1D6E-4E68-B8F2-1C32C517F73C}"/>
            </a:ext>
          </a:extLst>
        </xdr:cNvPr>
        <xdr:cNvSpPr txBox="1"/>
      </xdr:nvSpPr>
      <xdr:spPr>
        <a:xfrm>
          <a:off x="19310427" y="18044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45229</xdr:rowOff>
    </xdr:from>
    <xdr:ext cx="469744" cy="259045"/>
    <xdr:sp macro="" textlink="">
      <xdr:nvSpPr>
        <xdr:cNvPr id="949" name="n_4aveValue【庁舎】&#10;一人当たり面積">
          <a:extLst>
            <a:ext uri="{FF2B5EF4-FFF2-40B4-BE49-F238E27FC236}">
              <a16:creationId xmlns:a16="http://schemas.microsoft.com/office/drawing/2014/main" id="{A018AE68-D51E-49E9-B8A7-56DCB998674A}"/>
            </a:ext>
          </a:extLst>
        </xdr:cNvPr>
        <xdr:cNvSpPr txBox="1"/>
      </xdr:nvSpPr>
      <xdr:spPr>
        <a:xfrm>
          <a:off x="18421427" y="17704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152416</xdr:rowOff>
    </xdr:from>
    <xdr:ext cx="469744" cy="259045"/>
    <xdr:sp macro="" textlink="">
      <xdr:nvSpPr>
        <xdr:cNvPr id="950" name="n_1mainValue【庁舎】&#10;一人当たり面積">
          <a:extLst>
            <a:ext uri="{FF2B5EF4-FFF2-40B4-BE49-F238E27FC236}">
              <a16:creationId xmlns:a16="http://schemas.microsoft.com/office/drawing/2014/main" id="{25EB6850-5CFE-4C93-9E1A-32A9A50D29CD}"/>
            </a:ext>
          </a:extLst>
        </xdr:cNvPr>
        <xdr:cNvSpPr txBox="1"/>
      </xdr:nvSpPr>
      <xdr:spPr>
        <a:xfrm>
          <a:off x="21075727" y="18154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17797</xdr:rowOff>
    </xdr:from>
    <xdr:ext cx="469744" cy="259045"/>
    <xdr:sp macro="" textlink="">
      <xdr:nvSpPr>
        <xdr:cNvPr id="951" name="n_2mainValue【庁舎】&#10;一人当たり面積">
          <a:extLst>
            <a:ext uri="{FF2B5EF4-FFF2-40B4-BE49-F238E27FC236}">
              <a16:creationId xmlns:a16="http://schemas.microsoft.com/office/drawing/2014/main" id="{DE7ED6F7-93AF-4332-9A41-BDCEB4598D3B}"/>
            </a:ext>
          </a:extLst>
        </xdr:cNvPr>
        <xdr:cNvSpPr txBox="1"/>
      </xdr:nvSpPr>
      <xdr:spPr>
        <a:xfrm>
          <a:off x="20199427" y="1767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13225</xdr:rowOff>
    </xdr:from>
    <xdr:ext cx="469744" cy="259045"/>
    <xdr:sp macro="" textlink="">
      <xdr:nvSpPr>
        <xdr:cNvPr id="952" name="n_3mainValue【庁舎】&#10;一人当たり面積">
          <a:extLst>
            <a:ext uri="{FF2B5EF4-FFF2-40B4-BE49-F238E27FC236}">
              <a16:creationId xmlns:a16="http://schemas.microsoft.com/office/drawing/2014/main" id="{2B6FC215-88A1-4B46-BB23-4F8798C697FC}"/>
            </a:ext>
          </a:extLst>
        </xdr:cNvPr>
        <xdr:cNvSpPr txBox="1"/>
      </xdr:nvSpPr>
      <xdr:spPr>
        <a:xfrm>
          <a:off x="19310427" y="17672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56405</xdr:rowOff>
    </xdr:from>
    <xdr:ext cx="469744" cy="259045"/>
    <xdr:sp macro="" textlink="">
      <xdr:nvSpPr>
        <xdr:cNvPr id="953" name="n_4mainValue【庁舎】&#10;一人当たり面積">
          <a:extLst>
            <a:ext uri="{FF2B5EF4-FFF2-40B4-BE49-F238E27FC236}">
              <a16:creationId xmlns:a16="http://schemas.microsoft.com/office/drawing/2014/main" id="{8CE141BB-4ABE-4A47-8DBB-547280C55AC5}"/>
            </a:ext>
          </a:extLst>
        </xdr:cNvPr>
        <xdr:cNvSpPr txBox="1"/>
      </xdr:nvSpPr>
      <xdr:spPr>
        <a:xfrm>
          <a:off x="18421427" y="18058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4" name="正方形/長方形 953">
          <a:extLst>
            <a:ext uri="{FF2B5EF4-FFF2-40B4-BE49-F238E27FC236}">
              <a16:creationId xmlns:a16="http://schemas.microsoft.com/office/drawing/2014/main" id="{481E09EC-BB7C-4CFE-B0F2-0B8354F80C3E}"/>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5" name="正方形/長方形 954">
          <a:extLst>
            <a:ext uri="{FF2B5EF4-FFF2-40B4-BE49-F238E27FC236}">
              <a16:creationId xmlns:a16="http://schemas.microsoft.com/office/drawing/2014/main" id="{5BCC819D-7261-45C5-8E7D-4D2FF7984956}"/>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6" name="テキスト ボックス 955">
          <a:extLst>
            <a:ext uri="{FF2B5EF4-FFF2-40B4-BE49-F238E27FC236}">
              <a16:creationId xmlns:a16="http://schemas.microsoft.com/office/drawing/2014/main" id="{FCA3F1CF-6B40-4F76-8DB7-D0CC28A03423}"/>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類似団体と比較して有形固定資産減価償却率が高くなっている施設は、一般廃棄物処理施設、体育館・プール、保健センター・保健所、庁舎である。</a:t>
          </a:r>
          <a:endParaRPr lang="ja-JP" altLang="ja-JP" sz="1400">
            <a:effectLst/>
          </a:endParaRPr>
        </a:p>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一般廃棄物処理施設については、一部事務組合の施設であるため、構成市として引き続き注視していく必要がある。</a:t>
          </a:r>
          <a:endParaRPr lang="ja-JP" altLang="ja-JP" sz="1400">
            <a:effectLst/>
          </a:endParaRPr>
        </a:p>
        <a:p>
          <a:pPr eaLnBrk="1" fontAlgn="auto" latinLnBrk="0" hangingPunct="1"/>
          <a:r>
            <a:rPr kumimoji="1" lang="ja-JP" altLang="en-US" sz="1100" b="0" i="0" baseline="0">
              <a:solidFill>
                <a:schemeClr val="tx1"/>
              </a:solidFill>
              <a:effectLst/>
              <a:latin typeface="+mn-lt"/>
              <a:ea typeface="+mn-ea"/>
              <a:cs typeface="+mn-cs"/>
            </a:rPr>
            <a:t>　</a:t>
          </a:r>
          <a:r>
            <a:rPr kumimoji="1" lang="ja-JP" altLang="ja-JP" sz="1100" b="0" i="0" baseline="0">
              <a:solidFill>
                <a:schemeClr val="tx1"/>
              </a:solidFill>
              <a:effectLst/>
              <a:latin typeface="+mn-lt"/>
              <a:ea typeface="+mn-ea"/>
              <a:cs typeface="+mn-cs"/>
            </a:rPr>
            <a:t>庁舎と市民会館については、保谷庁舎と市民会館の解体工事を実施したことにより、</a:t>
          </a:r>
          <a:r>
            <a:rPr kumimoji="1" lang="ja-JP" altLang="en-US" sz="1100" b="0" i="0" baseline="0">
              <a:solidFill>
                <a:schemeClr val="tx1"/>
              </a:solidFill>
              <a:effectLst/>
              <a:latin typeface="+mn-lt"/>
              <a:ea typeface="+mn-ea"/>
              <a:cs typeface="+mn-cs"/>
            </a:rPr>
            <a:t>令和３年度は</a:t>
          </a:r>
          <a:r>
            <a:rPr kumimoji="1" lang="ja-JP" altLang="ja-JP" sz="1100" b="0" i="0" baseline="0">
              <a:solidFill>
                <a:schemeClr val="tx1"/>
              </a:solidFill>
              <a:effectLst/>
              <a:latin typeface="+mn-lt"/>
              <a:ea typeface="+mn-ea"/>
              <a:cs typeface="+mn-cs"/>
            </a:rPr>
            <a:t>有形固定資産減価償却率が減少し</a:t>
          </a:r>
          <a:r>
            <a:rPr kumimoji="1" lang="ja-JP" altLang="en-US" sz="1100" b="0" i="0" baseline="0">
              <a:solidFill>
                <a:schemeClr val="tx1"/>
              </a:solidFill>
              <a:effectLst/>
              <a:latin typeface="+mn-lt"/>
              <a:ea typeface="+mn-ea"/>
              <a:cs typeface="+mn-cs"/>
            </a:rPr>
            <a:t>た</a:t>
          </a:r>
          <a:r>
            <a:rPr kumimoji="1" lang="ja-JP" altLang="ja-JP" sz="1100" b="0" i="0" baseline="0">
              <a:solidFill>
                <a:schemeClr val="tx1"/>
              </a:solidFill>
              <a:effectLst/>
              <a:latin typeface="+mn-lt"/>
              <a:ea typeface="+mn-ea"/>
              <a:cs typeface="+mn-cs"/>
            </a:rPr>
            <a:t>。</a:t>
          </a:r>
          <a:endParaRPr lang="ja-JP" altLang="ja-JP" sz="1400">
            <a:solidFill>
              <a:schemeClr val="tx1"/>
            </a:solidFill>
            <a:effectLst/>
          </a:endParaRPr>
        </a:p>
        <a:p>
          <a:pPr eaLnBrk="1" fontAlgn="auto" latinLnBrk="0" hangingPunct="1"/>
          <a:r>
            <a:rPr kumimoji="1" lang="ja-JP" altLang="en-US" sz="1100" b="0" i="0" baseline="0">
              <a:solidFill>
                <a:schemeClr val="tx1"/>
              </a:solidFill>
              <a:effectLst/>
              <a:latin typeface="+mn-lt"/>
              <a:ea typeface="+mn-ea"/>
              <a:cs typeface="+mn-cs"/>
            </a:rPr>
            <a:t>　</a:t>
          </a:r>
          <a:r>
            <a:rPr kumimoji="1" lang="ja-JP" altLang="ja-JP" sz="1100" b="0" i="0" baseline="0">
              <a:solidFill>
                <a:schemeClr val="tx1"/>
              </a:solidFill>
              <a:effectLst/>
              <a:latin typeface="+mn-lt"/>
              <a:ea typeface="+mn-ea"/>
              <a:cs typeface="+mn-cs"/>
            </a:rPr>
            <a:t>また、図書館については、中央図書館の耐震補強工事を実施したことにより、令和３年度は有形固定資産減価償却率が減少した。</a:t>
          </a:r>
          <a:endParaRPr lang="ja-JP" altLang="ja-JP" sz="1400">
            <a:solidFill>
              <a:schemeClr val="tx1"/>
            </a:solidFill>
            <a:effectLst/>
          </a:endParaRPr>
        </a:p>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その他の施設については、類似団体と比較して有形固定資産減価償却率が低くなっているが、将来更新費用が同時期に発生しないよう適切な維持管理が必要となる。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東京都西東京市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205,876
200,895
15.75
87,049,826
83,529,956
3,115,824
41,022,644
49,504,903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令和４年度の基準財政需要額は、臨時財政対策債償還基金費や生活保護費などが減となったものの、臨時財政対策債の発行可能額の減により、基準財政需要額からの振替額が減となったことや、公債費における臨時財政対策債などが増となったことなどから、全体で増となった。一方で、基準財政収入額は、固定資産税（償却資産）、地方特例交付金などが減となったものの、市民税所得割、市民税法人税割などが増となったことにより、全体では増となっている。 この結果、財政力指数は、</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0.88</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となり、前年度比</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0.01</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ポイントの減となった。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引き続き、市税収入を確保するために、徴収率向上対策等の取り組みを通じて、財政基盤の強化に努める。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048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048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048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94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048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29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048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905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35278</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514850" y="6070318"/>
          <a:ext cx="0" cy="13502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4584700" y="7392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425950" y="74206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121655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4584700" y="5821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35278</xdr:rowOff>
    </xdr:from>
    <xdr:to>
      <xdr:col>24</xdr:col>
      <xdr:colOff>12700</xdr:colOff>
      <xdr:row>36</xdr:row>
      <xdr:rowOff>35278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425950" y="607031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140405</xdr:rowOff>
    </xdr:from>
    <xdr:to>
      <xdr:col>23</xdr:col>
      <xdr:colOff>133350</xdr:colOff>
      <xdr:row>40</xdr:row>
      <xdr:rowOff>153811</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3752850" y="6846005"/>
          <a:ext cx="762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79322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4584700" y="66172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62795</xdr:rowOff>
    </xdr:from>
    <xdr:to>
      <xdr:col>23</xdr:col>
      <xdr:colOff>184150</xdr:colOff>
      <xdr:row>40</xdr:row>
      <xdr:rowOff>164395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464050" y="6768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127000</xdr:rowOff>
    </xdr:from>
    <xdr:to>
      <xdr:col>19</xdr:col>
      <xdr:colOff>133350</xdr:colOff>
      <xdr:row>40</xdr:row>
      <xdr:rowOff>140405</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940050" y="6832600"/>
          <a:ext cx="8128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49389</xdr:rowOff>
    </xdr:from>
    <xdr:to>
      <xdr:col>19</xdr:col>
      <xdr:colOff>184150</xdr:colOff>
      <xdr:row>40</xdr:row>
      <xdr:rowOff>150989</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702050" y="6754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161166</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409950" y="65314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127000</xdr:rowOff>
    </xdr:from>
    <xdr:to>
      <xdr:col>15</xdr:col>
      <xdr:colOff>82550</xdr:colOff>
      <xdr:row>40</xdr:row>
      <xdr:rowOff>127000</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127250" y="6832600"/>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62795</xdr:rowOff>
    </xdr:from>
    <xdr:to>
      <xdr:col>15</xdr:col>
      <xdr:colOff>133350</xdr:colOff>
      <xdr:row>40</xdr:row>
      <xdr:rowOff>164395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889250" y="6768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3122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597150" y="6541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113595</xdr:rowOff>
    </xdr:from>
    <xdr:to>
      <xdr:col>11</xdr:col>
      <xdr:colOff>31750</xdr:colOff>
      <xdr:row>40</xdr:row>
      <xdr:rowOff>127000</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333500" y="6819195"/>
          <a:ext cx="79375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89605</xdr:rowOff>
    </xdr:from>
    <xdr:to>
      <xdr:col>11</xdr:col>
      <xdr:colOff>82550</xdr:colOff>
      <xdr:row>41</xdr:row>
      <xdr:rowOff>19755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095500" y="679520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4532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784350" y="6877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89605</xdr:rowOff>
    </xdr:from>
    <xdr:to>
      <xdr:col>7</xdr:col>
      <xdr:colOff>31750</xdr:colOff>
      <xdr:row>41</xdr:row>
      <xdr:rowOff>19755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282700" y="679520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4532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971550" y="6877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103011</xdr:rowOff>
    </xdr:from>
    <xdr:to>
      <xdr:col>23</xdr:col>
      <xdr:colOff>184150</xdr:colOff>
      <xdr:row>41</xdr:row>
      <xdr:rowOff>33161</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464050" y="680861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75088</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4584700" y="6780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89605</xdr:rowOff>
    </xdr:from>
    <xdr:to>
      <xdr:col>19</xdr:col>
      <xdr:colOff>184150</xdr:colOff>
      <xdr:row>41</xdr:row>
      <xdr:rowOff>19755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702050" y="67952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4532</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409950" y="68777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76200</xdr:rowOff>
    </xdr:from>
    <xdr:to>
      <xdr:col>15</xdr:col>
      <xdr:colOff>133350</xdr:colOff>
      <xdr:row>41</xdr:row>
      <xdr:rowOff>6350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889250" y="67818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162577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597150" y="686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76200</xdr:rowOff>
    </xdr:from>
    <xdr:to>
      <xdr:col>11</xdr:col>
      <xdr:colOff>82550</xdr:colOff>
      <xdr:row>41</xdr:row>
      <xdr:rowOff>6350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095500" y="678180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16527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784350" y="6554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62795</xdr:rowOff>
    </xdr:from>
    <xdr:to>
      <xdr:col>7</xdr:col>
      <xdr:colOff>31750</xdr:colOff>
      <xdr:row>40</xdr:row>
      <xdr:rowOff>164395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282700" y="676839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3122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971550" y="6541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令和４年度の経常収支比率は、前年度に比べて</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3.6</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ポイントの増となった。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分子にあたる経常経費充当一般財源等は、繰出金が減となったものの、物件費や人件費の増などにより、対前年度比</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3.1</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％の増となった。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また、分母にあたる歳入の経常一般財源等は、地方税、地方消費税交付金や法人事業税交付金の増があったものの、普通交付税の減や全額借入抑制したことによる臨時財政対策債の減などにより、対前年度比</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0.9</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の％減となったため、比率が増加した。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類似団体との比較では、</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1.3</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上回る結果となっていることから、引き続き、第４次行財政改革大綱に基づき、安定的な自主財源の確保を図りながら、経常経費の削減、公共施設の適正配置・有効活用などの取組を進め、経常収支比率の改善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048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048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048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048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048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143087</xdr:rowOff>
    </xdr:from>
    <xdr:to>
      <xdr:col>23</xdr:col>
      <xdr:colOff>133350</xdr:colOff>
      <xdr:row>66</xdr:row>
      <xdr:rowOff>162983</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514850" y="9866207"/>
          <a:ext cx="0" cy="13610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135060</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4584700" y="11199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162983</xdr:rowOff>
    </xdr:from>
    <xdr:to>
      <xdr:col>24</xdr:col>
      <xdr:colOff>12700</xdr:colOff>
      <xdr:row>66</xdr:row>
      <xdr:rowOff>162983</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425950" y="1122722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58014</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4584700" y="9613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143087</xdr:rowOff>
    </xdr:from>
    <xdr:to>
      <xdr:col>24</xdr:col>
      <xdr:colOff>12700</xdr:colOff>
      <xdr:row>58</xdr:row>
      <xdr:rowOff>143087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425950" y="98662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124883</xdr:rowOff>
    </xdr:from>
    <xdr:to>
      <xdr:col>23</xdr:col>
      <xdr:colOff>133350</xdr:colOff>
      <xdr:row>64</xdr:row>
      <xdr:rowOff>71544</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3752850" y="10518563"/>
          <a:ext cx="762000" cy="281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104157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4584700" y="10497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87630</xdr:rowOff>
    </xdr:from>
    <xdr:to>
      <xdr:col>23</xdr:col>
      <xdr:colOff>184150</xdr:colOff>
      <xdr:row>64</xdr:row>
      <xdr:rowOff>17780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464050" y="106489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124883</xdr:rowOff>
    </xdr:from>
    <xdr:to>
      <xdr:col>19</xdr:col>
      <xdr:colOff>133350</xdr:colOff>
      <xdr:row>64</xdr:row>
      <xdr:rowOff>143933</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2940050" y="10518563"/>
          <a:ext cx="812800" cy="354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66040</xdr:rowOff>
    </xdr:from>
    <xdr:to>
      <xdr:col>19</xdr:col>
      <xdr:colOff>184150</xdr:colOff>
      <xdr:row>62</xdr:row>
      <xdr:rowOff>167640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702050" y="10459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6367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409950" y="102324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143933</xdr:rowOff>
    </xdr:from>
    <xdr:to>
      <xdr:col>15</xdr:col>
      <xdr:colOff>82550</xdr:colOff>
      <xdr:row>65</xdr:row>
      <xdr:rowOff>60960</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127250" y="10872893"/>
          <a:ext cx="812800" cy="84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36830</xdr:rowOff>
    </xdr:from>
    <xdr:to>
      <xdr:col>15</xdr:col>
      <xdr:colOff>133350</xdr:colOff>
      <xdr:row>64</xdr:row>
      <xdr:rowOff>138430</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889250" y="10765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148607</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597150" y="10542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60960</xdr:rowOff>
    </xdr:from>
    <xdr:to>
      <xdr:col>11</xdr:col>
      <xdr:colOff>31750</xdr:colOff>
      <xdr:row>65</xdr:row>
      <xdr:rowOff>77046</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333500" y="10957560"/>
          <a:ext cx="79375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117263</xdr:rowOff>
    </xdr:from>
    <xdr:to>
      <xdr:col>11</xdr:col>
      <xdr:colOff>82550</xdr:colOff>
      <xdr:row>65</xdr:row>
      <xdr:rowOff>47413</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095500" y="1084622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57590</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784350" y="10618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52917</xdr:rowOff>
    </xdr:from>
    <xdr:to>
      <xdr:col>7</xdr:col>
      <xdr:colOff>31750</xdr:colOff>
      <xdr:row>64</xdr:row>
      <xdr:rowOff>154517</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282700" y="1078187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164694</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971550" y="10558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20744</xdr:rowOff>
    </xdr:from>
    <xdr:to>
      <xdr:col>23</xdr:col>
      <xdr:colOff>184150</xdr:colOff>
      <xdr:row>64</xdr:row>
      <xdr:rowOff>122344</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464050" y="1074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164271</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4584700" y="10725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74083</xdr:rowOff>
    </xdr:from>
    <xdr:to>
      <xdr:col>19</xdr:col>
      <xdr:colOff>184150</xdr:colOff>
      <xdr:row>63</xdr:row>
      <xdr:rowOff>4233</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702050" y="1046776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160460</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409950" y="105541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93133</xdr:rowOff>
    </xdr:from>
    <xdr:to>
      <xdr:col>15</xdr:col>
      <xdr:colOff>133350</xdr:colOff>
      <xdr:row>65</xdr:row>
      <xdr:rowOff>23283</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889250" y="1082209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8060</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597150" y="10904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10160</xdr:rowOff>
    </xdr:from>
    <xdr:to>
      <xdr:col>11</xdr:col>
      <xdr:colOff>82550</xdr:colOff>
      <xdr:row>65</xdr:row>
      <xdr:rowOff>111760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095500" y="1090676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96537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784350" y="10993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26246</xdr:rowOff>
    </xdr:from>
    <xdr:to>
      <xdr:col>7</xdr:col>
      <xdr:colOff>31750</xdr:colOff>
      <xdr:row>65</xdr:row>
      <xdr:rowOff>127846</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282700" y="1092284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112623</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971550" y="11009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[125,636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人口１人当たり人件費・物件費等決算額は、</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125,636</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円となり、前年度比</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6,159</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5.2</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％の増となり、類似団体平均を</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6,264</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円下回る結果となった。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要因としては、人件費について、一般職員の定年退職者数の増により退職金が増加したことなどや、物件費について、市内事業者物価高騰等対応支援事業委託料や光熱費などが増となったためである。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物件費に占める委託料の割合は都内</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26</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市より高い水準にあり、行財政改革により民間委託化を推進してきたことも影響していることから、公共施設の適正配置や有効活用を推進し、施設維持管理コストの抑制を図るなどし、引き続き、経費の圧縮に努め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048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048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048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048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048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152485</xdr:rowOff>
    </xdr:from>
    <xdr:to>
      <xdr:col>23</xdr:col>
      <xdr:colOff>133350</xdr:colOff>
      <xdr:row>88</xdr:row>
      <xdr:rowOff>131159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514850" y="13563685"/>
          <a:ext cx="0" cy="13197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103236</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4584700" y="14855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131159</xdr:rowOff>
    </xdr:from>
    <xdr:to>
      <xdr:col>24</xdr:col>
      <xdr:colOff>12700</xdr:colOff>
      <xdr:row>88</xdr:row>
      <xdr:rowOff>131159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425950" y="1488347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67412</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4584700" y="1331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152485</xdr:rowOff>
    </xdr:from>
    <xdr:to>
      <xdr:col>24</xdr:col>
      <xdr:colOff>12700</xdr:colOff>
      <xdr:row>80</xdr:row>
      <xdr:rowOff>152485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425950" y="135636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136922</xdr:rowOff>
    </xdr:from>
    <xdr:to>
      <xdr:col>23</xdr:col>
      <xdr:colOff>133350</xdr:colOff>
      <xdr:row>83</xdr:row>
      <xdr:rowOff>48037</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3752850" y="13883402"/>
          <a:ext cx="762000" cy="78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53286</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4584700" y="139674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81209</xdr:rowOff>
    </xdr:from>
    <xdr:to>
      <xdr:col>23</xdr:col>
      <xdr:colOff>184150</xdr:colOff>
      <xdr:row>84</xdr:row>
      <xdr:rowOff>11359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464050" y="139953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11085</xdr:rowOff>
    </xdr:from>
    <xdr:to>
      <xdr:col>19</xdr:col>
      <xdr:colOff>133350</xdr:colOff>
      <xdr:row>82</xdr:row>
      <xdr:rowOff>136922</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2940050" y="13757565"/>
          <a:ext cx="812800" cy="125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26073</xdr:rowOff>
    </xdr:from>
    <xdr:to>
      <xdr:col>19</xdr:col>
      <xdr:colOff>184150</xdr:colOff>
      <xdr:row>83</xdr:row>
      <xdr:rowOff>127673</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3702050" y="13940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112450</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409950" y="140265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67314</xdr:rowOff>
    </xdr:from>
    <xdr:to>
      <xdr:col>15</xdr:col>
      <xdr:colOff>82550</xdr:colOff>
      <xdr:row>82</xdr:row>
      <xdr:rowOff>11085</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127250" y="13646154"/>
          <a:ext cx="812800" cy="111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68669</xdr:rowOff>
    </xdr:from>
    <xdr:to>
      <xdr:col>15</xdr:col>
      <xdr:colOff>133350</xdr:colOff>
      <xdr:row>82</xdr:row>
      <xdr:rowOff>170269</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2889250" y="1381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155046</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597150" y="13901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67314</xdr:rowOff>
    </xdr:from>
    <xdr:to>
      <xdr:col>11</xdr:col>
      <xdr:colOff>31750</xdr:colOff>
      <xdr:row>81</xdr:row>
      <xdr:rowOff>70785</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flipV="1">
          <a:off x="1333500" y="13646154"/>
          <a:ext cx="793750" cy="3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126265</xdr:rowOff>
    </xdr:from>
    <xdr:to>
      <xdr:col>11</xdr:col>
      <xdr:colOff>82550</xdr:colOff>
      <xdr:row>82</xdr:row>
      <xdr:rowOff>56415</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095500" y="1370510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41192</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784350" y="13787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81221</xdr:rowOff>
    </xdr:from>
    <xdr:to>
      <xdr:col>7</xdr:col>
      <xdr:colOff>31750</xdr:colOff>
      <xdr:row>82</xdr:row>
      <xdr:rowOff>11371</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282700" y="13660061"/>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167598</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971550" y="13746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168687</xdr:rowOff>
    </xdr:from>
    <xdr:to>
      <xdr:col>23</xdr:col>
      <xdr:colOff>184150</xdr:colOff>
      <xdr:row>83</xdr:row>
      <xdr:rowOff>98837</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464050" y="1391516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13764</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4584700" y="13760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86122</xdr:rowOff>
    </xdr:from>
    <xdr:to>
      <xdr:col>19</xdr:col>
      <xdr:colOff>184150</xdr:colOff>
      <xdr:row>83</xdr:row>
      <xdr:rowOff>16272</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702050" y="1383260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26449</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409950" y="13605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131735</xdr:rowOff>
    </xdr:from>
    <xdr:to>
      <xdr:col>15</xdr:col>
      <xdr:colOff>133350</xdr:colOff>
      <xdr:row>82</xdr:row>
      <xdr:rowOff>61885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889250" y="137105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72062</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597150" y="13483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16514</xdr:rowOff>
    </xdr:from>
    <xdr:to>
      <xdr:col>11</xdr:col>
      <xdr:colOff>82550</xdr:colOff>
      <xdr:row>81</xdr:row>
      <xdr:rowOff>118114</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095500" y="1359535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128291</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784350" y="13371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19985</xdr:rowOff>
    </xdr:from>
    <xdr:to>
      <xdr:col>7</xdr:col>
      <xdr:colOff>31750</xdr:colOff>
      <xdr:row>81</xdr:row>
      <xdr:rowOff>121585</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282700" y="1359882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131762</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971550" y="13375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東京都人事委員会勧告を踏まえ、給与制度の見直しを実施してきた結果、ラスパイレス指数は</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98.8</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で、類似団体平均を</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ポイント下回る結果となった。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今後も東京都や他自治体の動向を踏まえ、給与に関する諸課題を解消し、適正化に努める。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16649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097915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16649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097915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16649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097915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16649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097915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16649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097915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94191</xdr:rowOff>
    </xdr:from>
    <xdr:to>
      <xdr:col>81</xdr:col>
      <xdr:colOff>44450</xdr:colOff>
      <xdr:row>89</xdr:row>
      <xdr:rowOff>29634</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5474950" y="13673031"/>
          <a:ext cx="0" cy="12765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1711</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5563850" y="14921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29634</xdr:rowOff>
    </xdr:from>
    <xdr:to>
      <xdr:col>81</xdr:col>
      <xdr:colOff>133350</xdr:colOff>
      <xdr:row>89</xdr:row>
      <xdr:rowOff>29634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5405100" y="1494959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9118</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5563850" y="134203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94191</xdr:rowOff>
    </xdr:from>
    <xdr:to>
      <xdr:col>81</xdr:col>
      <xdr:colOff>133350</xdr:colOff>
      <xdr:row>81</xdr:row>
      <xdr:rowOff>94191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405100" y="1367303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133350</xdr:rowOff>
    </xdr:from>
    <xdr:to>
      <xdr:col>81</xdr:col>
      <xdr:colOff>44450</xdr:colOff>
      <xdr:row>84</xdr:row>
      <xdr:rowOff>102659</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4712950" y="14047470"/>
          <a:ext cx="762000" cy="136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84261</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5563850" y="141660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112184</xdr:rowOff>
    </xdr:from>
    <xdr:to>
      <xdr:col>81</xdr:col>
      <xdr:colOff>95250</xdr:colOff>
      <xdr:row>85</xdr:row>
      <xdr:rowOff>42334</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5427960" y="1419394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153459</xdr:rowOff>
    </xdr:from>
    <xdr:to>
      <xdr:col>77</xdr:col>
      <xdr:colOff>44450</xdr:colOff>
      <xdr:row>84</xdr:row>
      <xdr:rowOff>102659</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3903960" y="14067579"/>
          <a:ext cx="808990" cy="116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132291</xdr:rowOff>
    </xdr:from>
    <xdr:to>
      <xdr:col>77</xdr:col>
      <xdr:colOff>95250</xdr:colOff>
      <xdr:row>85</xdr:row>
      <xdr:rowOff>62441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4665960" y="14214051"/>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47218</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4370050" y="142966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153459</xdr:rowOff>
    </xdr:from>
    <xdr:to>
      <xdr:col>72</xdr:col>
      <xdr:colOff>203200</xdr:colOff>
      <xdr:row>85</xdr:row>
      <xdr:rowOff>31750</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3106400" y="14067579"/>
          <a:ext cx="797560" cy="213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152400</xdr:rowOff>
    </xdr:from>
    <xdr:to>
      <xdr:col>73</xdr:col>
      <xdr:colOff>44450</xdr:colOff>
      <xdr:row>85</xdr:row>
      <xdr:rowOff>82550</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3868400" y="1423416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67327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3557250" y="1431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31750</xdr:rowOff>
    </xdr:from>
    <xdr:to>
      <xdr:col>68</xdr:col>
      <xdr:colOff>152400</xdr:colOff>
      <xdr:row>85</xdr:row>
      <xdr:rowOff>71966</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2293600" y="14281150"/>
          <a:ext cx="8128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1059</xdr:rowOff>
    </xdr:from>
    <xdr:to>
      <xdr:col>68</xdr:col>
      <xdr:colOff>203200</xdr:colOff>
      <xdr:row>85</xdr:row>
      <xdr:rowOff>102659</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055600" y="14250459"/>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87436</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2763500" y="14336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81491</xdr:rowOff>
    </xdr:from>
    <xdr:to>
      <xdr:col>64</xdr:col>
      <xdr:colOff>152400</xdr:colOff>
      <xdr:row>86</xdr:row>
      <xdr:rowOff>11641</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2242800" y="1433089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167868</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1950700" y="14417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82550</xdr:rowOff>
    </xdr:from>
    <xdr:to>
      <xdr:col>81</xdr:col>
      <xdr:colOff>95250</xdr:colOff>
      <xdr:row>84</xdr:row>
      <xdr:rowOff>12700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427960" y="1399667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99077</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5563850" y="13845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51859</xdr:rowOff>
    </xdr:from>
    <xdr:to>
      <xdr:col>77</xdr:col>
      <xdr:colOff>95250</xdr:colOff>
      <xdr:row>84</xdr:row>
      <xdr:rowOff>153459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665960" y="14133619"/>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163636</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370050" y="139101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102659</xdr:rowOff>
    </xdr:from>
    <xdr:to>
      <xdr:col>73</xdr:col>
      <xdr:colOff>44450</xdr:colOff>
      <xdr:row>84</xdr:row>
      <xdr:rowOff>32809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868400" y="14016779"/>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42986</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557250" y="13789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152400</xdr:rowOff>
    </xdr:from>
    <xdr:to>
      <xdr:col>68</xdr:col>
      <xdr:colOff>203200</xdr:colOff>
      <xdr:row>85</xdr:row>
      <xdr:rowOff>82550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055600" y="14234160"/>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92727</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2763500" y="14006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21166</xdr:rowOff>
    </xdr:from>
    <xdr:to>
      <xdr:col>64</xdr:col>
      <xdr:colOff>152400</xdr:colOff>
      <xdr:row>85</xdr:row>
      <xdr:rowOff>122766</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2242800" y="14270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132943</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1950700" y="14047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令和４年度の人口千人当たりの職員数は</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4.62</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人。前年度比</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0.02</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人の減となり類似団体平均との比較では</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1.44</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人下回る結果となった。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平成</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13</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年の合併に伴い人員削減を図った結果、平成</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13</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年度以降、合併当初の削減指針を上回る</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300</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人以上の削減を行っているところである。今後も定員適正化計画に基づき適正な職員管理を行うとともに、効率的な行政運営に努める。</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1664950" y="1140151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0979150" y="11259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1664950" y="110644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0979150" y="10922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1664950" y="1072732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0979150" y="10585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1664950" y="10390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0979150" y="1024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1664950" y="1005313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0979150" y="9910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1664950" y="971604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0979150" y="9573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21046</xdr:rowOff>
    </xdr:from>
    <xdr:to>
      <xdr:col>81</xdr:col>
      <xdr:colOff>44450</xdr:colOff>
      <xdr:row>67</xdr:row>
      <xdr:rowOff>114481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5474950" y="9911806"/>
          <a:ext cx="0" cy="143455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86558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5563850" y="11318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114481</xdr:rowOff>
    </xdr:from>
    <xdr:to>
      <xdr:col>81</xdr:col>
      <xdr:colOff>133350</xdr:colOff>
      <xdr:row>67</xdr:row>
      <xdr:rowOff>114481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405100" y="113463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107423</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5563850" y="9662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21046</xdr:rowOff>
    </xdr:from>
    <xdr:to>
      <xdr:col>81</xdr:col>
      <xdr:colOff>133350</xdr:colOff>
      <xdr:row>59</xdr:row>
      <xdr:rowOff>21046</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405100" y="991180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31387</xdr:rowOff>
    </xdr:from>
    <xdr:to>
      <xdr:col>81</xdr:col>
      <xdr:colOff>44450</xdr:colOff>
      <xdr:row>59</xdr:row>
      <xdr:rowOff>38281</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4712950" y="9922147"/>
          <a:ext cx="762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106153</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5563850" y="10332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134076</xdr:rowOff>
    </xdr:from>
    <xdr:to>
      <xdr:col>81</xdr:col>
      <xdr:colOff>95250</xdr:colOff>
      <xdr:row>62</xdr:row>
      <xdr:rowOff>64226</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5427960" y="10360116"/>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34834</xdr:rowOff>
    </xdr:from>
    <xdr:to>
      <xdr:col>77</xdr:col>
      <xdr:colOff>44450</xdr:colOff>
      <xdr:row>59</xdr:row>
      <xdr:rowOff>38281</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903960" y="9925594"/>
          <a:ext cx="80899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123734</xdr:rowOff>
    </xdr:from>
    <xdr:to>
      <xdr:col>77</xdr:col>
      <xdr:colOff>95250</xdr:colOff>
      <xdr:row>62</xdr:row>
      <xdr:rowOff>53884</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665960" y="1034977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38661</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370050" y="10432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31387</xdr:rowOff>
    </xdr:from>
    <xdr:to>
      <xdr:col>72</xdr:col>
      <xdr:colOff>203200</xdr:colOff>
      <xdr:row>59</xdr:row>
      <xdr:rowOff>34834</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3106400" y="9922147"/>
          <a:ext cx="79756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127181</xdr:rowOff>
    </xdr:from>
    <xdr:to>
      <xdr:col>73</xdr:col>
      <xdr:colOff>44450</xdr:colOff>
      <xdr:row>62</xdr:row>
      <xdr:rowOff>57331</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3868400" y="10353221"/>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42108</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3557250" y="10435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31387</xdr:rowOff>
    </xdr:from>
    <xdr:to>
      <xdr:col>68</xdr:col>
      <xdr:colOff>152400</xdr:colOff>
      <xdr:row>59</xdr:row>
      <xdr:rowOff>31387</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2293600" y="9922147"/>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130628</xdr:rowOff>
    </xdr:from>
    <xdr:to>
      <xdr:col>68</xdr:col>
      <xdr:colOff>203200</xdr:colOff>
      <xdr:row>62</xdr:row>
      <xdr:rowOff>60778</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055600" y="10356668"/>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45555</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2763500" y="10439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120287</xdr:rowOff>
    </xdr:from>
    <xdr:to>
      <xdr:col>64</xdr:col>
      <xdr:colOff>152400</xdr:colOff>
      <xdr:row>62</xdr:row>
      <xdr:rowOff>50437</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2242800" y="103463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35214</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1950700" y="10428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152037</xdr:rowOff>
    </xdr:from>
    <xdr:to>
      <xdr:col>81</xdr:col>
      <xdr:colOff>95250</xdr:colOff>
      <xdr:row>59</xdr:row>
      <xdr:rowOff>82187</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427960" y="987515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73314</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5563850" y="9796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158931</xdr:rowOff>
    </xdr:from>
    <xdr:to>
      <xdr:col>77</xdr:col>
      <xdr:colOff>95250</xdr:colOff>
      <xdr:row>59</xdr:row>
      <xdr:rowOff>89081</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665960" y="9882051"/>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99258</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370050" y="9654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155484</xdr:rowOff>
    </xdr:from>
    <xdr:to>
      <xdr:col>73</xdr:col>
      <xdr:colOff>44450</xdr:colOff>
      <xdr:row>59</xdr:row>
      <xdr:rowOff>85634</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868400" y="9878604"/>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95811</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557250" y="965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152037</xdr:rowOff>
    </xdr:from>
    <xdr:to>
      <xdr:col>68</xdr:col>
      <xdr:colOff>203200</xdr:colOff>
      <xdr:row>59</xdr:row>
      <xdr:rowOff>82187</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055600" y="9875157"/>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92364</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2763500" y="9647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152037</xdr:rowOff>
    </xdr:from>
    <xdr:to>
      <xdr:col>64</xdr:col>
      <xdr:colOff>152400</xdr:colOff>
      <xdr:row>59</xdr:row>
      <xdr:rowOff>82187</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2242800" y="987515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92364</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1950700" y="9647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実質公債費比率は</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2.4</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％、前年度比</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ポイントの増となったものの、類似団体平均を</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1.2</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ポイント下回る結果となった。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令和４年度は、地方債の償還が微増し、差し引かれる特定財源等が減少したため、分子が増となったことなどにより、単年度の実質公債費比率が、前年度から</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0.3</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ポイント増加し</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2.79</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％となった。令和２年度からの３か年平均では、</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2.4</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％に増加した。令和５年度も、引き続き、臨時財政対策債の借入抑制に努めるなど公債費管理を徹底し、実質公債費比率の抑制に努める。</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16649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097915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16649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097915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16649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097915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16649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097915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16649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097915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16649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19957</xdr:rowOff>
    </xdr:from>
    <xdr:to>
      <xdr:col>81</xdr:col>
      <xdr:colOff>44450</xdr:colOff>
      <xdr:row>44</xdr:row>
      <xdr:rowOff>153609</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5474950" y="6054997"/>
          <a:ext cx="0" cy="14747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125686</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5563850" y="7501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153609</xdr:rowOff>
    </xdr:from>
    <xdr:to>
      <xdr:col>81</xdr:col>
      <xdr:colOff>133350</xdr:colOff>
      <xdr:row>44</xdr:row>
      <xdr:rowOff>153609</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5405100" y="752976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106334</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5563850" y="5806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19957</xdr:rowOff>
    </xdr:from>
    <xdr:to>
      <xdr:col>81</xdr:col>
      <xdr:colOff>133350</xdr:colOff>
      <xdr:row>36</xdr:row>
      <xdr:rowOff>19957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405100" y="605499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45659</xdr:rowOff>
    </xdr:from>
    <xdr:to>
      <xdr:col>81</xdr:col>
      <xdr:colOff>44450</xdr:colOff>
      <xdr:row>39</xdr:row>
      <xdr:rowOff>57150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4712950" y="6583619"/>
          <a:ext cx="762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116312</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5563850" y="66542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144235</xdr:rowOff>
    </xdr:from>
    <xdr:to>
      <xdr:col>81</xdr:col>
      <xdr:colOff>95250</xdr:colOff>
      <xdr:row>40</xdr:row>
      <xdr:rowOff>74385</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5427960" y="668219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22678</xdr:rowOff>
    </xdr:from>
    <xdr:to>
      <xdr:col>77</xdr:col>
      <xdr:colOff>44450</xdr:colOff>
      <xdr:row>39</xdr:row>
      <xdr:rowOff>45659</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3903960" y="6560638"/>
          <a:ext cx="80899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144235</xdr:rowOff>
    </xdr:from>
    <xdr:to>
      <xdr:col>77</xdr:col>
      <xdr:colOff>95250</xdr:colOff>
      <xdr:row>40</xdr:row>
      <xdr:rowOff>74385</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665960" y="668219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59162</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370050" y="6764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148167</xdr:rowOff>
    </xdr:from>
    <xdr:to>
      <xdr:col>72</xdr:col>
      <xdr:colOff>203200</xdr:colOff>
      <xdr:row>39</xdr:row>
      <xdr:rowOff>22678</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3106400" y="6518487"/>
          <a:ext cx="797560" cy="42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121255</xdr:rowOff>
    </xdr:from>
    <xdr:to>
      <xdr:col>73</xdr:col>
      <xdr:colOff>44450</xdr:colOff>
      <xdr:row>40</xdr:row>
      <xdr:rowOff>51405</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3868400" y="665921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36182</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557250" y="6741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44752</xdr:rowOff>
    </xdr:from>
    <xdr:to>
      <xdr:col>68</xdr:col>
      <xdr:colOff>152400</xdr:colOff>
      <xdr:row>38</xdr:row>
      <xdr:rowOff>148167</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2293600" y="6415072"/>
          <a:ext cx="812800" cy="10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132745</xdr:rowOff>
    </xdr:from>
    <xdr:to>
      <xdr:col>68</xdr:col>
      <xdr:colOff>203200</xdr:colOff>
      <xdr:row>40</xdr:row>
      <xdr:rowOff>62895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055600" y="6670705"/>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47672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2763500" y="6753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132745</xdr:rowOff>
    </xdr:from>
    <xdr:to>
      <xdr:col>64</xdr:col>
      <xdr:colOff>152400</xdr:colOff>
      <xdr:row>40</xdr:row>
      <xdr:rowOff>62895</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2242800" y="66707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47672</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1950700" y="6753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6350</xdr:rowOff>
    </xdr:from>
    <xdr:to>
      <xdr:col>81</xdr:col>
      <xdr:colOff>95250</xdr:colOff>
      <xdr:row>39</xdr:row>
      <xdr:rowOff>107950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427960" y="654431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22877</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5563850" y="6393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166309</xdr:rowOff>
    </xdr:from>
    <xdr:to>
      <xdr:col>77</xdr:col>
      <xdr:colOff>95250</xdr:colOff>
      <xdr:row>39</xdr:row>
      <xdr:rowOff>96459</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665960" y="6536629"/>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106636</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370050" y="63093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143328</xdr:rowOff>
    </xdr:from>
    <xdr:to>
      <xdr:col>73</xdr:col>
      <xdr:colOff>44450</xdr:colOff>
      <xdr:row>39</xdr:row>
      <xdr:rowOff>73478</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868400" y="6513648"/>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83655</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557250" y="6286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97367</xdr:rowOff>
    </xdr:from>
    <xdr:to>
      <xdr:col>68</xdr:col>
      <xdr:colOff>203200</xdr:colOff>
      <xdr:row>39</xdr:row>
      <xdr:rowOff>27517</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055600" y="6467687"/>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37694</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2763500" y="6240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165402</xdr:rowOff>
    </xdr:from>
    <xdr:to>
      <xdr:col>64</xdr:col>
      <xdr:colOff>152400</xdr:colOff>
      <xdr:row>38</xdr:row>
      <xdr:rowOff>95552</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2242800" y="636808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105729</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1950700" y="6140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将来負担比率は、充当可能財源等が将来負担額を超過したため、比率は</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0.0</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％、前年度比</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8.6%</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減となり、類似団体平均を</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ポイント下回る結果となった。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前年度から減少した主な要因は、分母の標準財政規模の減がにより減となったものの、分子が地方債償還が進んだことにより減になったことがあげられる。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今後も公債費管理を徹底し、より一層行財政改革を推進することで財源の確保と基金残高の回復を図り、財政の健全化に努める。</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1664950" y="394915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0979150" y="3810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1664950" y="361206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0979150" y="347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1664950" y="327496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0979150" y="3136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1664950" y="293787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0979150" y="2799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1664950" y="2600779"/>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0979150" y="2462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1664950" y="226368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0979150" y="2125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120106</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5474950" y="2263684"/>
          <a:ext cx="0" cy="15445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92183</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5563850" y="3780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120106</xdr:rowOff>
    </xdr:from>
    <xdr:to>
      <xdr:col>81</xdr:col>
      <xdr:colOff>133350</xdr:colOff>
      <xdr:row>22</xdr:row>
      <xdr:rowOff>120106</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5405100" y="38081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5563850" y="201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5405100" y="226368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203200</xdr:colOff>
      <xdr:row>14</xdr:row>
      <xdr:rowOff>61141</xdr:rowOff>
    </xdr:from>
    <xdr:to>
      <xdr:col>77</xdr:col>
      <xdr:colOff>44450</xdr:colOff>
      <xdr:row>15</xdr:row>
      <xdr:rowOff>77561</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3903960" y="2408101"/>
          <a:ext cx="808990" cy="184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7365</xdr:rowOff>
    </xdr:from>
    <xdr:ext cx="762000" cy="259045"/>
    <xdr:sp macro="" textlink="">
      <xdr:nvSpPr>
        <xdr:cNvPr id="450" name="将来負担の状況平均値テキスト">
          <a:extLst>
            <a:ext uri="{FF2B5EF4-FFF2-40B4-BE49-F238E27FC236}">
              <a16:creationId xmlns:a16="http://schemas.microsoft.com/office/drawing/2014/main" id="{00000000-0008-0000-0300-0000C2010000}"/>
            </a:ext>
          </a:extLst>
        </xdr:cNvPr>
        <xdr:cNvSpPr txBox="1"/>
      </xdr:nvSpPr>
      <xdr:spPr>
        <a:xfrm>
          <a:off x="15563850" y="21866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35288</xdr:rowOff>
    </xdr:from>
    <xdr:to>
      <xdr:col>81</xdr:col>
      <xdr:colOff>95250</xdr:colOff>
      <xdr:row>13</xdr:row>
      <xdr:rowOff>136888</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5427960" y="221460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15</xdr:row>
      <xdr:rowOff>77561</xdr:rowOff>
    </xdr:from>
    <xdr:to>
      <xdr:col>72</xdr:col>
      <xdr:colOff>203200</xdr:colOff>
      <xdr:row>15</xdr:row>
      <xdr:rowOff>115479</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3106400" y="2592161"/>
          <a:ext cx="797560" cy="37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119743</xdr:rowOff>
    </xdr:from>
    <xdr:to>
      <xdr:col>77</xdr:col>
      <xdr:colOff>95250</xdr:colOff>
      <xdr:row>14</xdr:row>
      <xdr:rowOff>49893</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4665960" y="2299063"/>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60070</xdr:rowOff>
    </xdr:from>
    <xdr:ext cx="7366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370050" y="20717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115479</xdr:rowOff>
    </xdr:from>
    <xdr:to>
      <xdr:col>68</xdr:col>
      <xdr:colOff>152400</xdr:colOff>
      <xdr:row>16</xdr:row>
      <xdr:rowOff>4354</xdr:rowOff>
    </xdr:to>
    <xdr:cxnSp macro="">
      <xdr:nvCxnSpPr>
        <xdr:cNvPr id="455" name="直線コネクタ 454">
          <a:extLst>
            <a:ext uri="{FF2B5EF4-FFF2-40B4-BE49-F238E27FC236}">
              <a16:creationId xmlns:a16="http://schemas.microsoft.com/office/drawing/2014/main" id="{00000000-0008-0000-0300-0000C7010000}"/>
            </a:ext>
          </a:extLst>
        </xdr:cNvPr>
        <xdr:cNvCxnSpPr/>
      </xdr:nvCxnSpPr>
      <xdr:spPr>
        <a:xfrm flipV="1">
          <a:off x="12293600" y="2630079"/>
          <a:ext cx="812800" cy="56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155938</xdr:rowOff>
    </xdr:from>
    <xdr:to>
      <xdr:col>73</xdr:col>
      <xdr:colOff>44450</xdr:colOff>
      <xdr:row>14</xdr:row>
      <xdr:rowOff>86088</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3868400" y="233525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96265</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557250" y="2107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55154</xdr:rowOff>
    </xdr:from>
    <xdr:to>
      <xdr:col>68</xdr:col>
      <xdr:colOff>203200</xdr:colOff>
      <xdr:row>14</xdr:row>
      <xdr:rowOff>156754</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3055600" y="2402114"/>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166931</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2763500" y="2178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70666</xdr:rowOff>
    </xdr:from>
    <xdr:to>
      <xdr:col>64</xdr:col>
      <xdr:colOff>152400</xdr:colOff>
      <xdr:row>15</xdr:row>
      <xdr:rowOff>816</xdr:rowOff>
    </xdr:to>
    <xdr:sp macro="" textlink="">
      <xdr:nvSpPr>
        <xdr:cNvPr id="460" name="フローチャート: 判断 459">
          <a:extLst>
            <a:ext uri="{FF2B5EF4-FFF2-40B4-BE49-F238E27FC236}">
              <a16:creationId xmlns:a16="http://schemas.microsoft.com/office/drawing/2014/main" id="{00000000-0008-0000-0300-0000CC010000}"/>
            </a:ext>
          </a:extLst>
        </xdr:cNvPr>
        <xdr:cNvSpPr/>
      </xdr:nvSpPr>
      <xdr:spPr>
        <a:xfrm>
          <a:off x="12242800" y="24176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10993</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1950700" y="2190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10341</xdr:rowOff>
    </xdr:from>
    <xdr:to>
      <xdr:col>77</xdr:col>
      <xdr:colOff>95250</xdr:colOff>
      <xdr:row>14</xdr:row>
      <xdr:rowOff>111941</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4665960" y="2357301"/>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96718</xdr:rowOff>
    </xdr:from>
    <xdr:ext cx="7366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4370050" y="24436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26761</xdr:rowOff>
    </xdr:from>
    <xdr:to>
      <xdr:col>73</xdr:col>
      <xdr:colOff>44450</xdr:colOff>
      <xdr:row>15</xdr:row>
      <xdr:rowOff>128361</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3868400" y="254136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113138</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3557250" y="2627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64679</xdr:rowOff>
    </xdr:from>
    <xdr:to>
      <xdr:col>68</xdr:col>
      <xdr:colOff>203200</xdr:colOff>
      <xdr:row>15</xdr:row>
      <xdr:rowOff>166279</xdr:rowOff>
    </xdr:to>
    <xdr:sp macro="" textlink="">
      <xdr:nvSpPr>
        <xdr:cNvPr id="471" name="楕円 470">
          <a:extLst>
            <a:ext uri="{FF2B5EF4-FFF2-40B4-BE49-F238E27FC236}">
              <a16:creationId xmlns:a16="http://schemas.microsoft.com/office/drawing/2014/main" id="{00000000-0008-0000-0300-0000D7010000}"/>
            </a:ext>
          </a:extLst>
        </xdr:cNvPr>
        <xdr:cNvSpPr/>
      </xdr:nvSpPr>
      <xdr:spPr>
        <a:xfrm>
          <a:off x="13055600" y="2579279"/>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151056</xdr:rowOff>
    </xdr:from>
    <xdr:ext cx="7620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2763500" y="26656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125004</xdr:rowOff>
    </xdr:from>
    <xdr:to>
      <xdr:col>64</xdr:col>
      <xdr:colOff>152400</xdr:colOff>
      <xdr:row>16</xdr:row>
      <xdr:rowOff>55154</xdr:rowOff>
    </xdr:to>
    <xdr:sp macro="" textlink="">
      <xdr:nvSpPr>
        <xdr:cNvPr id="473" name="楕円 472">
          <a:extLst>
            <a:ext uri="{FF2B5EF4-FFF2-40B4-BE49-F238E27FC236}">
              <a16:creationId xmlns:a16="http://schemas.microsoft.com/office/drawing/2014/main" id="{00000000-0008-0000-0300-0000D9010000}"/>
            </a:ext>
          </a:extLst>
        </xdr:cNvPr>
        <xdr:cNvSpPr/>
      </xdr:nvSpPr>
      <xdr:spPr>
        <a:xfrm>
          <a:off x="12242800" y="263960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39931</xdr:rowOff>
    </xdr:from>
    <xdr:ext cx="762000" cy="259045"/>
    <xdr:sp macro="" textlink="">
      <xdr:nvSpPr>
        <xdr:cNvPr id="474" name="テキスト ボックス 473">
          <a:extLst>
            <a:ext uri="{FF2B5EF4-FFF2-40B4-BE49-F238E27FC236}">
              <a16:creationId xmlns:a16="http://schemas.microsoft.com/office/drawing/2014/main" id="{00000000-0008-0000-0300-0000DA010000}"/>
            </a:ext>
          </a:extLst>
        </xdr:cNvPr>
        <xdr:cNvSpPr txBox="1"/>
      </xdr:nvSpPr>
      <xdr:spPr>
        <a:xfrm>
          <a:off x="11950700" y="2722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東京都西東京市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205,876
200,895
15.75
87,049,826
83,529,956
3,115,824
41,022,644
49,504,903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rgbClr val="FF0000"/>
              </a:solidFill>
              <a:latin typeface="ＭＳ Ｐゴシック" panose="020B0600070205080204" pitchFamily="50" charset="-128"/>
              <a:ea typeface="ＭＳ Ｐゴシック" panose="020B0600070205080204" pitchFamily="50" charset="-128"/>
            </a:rPr>
            <a:t>　</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人件費の経常収支比率は</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23.4</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％、前年度比</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1.0</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ポイントの増となり、類似団体平均を</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1.7</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ポイント下回る結果となった。</a:t>
          </a: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これは、一般職員の定年退職者数の増により退職金が増となったことや、分母である経常一般財源等が普通交付税の減や臨時財政対策債の皆減などにより減となったことによるものである。</a:t>
          </a: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人件費のうち大きな割合を占めている職員給については、今後も定員の適正化に取り組み、経費の削減に努める。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115570</xdr:rowOff>
    </xdr:from>
    <xdr:to>
      <xdr:col>24</xdr:col>
      <xdr:colOff>25400</xdr:colOff>
      <xdr:row>40</xdr:row>
      <xdr:rowOff>165100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7342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137177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9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165100</xdr:rowOff>
    </xdr:from>
    <xdr:to>
      <xdr:col>24</xdr:col>
      <xdr:colOff>114300</xdr:colOff>
      <xdr:row>40</xdr:row>
      <xdr:rowOff>165100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2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30497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16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115570</xdr:rowOff>
    </xdr:from>
    <xdr:to>
      <xdr:col>24</xdr:col>
      <xdr:colOff>114300</xdr:colOff>
      <xdr:row>33</xdr:row>
      <xdr:rowOff>115570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73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43180</xdr:rowOff>
    </xdr:from>
    <xdr:to>
      <xdr:col>24</xdr:col>
      <xdr:colOff>25400</xdr:colOff>
      <xdr:row>36</xdr:row>
      <xdr:rowOff>119380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21538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170197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42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26670</xdr:rowOff>
    </xdr:from>
    <xdr:to>
      <xdr:col>24</xdr:col>
      <xdr:colOff>76200</xdr:colOff>
      <xdr:row>37</xdr:row>
      <xdr:rowOff>128270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43180</xdr:rowOff>
    </xdr:from>
    <xdr:to>
      <xdr:col>19</xdr:col>
      <xdr:colOff>187325</xdr:colOff>
      <xdr:row>36</xdr:row>
      <xdr:rowOff>119380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21538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3810</xdr:rowOff>
    </xdr:from>
    <xdr:to>
      <xdr:col>20</xdr:col>
      <xdr:colOff>38100</xdr:colOff>
      <xdr:row>37</xdr:row>
      <xdr:rowOff>105410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90187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433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119380</xdr:rowOff>
    </xdr:from>
    <xdr:to>
      <xdr:col>15</xdr:col>
      <xdr:colOff>98425</xdr:colOff>
      <xdr:row>36</xdr:row>
      <xdr:rowOff>134620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2915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102870</xdr:rowOff>
    </xdr:from>
    <xdr:to>
      <xdr:col>15</xdr:col>
      <xdr:colOff>149225</xdr:colOff>
      <xdr:row>38</xdr:row>
      <xdr:rowOff>33020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4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17797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53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134620</xdr:rowOff>
    </xdr:from>
    <xdr:to>
      <xdr:col>11</xdr:col>
      <xdr:colOff>9525</xdr:colOff>
      <xdr:row>36</xdr:row>
      <xdr:rowOff>134620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3068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57150</xdr:rowOff>
    </xdr:from>
    <xdr:to>
      <xdr:col>11</xdr:col>
      <xdr:colOff>60325</xdr:colOff>
      <xdr:row>37</xdr:row>
      <xdr:rowOff>158750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143527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64770</xdr:rowOff>
    </xdr:from>
    <xdr:to>
      <xdr:col>6</xdr:col>
      <xdr:colOff>171450</xdr:colOff>
      <xdr:row>37</xdr:row>
      <xdr:rowOff>166370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151147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68580</xdr:rowOff>
    </xdr:from>
    <xdr:to>
      <xdr:col>24</xdr:col>
      <xdr:colOff>76200</xdr:colOff>
      <xdr:row>36</xdr:row>
      <xdr:rowOff>170180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24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85107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163830</xdr:rowOff>
    </xdr:from>
    <xdr:to>
      <xdr:col>20</xdr:col>
      <xdr:colOff>38100</xdr:colOff>
      <xdr:row>36</xdr:row>
      <xdr:rowOff>93980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16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104157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933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68580</xdr:rowOff>
    </xdr:from>
    <xdr:to>
      <xdr:col>15</xdr:col>
      <xdr:colOff>149225</xdr:colOff>
      <xdr:row>36</xdr:row>
      <xdr:rowOff>170180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24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8907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009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83820</xdr:rowOff>
    </xdr:from>
    <xdr:to>
      <xdr:col>11</xdr:col>
      <xdr:colOff>60325</xdr:colOff>
      <xdr:row>37</xdr:row>
      <xdr:rowOff>13970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24147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83820</xdr:rowOff>
    </xdr:from>
    <xdr:to>
      <xdr:col>6</xdr:col>
      <xdr:colOff>171450</xdr:colOff>
      <xdr:row>37</xdr:row>
      <xdr:rowOff>13970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24147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物件費の経常収支比率は</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20.3</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％、前年度比</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1.7</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ポイントの増となり、類似団体平均を</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1.6</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ポイント上回る結果となった。</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これは、エネルギー価格高騰による光熱費の増や、分母である経常一般財源等が普通交付税の減や臨時財政対策債の皆減などにより減となったことによるものである。</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合併市である本市の特徴として施設数が多いため、維持管理経費が増加し、物件費の増加にもつながっていることから、引き続き公共施設の適正配置・有効活用の取組を進めることなどで、これらの維持管理経費の抑制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7" name="物件費グラフ枠">
          <a:extLst>
            <a:ext uri="{FF2B5EF4-FFF2-40B4-BE49-F238E27FC236}">
              <a16:creationId xmlns:a16="http://schemas.microsoft.com/office/drawing/2014/main" id="{00000000-0008-0000-0400-000075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64135</xdr:rowOff>
    </xdr:from>
    <xdr:to>
      <xdr:col>82</xdr:col>
      <xdr:colOff>107950</xdr:colOff>
      <xdr:row>21</xdr:row>
      <xdr:rowOff>46990</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flipV="1">
          <a:off x="16510000" y="2464435"/>
          <a:ext cx="0" cy="1183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19067</xdr:rowOff>
    </xdr:from>
    <xdr:ext cx="762000" cy="259045"/>
    <xdr:sp macro="" textlink="">
      <xdr:nvSpPr>
        <xdr:cNvPr id="119" name="物件費最小値テキスト">
          <a:extLst>
            <a:ext uri="{FF2B5EF4-FFF2-40B4-BE49-F238E27FC236}">
              <a16:creationId xmlns:a16="http://schemas.microsoft.com/office/drawing/2014/main" id="{00000000-0008-0000-0400-000077000000}"/>
            </a:ext>
          </a:extLst>
        </xdr:cNvPr>
        <xdr:cNvSpPr txBox="1"/>
      </xdr:nvSpPr>
      <xdr:spPr>
        <a:xfrm>
          <a:off x="16598900" y="361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46990</xdr:rowOff>
    </xdr:from>
    <xdr:to>
      <xdr:col>82</xdr:col>
      <xdr:colOff>196850</xdr:colOff>
      <xdr:row>21</xdr:row>
      <xdr:rowOff>46990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3647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150512</xdr:rowOff>
    </xdr:from>
    <xdr:ext cx="762000" cy="259045"/>
    <xdr:sp macro="" textlink="">
      <xdr:nvSpPr>
        <xdr:cNvPr id="121" name="物件費最大値テキスト">
          <a:extLst>
            <a:ext uri="{FF2B5EF4-FFF2-40B4-BE49-F238E27FC236}">
              <a16:creationId xmlns:a16="http://schemas.microsoft.com/office/drawing/2014/main" id="{00000000-0008-0000-0400-000079000000}"/>
            </a:ext>
          </a:extLst>
        </xdr:cNvPr>
        <xdr:cNvSpPr txBox="1"/>
      </xdr:nvSpPr>
      <xdr:spPr>
        <a:xfrm>
          <a:off x="16598900" y="2207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64135</xdr:rowOff>
    </xdr:from>
    <xdr:to>
      <xdr:col>82</xdr:col>
      <xdr:colOff>196850</xdr:colOff>
      <xdr:row>14</xdr:row>
      <xdr:rowOff>64135</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2464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161290</xdr:rowOff>
    </xdr:from>
    <xdr:to>
      <xdr:col>82</xdr:col>
      <xdr:colOff>107950</xdr:colOff>
      <xdr:row>17</xdr:row>
      <xdr:rowOff>86995</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5671800" y="2904490"/>
          <a:ext cx="838200" cy="9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132732</xdr:rowOff>
    </xdr:from>
    <xdr:ext cx="762000" cy="259045"/>
    <xdr:sp macro="" textlink="">
      <xdr:nvSpPr>
        <xdr:cNvPr id="124" name="物件費平均値テキスト">
          <a:extLst>
            <a:ext uri="{FF2B5EF4-FFF2-40B4-BE49-F238E27FC236}">
              <a16:creationId xmlns:a16="http://schemas.microsoft.com/office/drawing/2014/main" id="{00000000-0008-0000-0400-00007C000000}"/>
            </a:ext>
          </a:extLst>
        </xdr:cNvPr>
        <xdr:cNvSpPr txBox="1"/>
      </xdr:nvSpPr>
      <xdr:spPr>
        <a:xfrm>
          <a:off x="16598900" y="27044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116205</xdr:rowOff>
    </xdr:from>
    <xdr:to>
      <xdr:col>82</xdr:col>
      <xdr:colOff>158750</xdr:colOff>
      <xdr:row>17</xdr:row>
      <xdr:rowOff>46355</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6459200" y="2859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161290</xdr:rowOff>
    </xdr:from>
    <xdr:to>
      <xdr:col>78</xdr:col>
      <xdr:colOff>69850</xdr:colOff>
      <xdr:row>17</xdr:row>
      <xdr:rowOff>46990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4782800" y="290449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47625</xdr:rowOff>
    </xdr:from>
    <xdr:to>
      <xdr:col>78</xdr:col>
      <xdr:colOff>120650</xdr:colOff>
      <xdr:row>16</xdr:row>
      <xdr:rowOff>149225</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5621000" y="279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159402</xdr:rowOff>
    </xdr:from>
    <xdr:ext cx="736600" cy="259045"/>
    <xdr:sp macro="" textlink="">
      <xdr:nvSpPr>
        <xdr:cNvPr id="128" name="テキスト ボックス 127">
          <a:extLst>
            <a:ext uri="{FF2B5EF4-FFF2-40B4-BE49-F238E27FC236}">
              <a16:creationId xmlns:a16="http://schemas.microsoft.com/office/drawing/2014/main" id="{00000000-0008-0000-0400-000080000000}"/>
            </a:ext>
          </a:extLst>
        </xdr:cNvPr>
        <xdr:cNvSpPr txBox="1"/>
      </xdr:nvSpPr>
      <xdr:spPr>
        <a:xfrm>
          <a:off x="15290800" y="25597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35560</xdr:rowOff>
    </xdr:from>
    <xdr:to>
      <xdr:col>73</xdr:col>
      <xdr:colOff>180975</xdr:colOff>
      <xdr:row>17</xdr:row>
      <xdr:rowOff>46990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3893800" y="295021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53340</xdr:rowOff>
    </xdr:from>
    <xdr:to>
      <xdr:col>74</xdr:col>
      <xdr:colOff>31750</xdr:colOff>
      <xdr:row>16</xdr:row>
      <xdr:rowOff>154940</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4732000" y="279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165117</xdr:rowOff>
    </xdr:from>
    <xdr:ext cx="7620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4401800" y="2565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35560</xdr:rowOff>
    </xdr:from>
    <xdr:to>
      <xdr:col>69</xdr:col>
      <xdr:colOff>92075</xdr:colOff>
      <xdr:row>17</xdr:row>
      <xdr:rowOff>64135</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3004800" y="295021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70485</xdr:rowOff>
    </xdr:from>
    <xdr:to>
      <xdr:col>69</xdr:col>
      <xdr:colOff>142875</xdr:colOff>
      <xdr:row>17</xdr:row>
      <xdr:rowOff>635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3843000" y="2813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10812</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3512800" y="2582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53340</xdr:rowOff>
    </xdr:from>
    <xdr:to>
      <xdr:col>65</xdr:col>
      <xdr:colOff>53975</xdr:colOff>
      <xdr:row>16</xdr:row>
      <xdr:rowOff>154940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2954000" y="279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165117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2623800" y="2565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36195</xdr:rowOff>
    </xdr:from>
    <xdr:to>
      <xdr:col>82</xdr:col>
      <xdr:colOff>158750</xdr:colOff>
      <xdr:row>17</xdr:row>
      <xdr:rowOff>137795</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6459200" y="2950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8272</xdr:rowOff>
    </xdr:from>
    <xdr:ext cx="762000" cy="259045"/>
    <xdr:sp macro="" textlink="">
      <xdr:nvSpPr>
        <xdr:cNvPr id="143" name="物件費該当値テキスト">
          <a:extLst>
            <a:ext uri="{FF2B5EF4-FFF2-40B4-BE49-F238E27FC236}">
              <a16:creationId xmlns:a16="http://schemas.microsoft.com/office/drawing/2014/main" id="{00000000-0008-0000-0400-00008F000000}"/>
            </a:ext>
          </a:extLst>
        </xdr:cNvPr>
        <xdr:cNvSpPr txBox="1"/>
      </xdr:nvSpPr>
      <xdr:spPr>
        <a:xfrm>
          <a:off x="16598900" y="2922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110490</xdr:rowOff>
    </xdr:from>
    <xdr:to>
      <xdr:col>78</xdr:col>
      <xdr:colOff>120650</xdr:colOff>
      <xdr:row>17</xdr:row>
      <xdr:rowOff>40640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5621000" y="2853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25417</xdr:rowOff>
    </xdr:from>
    <xdr:ext cx="7366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5290800" y="29400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167640</xdr:rowOff>
    </xdr:from>
    <xdr:to>
      <xdr:col>74</xdr:col>
      <xdr:colOff>31750</xdr:colOff>
      <xdr:row>17</xdr:row>
      <xdr:rowOff>97790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4732000" y="291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82567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401800" y="299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156210</xdr:rowOff>
    </xdr:from>
    <xdr:to>
      <xdr:col>69</xdr:col>
      <xdr:colOff>142875</xdr:colOff>
      <xdr:row>17</xdr:row>
      <xdr:rowOff>86360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3843000" y="2899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71137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3512800" y="2985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13335</xdr:rowOff>
    </xdr:from>
    <xdr:to>
      <xdr:col>65</xdr:col>
      <xdr:colOff>53975</xdr:colOff>
      <xdr:row>17</xdr:row>
      <xdr:rowOff>114935</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2954000" y="2927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99712</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623800" y="3014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扶助費の経常収支比率は</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13.7</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％、前年度比</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0.4</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ポイントの増となり、類似団体平均を</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0.6</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ポイント下回る結果となった。</a:t>
          </a: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これは、待機児童対策による保育関係や障害関係の経費などが増となったことや、分母である経常一般財源等が普通交付税の減や全額借入抑制したことによる臨時財政対策債の皆減などにより減となったことによるものである。</a:t>
          </a: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今後も、待機児童対策などの社会保障関係経費は増加する傾向が続くものと考えられることから、引き続き、特定財源の確保等に努める。</a:t>
          </a:r>
        </a:p>
      </xdr:txBody>
    </xdr:sp>
    <xdr:clientData/>
  </xdr:twoCellAnchor>
  <xdr:oneCellAnchor>
    <xdr:from>
      <xdr:col>3</xdr:col>
      <xdr:colOff>123825</xdr:colOff>
      <xdr:row>49</xdr:row>
      <xdr:rowOff>107950</xdr:rowOff>
    </xdr:from>
    <xdr:ext cx="298543" cy="225703"/>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50800</xdr:rowOff>
    </xdr:from>
    <xdr:to>
      <xdr:col>24</xdr:col>
      <xdr:colOff>25400</xdr:colOff>
      <xdr:row>61</xdr:row>
      <xdr:rowOff>31750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1376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137177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88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50800</xdr:rowOff>
    </xdr:from>
    <xdr:to>
      <xdr:col>24</xdr:col>
      <xdr:colOff>114300</xdr:colOff>
      <xdr:row>53</xdr:row>
      <xdr:rowOff>50800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137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107950</xdr:rowOff>
    </xdr:from>
    <xdr:to>
      <xdr:col>24</xdr:col>
      <xdr:colOff>25400</xdr:colOff>
      <xdr:row>57</xdr:row>
      <xdr:rowOff>12700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3987800" y="970915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48277</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820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76200</xdr:rowOff>
    </xdr:from>
    <xdr:to>
      <xdr:col>24</xdr:col>
      <xdr:colOff>76200</xdr:colOff>
      <xdr:row>58</xdr:row>
      <xdr:rowOff>6350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107950</xdr:rowOff>
    </xdr:from>
    <xdr:to>
      <xdr:col>19</xdr:col>
      <xdr:colOff>187325</xdr:colOff>
      <xdr:row>57</xdr:row>
      <xdr:rowOff>50800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3098800" y="97091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0</xdr:rowOff>
    </xdr:from>
    <xdr:to>
      <xdr:col>20</xdr:col>
      <xdr:colOff>38100</xdr:colOff>
      <xdr:row>57</xdr:row>
      <xdr:rowOff>101600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86377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859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50800</xdr:rowOff>
    </xdr:from>
    <xdr:to>
      <xdr:col>15</xdr:col>
      <xdr:colOff>98425</xdr:colOff>
      <xdr:row>57</xdr:row>
      <xdr:rowOff>69850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2209800" y="98234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114300</xdr:rowOff>
    </xdr:from>
    <xdr:to>
      <xdr:col>15</xdr:col>
      <xdr:colOff>149225</xdr:colOff>
      <xdr:row>58</xdr:row>
      <xdr:rowOff>44450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29227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97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127000</xdr:rowOff>
    </xdr:from>
    <xdr:to>
      <xdr:col>11</xdr:col>
      <xdr:colOff>9525</xdr:colOff>
      <xdr:row>57</xdr:row>
      <xdr:rowOff>69850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1320800" y="97282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76200</xdr:rowOff>
    </xdr:from>
    <xdr:to>
      <xdr:col>11</xdr:col>
      <xdr:colOff>60325</xdr:colOff>
      <xdr:row>59</xdr:row>
      <xdr:rowOff>6350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162577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133350</xdr:rowOff>
    </xdr:from>
    <xdr:to>
      <xdr:col>6</xdr:col>
      <xdr:colOff>171450</xdr:colOff>
      <xdr:row>58</xdr:row>
      <xdr:rowOff>63500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48277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133350</xdr:rowOff>
    </xdr:from>
    <xdr:to>
      <xdr:col>24</xdr:col>
      <xdr:colOff>76200</xdr:colOff>
      <xdr:row>57</xdr:row>
      <xdr:rowOff>63500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973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149877</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9579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57150</xdr:rowOff>
    </xdr:from>
    <xdr:to>
      <xdr:col>20</xdr:col>
      <xdr:colOff>38100</xdr:colOff>
      <xdr:row>56</xdr:row>
      <xdr:rowOff>158750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965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168927</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9427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0</xdr:rowOff>
    </xdr:from>
    <xdr:to>
      <xdr:col>15</xdr:col>
      <xdr:colOff>149225</xdr:colOff>
      <xdr:row>57</xdr:row>
      <xdr:rowOff>101600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977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111777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954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19050</xdr:rowOff>
    </xdr:from>
    <xdr:to>
      <xdr:col>11</xdr:col>
      <xdr:colOff>60325</xdr:colOff>
      <xdr:row>57</xdr:row>
      <xdr:rowOff>120650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130827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76200</xdr:rowOff>
    </xdr:from>
    <xdr:to>
      <xdr:col>6</xdr:col>
      <xdr:colOff>171450</xdr:colOff>
      <xdr:row>57</xdr:row>
      <xdr:rowOff>6350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16527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その他の経常収支比率は</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12.5</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％、前年度比</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0.1</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ポイントの増となり、類似団体平均と同水準となる結果となった。</a:t>
          </a: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12.5</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％のうち</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11.8</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％と大きな割合を占める繰出金は、介護保険特別会計への繰出金で引き続き、増加傾向にある。</a:t>
          </a: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また、国民健康保険特別会計などに対する財源補てん的な繰出金は横ばい傾向にあり、多額であることから、これらも加味した</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実質経常収支比率</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を第４次行財政改革大綱の評価指標の一つとして設定し、引き続き特別会計の健全化に取り組む。</a:t>
          </a: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a:extLst>
            <a:ext uri="{FF2B5EF4-FFF2-40B4-BE49-F238E27FC236}">
              <a16:creationId xmlns:a16="http://schemas.microsoft.com/office/drawing/2014/main" id="{00000000-0008-0000-0400-0000EF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139700</xdr:rowOff>
    </xdr:from>
    <xdr:to>
      <xdr:col>82</xdr:col>
      <xdr:colOff>107950</xdr:colOff>
      <xdr:row>60</xdr:row>
      <xdr:rowOff>165100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flipV="1">
          <a:off x="16510000" y="9055100"/>
          <a:ext cx="0" cy="139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137177</xdr:rowOff>
    </xdr:from>
    <xdr:ext cx="762000" cy="259045"/>
    <xdr:sp macro="" textlink="">
      <xdr:nvSpPr>
        <xdr:cNvPr id="241" name="その他最小値テキスト">
          <a:extLst>
            <a:ext uri="{FF2B5EF4-FFF2-40B4-BE49-F238E27FC236}">
              <a16:creationId xmlns:a16="http://schemas.microsoft.com/office/drawing/2014/main" id="{00000000-0008-0000-0400-0000F1000000}"/>
            </a:ext>
          </a:extLst>
        </xdr:cNvPr>
        <xdr:cNvSpPr txBox="1"/>
      </xdr:nvSpPr>
      <xdr:spPr>
        <a:xfrm>
          <a:off x="16598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165100</xdr:rowOff>
    </xdr:from>
    <xdr:to>
      <xdr:col>82</xdr:col>
      <xdr:colOff>196850</xdr:colOff>
      <xdr:row>60</xdr:row>
      <xdr:rowOff>165100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6421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54627</xdr:rowOff>
    </xdr:from>
    <xdr:ext cx="762000" cy="259045"/>
    <xdr:sp macro="" textlink="">
      <xdr:nvSpPr>
        <xdr:cNvPr id="243" name="その他最大値テキスト">
          <a:extLst>
            <a:ext uri="{FF2B5EF4-FFF2-40B4-BE49-F238E27FC236}">
              <a16:creationId xmlns:a16="http://schemas.microsoft.com/office/drawing/2014/main" id="{00000000-0008-0000-0400-0000F3000000}"/>
            </a:ext>
          </a:extLst>
        </xdr:cNvPr>
        <xdr:cNvSpPr txBox="1"/>
      </xdr:nvSpPr>
      <xdr:spPr>
        <a:xfrm>
          <a:off x="16598900" y="879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139700</xdr:rowOff>
    </xdr:from>
    <xdr:to>
      <xdr:col>82</xdr:col>
      <xdr:colOff>196850</xdr:colOff>
      <xdr:row>52</xdr:row>
      <xdr:rowOff>139700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9055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120650</xdr:rowOff>
    </xdr:from>
    <xdr:to>
      <xdr:col>82</xdr:col>
      <xdr:colOff>107950</xdr:colOff>
      <xdr:row>57</xdr:row>
      <xdr:rowOff>133350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5671800" y="98933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99077</xdr:rowOff>
    </xdr:from>
    <xdr:ext cx="762000" cy="259045"/>
    <xdr:sp macro="" textlink="">
      <xdr:nvSpPr>
        <xdr:cNvPr id="246" name="その他平均値テキスト">
          <a:extLst>
            <a:ext uri="{FF2B5EF4-FFF2-40B4-BE49-F238E27FC236}">
              <a16:creationId xmlns:a16="http://schemas.microsoft.com/office/drawing/2014/main" id="{00000000-0008-0000-0400-0000F6000000}"/>
            </a:ext>
          </a:extLst>
        </xdr:cNvPr>
        <xdr:cNvSpPr txBox="1"/>
      </xdr:nvSpPr>
      <xdr:spPr>
        <a:xfrm>
          <a:off x="16598900" y="9700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82550</xdr:rowOff>
    </xdr:from>
    <xdr:to>
      <xdr:col>82</xdr:col>
      <xdr:colOff>158750</xdr:colOff>
      <xdr:row>58</xdr:row>
      <xdr:rowOff>12700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64592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120650</xdr:rowOff>
    </xdr:from>
    <xdr:to>
      <xdr:col>78</xdr:col>
      <xdr:colOff>69850</xdr:colOff>
      <xdr:row>58</xdr:row>
      <xdr:rowOff>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4782800" y="98933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31750</xdr:rowOff>
    </xdr:from>
    <xdr:to>
      <xdr:col>78</xdr:col>
      <xdr:colOff>120650</xdr:colOff>
      <xdr:row>57</xdr:row>
      <xdr:rowOff>133350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5621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143527</xdr:rowOff>
    </xdr:from>
    <xdr:ext cx="7366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5290800" y="957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158750</xdr:rowOff>
    </xdr:from>
    <xdr:to>
      <xdr:col>73</xdr:col>
      <xdr:colOff>180975</xdr:colOff>
      <xdr:row>58</xdr:row>
      <xdr:rowOff>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3893800" y="99314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158750</xdr:rowOff>
    </xdr:from>
    <xdr:to>
      <xdr:col>74</xdr:col>
      <xdr:colOff>31750</xdr:colOff>
      <xdr:row>58</xdr:row>
      <xdr:rowOff>88900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4732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73677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4401800" y="1001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133350</xdr:rowOff>
    </xdr:from>
    <xdr:to>
      <xdr:col>69</xdr:col>
      <xdr:colOff>92075</xdr:colOff>
      <xdr:row>57</xdr:row>
      <xdr:rowOff>158750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3004800" y="99060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25400</xdr:rowOff>
    </xdr:from>
    <xdr:to>
      <xdr:col>69</xdr:col>
      <xdr:colOff>142875</xdr:colOff>
      <xdr:row>58</xdr:row>
      <xdr:rowOff>127000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3843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111777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3512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38100</xdr:rowOff>
    </xdr:from>
    <xdr:to>
      <xdr:col>65</xdr:col>
      <xdr:colOff>53975</xdr:colOff>
      <xdr:row>58</xdr:row>
      <xdr:rowOff>139700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29540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124477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6238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82550</xdr:rowOff>
    </xdr:from>
    <xdr:to>
      <xdr:col>82</xdr:col>
      <xdr:colOff>158750</xdr:colOff>
      <xdr:row>58</xdr:row>
      <xdr:rowOff>12700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6459200" y="985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54627</xdr:rowOff>
    </xdr:from>
    <xdr:ext cx="762000" cy="259045"/>
    <xdr:sp macro="" textlink="">
      <xdr:nvSpPr>
        <xdr:cNvPr id="265" name="その他該当値テキスト">
          <a:extLst>
            <a:ext uri="{FF2B5EF4-FFF2-40B4-BE49-F238E27FC236}">
              <a16:creationId xmlns:a16="http://schemas.microsoft.com/office/drawing/2014/main" id="{00000000-0008-0000-0400-000009010000}"/>
            </a:ext>
          </a:extLst>
        </xdr:cNvPr>
        <xdr:cNvSpPr txBox="1"/>
      </xdr:nvSpPr>
      <xdr:spPr>
        <a:xfrm>
          <a:off x="16598900" y="982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69850</xdr:rowOff>
    </xdr:from>
    <xdr:to>
      <xdr:col>78</xdr:col>
      <xdr:colOff>120650</xdr:colOff>
      <xdr:row>58</xdr:row>
      <xdr:rowOff>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5621000" y="9842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156227</xdr:rowOff>
    </xdr:from>
    <xdr:ext cx="7366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5290800" y="9928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120650</xdr:rowOff>
    </xdr:from>
    <xdr:to>
      <xdr:col>74</xdr:col>
      <xdr:colOff>31750</xdr:colOff>
      <xdr:row>58</xdr:row>
      <xdr:rowOff>50800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4732000" y="989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60977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401800" y="966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107950</xdr:rowOff>
    </xdr:from>
    <xdr:to>
      <xdr:col>69</xdr:col>
      <xdr:colOff>142875</xdr:colOff>
      <xdr:row>58</xdr:row>
      <xdr:rowOff>38100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3843000" y="988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48277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3512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82550</xdr:rowOff>
    </xdr:from>
    <xdr:to>
      <xdr:col>65</xdr:col>
      <xdr:colOff>53975</xdr:colOff>
      <xdr:row>58</xdr:row>
      <xdr:rowOff>12700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2954000" y="985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22877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623800" y="962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補助費等の経常収支比率は</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12.1</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％、前年度比</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0.2</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ポイントの増となり、類似団体平均を</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2.7</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ポイント上回る結果となった。</a:t>
          </a: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これは、保育所への補助などの増があったことや、分母である経常一般財源等が普通交付税の減や臨時財政対策債の皆減などにより減となったことによるものである。</a:t>
          </a: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また、民間事業者等に対する補助金も増加傾向にあり、引き続き第４次行財政改革大綱に基づき、財政支援団体への財政支出の見直しなどに取り組む。</a:t>
          </a:r>
        </a:p>
      </xdr:txBody>
    </xdr:sp>
    <xdr:clientData/>
  </xdr:twoCellAnchor>
  <xdr:oneCellAnchor>
    <xdr:from>
      <xdr:col>62</xdr:col>
      <xdr:colOff>6350</xdr:colOff>
      <xdr:row>29</xdr:row>
      <xdr:rowOff>107950</xdr:rowOff>
    </xdr:from>
    <xdr:ext cx="298543" cy="225703"/>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26307</xdr:rowOff>
    </xdr:from>
    <xdr:to>
      <xdr:col>82</xdr:col>
      <xdr:colOff>107950</xdr:colOff>
      <xdr:row>41</xdr:row>
      <xdr:rowOff>135165</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84157"/>
          <a:ext cx="0" cy="14804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107242</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136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135165</xdr:rowOff>
    </xdr:from>
    <xdr:to>
      <xdr:col>82</xdr:col>
      <xdr:colOff>196850</xdr:colOff>
      <xdr:row>41</xdr:row>
      <xdr:rowOff>135165</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164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112684</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427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26307</xdr:rowOff>
    </xdr:from>
    <xdr:to>
      <xdr:col>82</xdr:col>
      <xdr:colOff>196850</xdr:colOff>
      <xdr:row>33</xdr:row>
      <xdr:rowOff>26307</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84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50800</xdr:rowOff>
    </xdr:from>
    <xdr:to>
      <xdr:col>82</xdr:col>
      <xdr:colOff>107950</xdr:colOff>
      <xdr:row>38</xdr:row>
      <xdr:rowOff>72572</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5671800" y="6565900"/>
          <a:ext cx="8382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87284</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60880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70757</xdr:rowOff>
    </xdr:from>
    <xdr:to>
      <xdr:col>82</xdr:col>
      <xdr:colOff>158750</xdr:colOff>
      <xdr:row>37</xdr:row>
      <xdr:rowOff>907</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50800</xdr:rowOff>
    </xdr:from>
    <xdr:to>
      <xdr:col>78</xdr:col>
      <xdr:colOff>69850</xdr:colOff>
      <xdr:row>38</xdr:row>
      <xdr:rowOff>61685</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4782800" y="6565900"/>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59872</xdr:rowOff>
    </xdr:from>
    <xdr:to>
      <xdr:col>78</xdr:col>
      <xdr:colOff>120650</xdr:colOff>
      <xdr:row>36</xdr:row>
      <xdr:rowOff>161472</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199</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6000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39915</xdr:rowOff>
    </xdr:from>
    <xdr:to>
      <xdr:col>73</xdr:col>
      <xdr:colOff>180975</xdr:colOff>
      <xdr:row>38</xdr:row>
      <xdr:rowOff>61685</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893800" y="6555015"/>
          <a:ext cx="889000" cy="21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81643</xdr:rowOff>
    </xdr:from>
    <xdr:to>
      <xdr:col>74</xdr:col>
      <xdr:colOff>31750</xdr:colOff>
      <xdr:row>37</xdr:row>
      <xdr:rowOff>11793</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21970</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602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156936</xdr:rowOff>
    </xdr:from>
    <xdr:to>
      <xdr:col>69</xdr:col>
      <xdr:colOff>92075</xdr:colOff>
      <xdr:row>38</xdr:row>
      <xdr:rowOff>39915</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3004800" y="6500586"/>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48986</xdr:rowOff>
    </xdr:from>
    <xdr:to>
      <xdr:col>69</xdr:col>
      <xdr:colOff>142875</xdr:colOff>
      <xdr:row>36</xdr:row>
      <xdr:rowOff>150586</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6221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160763</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5990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38100</xdr:rowOff>
    </xdr:from>
    <xdr:to>
      <xdr:col>65</xdr:col>
      <xdr:colOff>53975</xdr:colOff>
      <xdr:row>36</xdr:row>
      <xdr:rowOff>139700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149877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21772</xdr:rowOff>
    </xdr:from>
    <xdr:to>
      <xdr:col>82</xdr:col>
      <xdr:colOff>158750</xdr:colOff>
      <xdr:row>38</xdr:row>
      <xdr:rowOff>123372</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6536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165299</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6508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0</xdr:rowOff>
    </xdr:from>
    <xdr:to>
      <xdr:col>78</xdr:col>
      <xdr:colOff>120650</xdr:colOff>
      <xdr:row>38</xdr:row>
      <xdr:rowOff>101600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651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86377</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6601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10885</xdr:rowOff>
    </xdr:from>
    <xdr:to>
      <xdr:col>74</xdr:col>
      <xdr:colOff>31750</xdr:colOff>
      <xdr:row>38</xdr:row>
      <xdr:rowOff>112485</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6525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97262</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661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160565</xdr:rowOff>
    </xdr:from>
    <xdr:to>
      <xdr:col>69</xdr:col>
      <xdr:colOff>142875</xdr:colOff>
      <xdr:row>38</xdr:row>
      <xdr:rowOff>90715</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6504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75492</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6590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106136</xdr:rowOff>
    </xdr:from>
    <xdr:to>
      <xdr:col>65</xdr:col>
      <xdr:colOff>53975</xdr:colOff>
      <xdr:row>38</xdr:row>
      <xdr:rowOff>36286</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6449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21062</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6536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rgbClr val="FF0000"/>
              </a:solidFill>
              <a:latin typeface="ＭＳ Ｐゴシック" panose="020B0600070205080204" pitchFamily="50" charset="-128"/>
              <a:ea typeface="ＭＳ Ｐゴシック" panose="020B0600070205080204" pitchFamily="50" charset="-128"/>
            </a:rPr>
            <a:t>　</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公債費の経常収支比率は</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11.1</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％、前年度比</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0.2</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ポイント増となり、類似団体平均を</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0.7</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ポイント下回る結果となった。</a:t>
          </a: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これは、小学校整備事業などで借り入れた普通債の元金償還が開始するなどの増により全体で増となったことや、分母である経常一般財源等が普通交付税の減や臨時財政対策債の皆減などにより減となったことによるものである。</a:t>
          </a: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公債費は、今後は横ばいで推移する見込みであり、引き続き後年度負担を十分考慮した地方債の借入に努め、公債費の抑制を図る。</a:t>
          </a: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141696</xdr:rowOff>
    </xdr:from>
    <xdr:to>
      <xdr:col>24</xdr:col>
      <xdr:colOff>25400</xdr:colOff>
      <xdr:row>81</xdr:row>
      <xdr:rowOff>43724</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657546"/>
          <a:ext cx="0" cy="1273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15801</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3903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43724</xdr:rowOff>
    </xdr:from>
    <xdr:to>
      <xdr:col>24</xdr:col>
      <xdr:colOff>114300</xdr:colOff>
      <xdr:row>81</xdr:row>
      <xdr:rowOff>43724</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3931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56623</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401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141696</xdr:rowOff>
    </xdr:from>
    <xdr:to>
      <xdr:col>24</xdr:col>
      <xdr:colOff>114300</xdr:colOff>
      <xdr:row>73</xdr:row>
      <xdr:rowOff>141696</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657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136798</xdr:rowOff>
    </xdr:from>
    <xdr:to>
      <xdr:col>24</xdr:col>
      <xdr:colOff>25400</xdr:colOff>
      <xdr:row>76</xdr:row>
      <xdr:rowOff>149861</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987800" y="13166998"/>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116857</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3147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136798</xdr:rowOff>
    </xdr:from>
    <xdr:to>
      <xdr:col>19</xdr:col>
      <xdr:colOff>187325</xdr:colOff>
      <xdr:row>77</xdr:row>
      <xdr:rowOff>56787</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3098800" y="13166998"/>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144780</xdr:rowOff>
    </xdr:from>
    <xdr:to>
      <xdr:col>20</xdr:col>
      <xdr:colOff>38100</xdr:colOff>
      <xdr:row>77</xdr:row>
      <xdr:rowOff>74930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59707</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3261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56787</xdr:rowOff>
    </xdr:from>
    <xdr:to>
      <xdr:col>15</xdr:col>
      <xdr:colOff>98425</xdr:colOff>
      <xdr:row>77</xdr:row>
      <xdr:rowOff>141695</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2209800" y="13258437"/>
          <a:ext cx="889000" cy="84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19050</xdr:rowOff>
    </xdr:from>
    <xdr:to>
      <xdr:col>15</xdr:col>
      <xdr:colOff>149225</xdr:colOff>
      <xdr:row>77</xdr:row>
      <xdr:rowOff>120650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105427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141695</xdr:rowOff>
    </xdr:from>
    <xdr:to>
      <xdr:col>11</xdr:col>
      <xdr:colOff>9525</xdr:colOff>
      <xdr:row>78</xdr:row>
      <xdr:rowOff>35561</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1320800" y="13343345"/>
          <a:ext cx="889000" cy="65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58238</xdr:rowOff>
    </xdr:from>
    <xdr:to>
      <xdr:col>11</xdr:col>
      <xdr:colOff>60325</xdr:colOff>
      <xdr:row>77</xdr:row>
      <xdr:rowOff>159838</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25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170015</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028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58238</xdr:rowOff>
    </xdr:from>
    <xdr:to>
      <xdr:col>6</xdr:col>
      <xdr:colOff>171450</xdr:colOff>
      <xdr:row>77</xdr:row>
      <xdr:rowOff>159838</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25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170015</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028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99061</xdr:rowOff>
    </xdr:from>
    <xdr:to>
      <xdr:col>24</xdr:col>
      <xdr:colOff>76200</xdr:colOff>
      <xdr:row>77</xdr:row>
      <xdr:rowOff>29211</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31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115588</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2974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85998</xdr:rowOff>
    </xdr:from>
    <xdr:to>
      <xdr:col>20</xdr:col>
      <xdr:colOff>38100</xdr:colOff>
      <xdr:row>77</xdr:row>
      <xdr:rowOff>16148</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3116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26324</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28850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5987</xdr:rowOff>
    </xdr:from>
    <xdr:to>
      <xdr:col>15</xdr:col>
      <xdr:colOff>149225</xdr:colOff>
      <xdr:row>77</xdr:row>
      <xdr:rowOff>107587</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3207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117764</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2976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90895</xdr:rowOff>
    </xdr:from>
    <xdr:to>
      <xdr:col>11</xdr:col>
      <xdr:colOff>60325</xdr:colOff>
      <xdr:row>78</xdr:row>
      <xdr:rowOff>21045</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3292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5822</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3378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156211</xdr:rowOff>
    </xdr:from>
    <xdr:to>
      <xdr:col>6</xdr:col>
      <xdr:colOff>171450</xdr:colOff>
      <xdr:row>78</xdr:row>
      <xdr:rowOff>86361</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71138</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公債費以外の経常収支比率は</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82.0</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％、前年度比</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3.4</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ポイントの減となり、類似団体平均を</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2.0</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ポイント上回る結果となった。</a:t>
          </a: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補助費等、扶助費及び特別会計への繰出金は、引き続き増加していくことが見込まれるため、第４次行財政改革大綱の評価指標の一つとして経常収支比率を設定し、市民サービスの維持・向上と持続可能で自立的な行財政運営の確立を目指して、行財政改革に取り組む。</a:t>
          </a: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a:extLst>
            <a:ext uri="{FF2B5EF4-FFF2-40B4-BE49-F238E27FC236}">
              <a16:creationId xmlns:a16="http://schemas.microsoft.com/office/drawing/2014/main" id="{00000000-0008-0000-0400-0000AB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12700</xdr:rowOff>
    </xdr:from>
    <xdr:to>
      <xdr:col>82</xdr:col>
      <xdr:colOff>107950</xdr:colOff>
      <xdr:row>80</xdr:row>
      <xdr:rowOff>154214</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6510000" y="12357100"/>
          <a:ext cx="0" cy="151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126291</xdr:rowOff>
    </xdr:from>
    <xdr:ext cx="762000" cy="259045"/>
    <xdr:sp macro="" textlink="">
      <xdr:nvSpPr>
        <xdr:cNvPr id="429" name="公債費以外最小値テキスト">
          <a:extLst>
            <a:ext uri="{FF2B5EF4-FFF2-40B4-BE49-F238E27FC236}">
              <a16:creationId xmlns:a16="http://schemas.microsoft.com/office/drawing/2014/main" id="{00000000-0008-0000-0400-0000AD010000}"/>
            </a:ext>
          </a:extLst>
        </xdr:cNvPr>
        <xdr:cNvSpPr txBox="1"/>
      </xdr:nvSpPr>
      <xdr:spPr>
        <a:xfrm>
          <a:off x="16598900" y="13842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154214</xdr:rowOff>
    </xdr:from>
    <xdr:to>
      <xdr:col>82</xdr:col>
      <xdr:colOff>196850</xdr:colOff>
      <xdr:row>80</xdr:row>
      <xdr:rowOff>154214</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3870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99077</xdr:rowOff>
    </xdr:from>
    <xdr:ext cx="762000" cy="259045"/>
    <xdr:sp macro="" textlink="">
      <xdr:nvSpPr>
        <xdr:cNvPr id="431" name="公債費以外最大値テキスト">
          <a:extLst>
            <a:ext uri="{FF2B5EF4-FFF2-40B4-BE49-F238E27FC236}">
              <a16:creationId xmlns:a16="http://schemas.microsoft.com/office/drawing/2014/main" id="{00000000-0008-0000-0400-0000AF010000}"/>
            </a:ext>
          </a:extLst>
        </xdr:cNvPr>
        <xdr:cNvSpPr txBox="1"/>
      </xdr:nvSpPr>
      <xdr:spPr>
        <a:xfrm>
          <a:off x="16598900" y="1210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12700</xdr:rowOff>
    </xdr:from>
    <xdr:to>
      <xdr:col>82</xdr:col>
      <xdr:colOff>196850</xdr:colOff>
      <xdr:row>72</xdr:row>
      <xdr:rowOff>12700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235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143329</xdr:rowOff>
    </xdr:from>
    <xdr:to>
      <xdr:col>82</xdr:col>
      <xdr:colOff>107950</xdr:colOff>
      <xdr:row>78</xdr:row>
      <xdr:rowOff>170543</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5671800" y="13173529"/>
          <a:ext cx="838200" cy="370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90006</xdr:rowOff>
    </xdr:from>
    <xdr:ext cx="762000" cy="259045"/>
    <xdr:sp macro="" textlink="">
      <xdr:nvSpPr>
        <xdr:cNvPr id="434" name="公債費以外平均値テキスト">
          <a:extLst>
            <a:ext uri="{FF2B5EF4-FFF2-40B4-BE49-F238E27FC236}">
              <a16:creationId xmlns:a16="http://schemas.microsoft.com/office/drawing/2014/main" id="{00000000-0008-0000-0400-0000B2010000}"/>
            </a:ext>
          </a:extLst>
        </xdr:cNvPr>
        <xdr:cNvSpPr txBox="1"/>
      </xdr:nvSpPr>
      <xdr:spPr>
        <a:xfrm>
          <a:off x="16598900" y="131202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73479</xdr:rowOff>
    </xdr:from>
    <xdr:to>
      <xdr:col>82</xdr:col>
      <xdr:colOff>158750</xdr:colOff>
      <xdr:row>78</xdr:row>
      <xdr:rowOff>3629</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6459200" y="13275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143329</xdr:rowOff>
    </xdr:from>
    <xdr:to>
      <xdr:col>78</xdr:col>
      <xdr:colOff>69850</xdr:colOff>
      <xdr:row>78</xdr:row>
      <xdr:rowOff>137886</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4782800" y="13173529"/>
          <a:ext cx="889000" cy="337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155121</xdr:rowOff>
    </xdr:from>
    <xdr:to>
      <xdr:col>78</xdr:col>
      <xdr:colOff>120650</xdr:colOff>
      <xdr:row>76</xdr:row>
      <xdr:rowOff>85271</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5621000" y="13013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95449</xdr:rowOff>
    </xdr:from>
    <xdr:ext cx="7366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290800" y="127827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116114</xdr:rowOff>
    </xdr:from>
    <xdr:to>
      <xdr:col>73</xdr:col>
      <xdr:colOff>180975</xdr:colOff>
      <xdr:row>78</xdr:row>
      <xdr:rowOff>137886</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a:off x="13893800" y="13489214"/>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160564</xdr:rowOff>
    </xdr:from>
    <xdr:to>
      <xdr:col>74</xdr:col>
      <xdr:colOff>31750</xdr:colOff>
      <xdr:row>78</xdr:row>
      <xdr:rowOff>90714</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4732000" y="1336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100891</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401800" y="13131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29029</xdr:rowOff>
    </xdr:from>
    <xdr:to>
      <xdr:col>69</xdr:col>
      <xdr:colOff>92075</xdr:colOff>
      <xdr:row>78</xdr:row>
      <xdr:rowOff>116114</xdr:rowOff>
    </xdr:to>
    <xdr:cxnSp macro="">
      <xdr:nvCxnSpPr>
        <xdr:cNvPr id="442" name="直線コネクタ 441">
          <a:extLst>
            <a:ext uri="{FF2B5EF4-FFF2-40B4-BE49-F238E27FC236}">
              <a16:creationId xmlns:a16="http://schemas.microsoft.com/office/drawing/2014/main" id="{00000000-0008-0000-0400-0000BA010000}"/>
            </a:ext>
          </a:extLst>
        </xdr:cNvPr>
        <xdr:cNvCxnSpPr/>
      </xdr:nvCxnSpPr>
      <xdr:spPr>
        <a:xfrm>
          <a:off x="13004800" y="13402129"/>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32657</xdr:rowOff>
    </xdr:from>
    <xdr:to>
      <xdr:col>69</xdr:col>
      <xdr:colOff>142875</xdr:colOff>
      <xdr:row>78</xdr:row>
      <xdr:rowOff>134257</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3843000" y="1340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144434</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512800" y="1317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117021</xdr:rowOff>
    </xdr:from>
    <xdr:to>
      <xdr:col>65</xdr:col>
      <xdr:colOff>53975</xdr:colOff>
      <xdr:row>78</xdr:row>
      <xdr:rowOff>47171</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2954000" y="1331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57348</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623800" y="1308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119743</xdr:rowOff>
    </xdr:from>
    <xdr:to>
      <xdr:col>82</xdr:col>
      <xdr:colOff>158750</xdr:colOff>
      <xdr:row>79</xdr:row>
      <xdr:rowOff>49893</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6459200" y="1349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91820</xdr:rowOff>
    </xdr:from>
    <xdr:ext cx="762000" cy="259045"/>
    <xdr:sp macro="" textlink="">
      <xdr:nvSpPr>
        <xdr:cNvPr id="453" name="公債費以外該当値テキスト">
          <a:extLst>
            <a:ext uri="{FF2B5EF4-FFF2-40B4-BE49-F238E27FC236}">
              <a16:creationId xmlns:a16="http://schemas.microsoft.com/office/drawing/2014/main" id="{00000000-0008-0000-0400-0000C5010000}"/>
            </a:ext>
          </a:extLst>
        </xdr:cNvPr>
        <xdr:cNvSpPr txBox="1"/>
      </xdr:nvSpPr>
      <xdr:spPr>
        <a:xfrm>
          <a:off x="16598900" y="13464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92529</xdr:rowOff>
    </xdr:from>
    <xdr:to>
      <xdr:col>78</xdr:col>
      <xdr:colOff>120650</xdr:colOff>
      <xdr:row>77</xdr:row>
      <xdr:rowOff>22679</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5621000" y="13122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7456</xdr:rowOff>
    </xdr:from>
    <xdr:ext cx="7366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5290800" y="132091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87086</xdr:rowOff>
    </xdr:from>
    <xdr:to>
      <xdr:col>74</xdr:col>
      <xdr:colOff>31750</xdr:colOff>
      <xdr:row>79</xdr:row>
      <xdr:rowOff>17236</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4732000" y="13460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2013</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4401800" y="13546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65314</xdr:rowOff>
    </xdr:from>
    <xdr:to>
      <xdr:col>69</xdr:col>
      <xdr:colOff>142875</xdr:colOff>
      <xdr:row>78</xdr:row>
      <xdr:rowOff>166914</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3843000" y="13438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151691</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3512800" y="13524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149679</xdr:rowOff>
    </xdr:from>
    <xdr:to>
      <xdr:col>65</xdr:col>
      <xdr:colOff>53975</xdr:colOff>
      <xdr:row>78</xdr:row>
      <xdr:rowOff>79829</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2954000" y="13351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64606</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2623800" y="13437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東京都西東京市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13</xdr:row>
      <xdr:rowOff>13805</xdr:rowOff>
    </xdr:from>
    <xdr:to>
      <xdr:col>29</xdr:col>
      <xdr:colOff>127000</xdr:colOff>
      <xdr:row>20</xdr:row>
      <xdr:rowOff>83299</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90280"/>
          <a:ext cx="0" cy="12696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55376</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32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83299</xdr:rowOff>
    </xdr:from>
    <xdr:to>
      <xdr:col>30</xdr:col>
      <xdr:colOff>25400</xdr:colOff>
      <xdr:row>20</xdr:row>
      <xdr:rowOff>83299</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5992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100182</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3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13</xdr:row>
      <xdr:rowOff>13805</xdr:rowOff>
    </xdr:from>
    <xdr:to>
      <xdr:col>30</xdr:col>
      <xdr:colOff>25400</xdr:colOff>
      <xdr:row>13</xdr:row>
      <xdr:rowOff>13805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902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108217</xdr:rowOff>
    </xdr:from>
    <xdr:to>
      <xdr:col>29</xdr:col>
      <xdr:colOff>127000</xdr:colOff>
      <xdr:row>19</xdr:row>
      <xdr:rowOff>144297</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413392"/>
          <a:ext cx="647700" cy="360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37749</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285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21222</xdr:rowOff>
    </xdr:from>
    <xdr:to>
      <xdr:col>29</xdr:col>
      <xdr:colOff>177800</xdr:colOff>
      <xdr:row>17</xdr:row>
      <xdr:rowOff>122822</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83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142430</xdr:rowOff>
    </xdr:from>
    <xdr:to>
      <xdr:col>26</xdr:col>
      <xdr:colOff>50800</xdr:colOff>
      <xdr:row>19</xdr:row>
      <xdr:rowOff>144297</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3447605"/>
          <a:ext cx="698500" cy="18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38176</xdr:rowOff>
    </xdr:from>
    <xdr:to>
      <xdr:col>26</xdr:col>
      <xdr:colOff>101600</xdr:colOff>
      <xdr:row>17</xdr:row>
      <xdr:rowOff>139776</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00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149953</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693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142430</xdr:rowOff>
    </xdr:from>
    <xdr:to>
      <xdr:col>22</xdr:col>
      <xdr:colOff>114300</xdr:colOff>
      <xdr:row>20</xdr:row>
      <xdr:rowOff>31864</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447605"/>
          <a:ext cx="698500" cy="608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47815</xdr:rowOff>
    </xdr:from>
    <xdr:to>
      <xdr:col>22</xdr:col>
      <xdr:colOff>165100</xdr:colOff>
      <xdr:row>17</xdr:row>
      <xdr:rowOff>149415</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100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159592</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78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20</xdr:row>
      <xdr:rowOff>660</xdr:rowOff>
    </xdr:from>
    <xdr:to>
      <xdr:col>18</xdr:col>
      <xdr:colOff>177800</xdr:colOff>
      <xdr:row>20</xdr:row>
      <xdr:rowOff>31864</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477285"/>
          <a:ext cx="698500" cy="312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91973</xdr:rowOff>
    </xdr:from>
    <xdr:to>
      <xdr:col>19</xdr:col>
      <xdr:colOff>38100</xdr:colOff>
      <xdr:row>18</xdr:row>
      <xdr:rowOff>22123</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542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32300</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823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116091</xdr:rowOff>
    </xdr:from>
    <xdr:to>
      <xdr:col>15</xdr:col>
      <xdr:colOff>101600</xdr:colOff>
      <xdr:row>18</xdr:row>
      <xdr:rowOff>46241</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783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56418</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847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57417</xdr:rowOff>
    </xdr:from>
    <xdr:to>
      <xdr:col>29</xdr:col>
      <xdr:colOff>177800</xdr:colOff>
      <xdr:row>19</xdr:row>
      <xdr:rowOff>159017</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3625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19</xdr:row>
      <xdr:rowOff>29494</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334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93497</xdr:rowOff>
    </xdr:from>
    <xdr:to>
      <xdr:col>26</xdr:col>
      <xdr:colOff>101600</xdr:colOff>
      <xdr:row>20</xdr:row>
      <xdr:rowOff>23647</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3986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20</xdr:row>
      <xdr:rowOff>8424</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485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91630</xdr:rowOff>
    </xdr:from>
    <xdr:to>
      <xdr:col>22</xdr:col>
      <xdr:colOff>165100</xdr:colOff>
      <xdr:row>20</xdr:row>
      <xdr:rowOff>21780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3968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20</xdr:row>
      <xdr:rowOff>6557</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483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152514</xdr:rowOff>
    </xdr:from>
    <xdr:to>
      <xdr:col>19</xdr:col>
      <xdr:colOff>38100</xdr:colOff>
      <xdr:row>20</xdr:row>
      <xdr:rowOff>82664</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4576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67441</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544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121310</xdr:rowOff>
    </xdr:from>
    <xdr:to>
      <xdr:col>15</xdr:col>
      <xdr:colOff>101600</xdr:colOff>
      <xdr:row>20</xdr:row>
      <xdr:rowOff>51460</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4264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36237</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51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167577</xdr:rowOff>
    </xdr:from>
    <xdr:to>
      <xdr:col>29</xdr:col>
      <xdr:colOff>127000</xdr:colOff>
      <xdr:row>37</xdr:row>
      <xdr:rowOff>180416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92127"/>
          <a:ext cx="0" cy="121298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152493</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77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180416</xdr:rowOff>
    </xdr:from>
    <xdr:to>
      <xdr:col>30</xdr:col>
      <xdr:colOff>25400</xdr:colOff>
      <xdr:row>37</xdr:row>
      <xdr:rowOff>180416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0511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82504</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35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167577</xdr:rowOff>
    </xdr:from>
    <xdr:to>
      <xdr:col>30</xdr:col>
      <xdr:colOff>25400</xdr:colOff>
      <xdr:row>33</xdr:row>
      <xdr:rowOff>167577</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921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27330</xdr:rowOff>
    </xdr:from>
    <xdr:to>
      <xdr:col>29</xdr:col>
      <xdr:colOff>127000</xdr:colOff>
      <xdr:row>36</xdr:row>
      <xdr:rowOff>43790</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980580"/>
          <a:ext cx="647700" cy="164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76306</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866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231229</xdr:rowOff>
    </xdr:from>
    <xdr:to>
      <xdr:col>29</xdr:col>
      <xdr:colOff>177800</xdr:colOff>
      <xdr:row>35</xdr:row>
      <xdr:rowOff>332829</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415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43790</xdr:rowOff>
    </xdr:from>
    <xdr:to>
      <xdr:col>26</xdr:col>
      <xdr:colOff>50800</xdr:colOff>
      <xdr:row>36</xdr:row>
      <xdr:rowOff>73660</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997040"/>
          <a:ext cx="698500" cy="298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252488</xdr:rowOff>
    </xdr:from>
    <xdr:to>
      <xdr:col>26</xdr:col>
      <xdr:colOff>101600</xdr:colOff>
      <xdr:row>36</xdr:row>
      <xdr:rowOff>11188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62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21365</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6317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66840</xdr:rowOff>
    </xdr:from>
    <xdr:to>
      <xdr:col>22</xdr:col>
      <xdr:colOff>114300</xdr:colOff>
      <xdr:row>36</xdr:row>
      <xdr:rowOff>73660</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7020090"/>
          <a:ext cx="698500" cy="68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278854</xdr:rowOff>
    </xdr:from>
    <xdr:to>
      <xdr:col>22</xdr:col>
      <xdr:colOff>165100</xdr:colOff>
      <xdr:row>36</xdr:row>
      <xdr:rowOff>37554</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892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47731</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65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66840</xdr:rowOff>
    </xdr:from>
    <xdr:to>
      <xdr:col>18</xdr:col>
      <xdr:colOff>177800</xdr:colOff>
      <xdr:row>36</xdr:row>
      <xdr:rowOff>102464</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020090"/>
          <a:ext cx="698500" cy="356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267348</xdr:rowOff>
    </xdr:from>
    <xdr:to>
      <xdr:col>19</xdr:col>
      <xdr:colOff>38100</xdr:colOff>
      <xdr:row>36</xdr:row>
      <xdr:rowOff>26048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776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36225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646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279044</xdr:rowOff>
    </xdr:from>
    <xdr:to>
      <xdr:col>15</xdr:col>
      <xdr:colOff>101600</xdr:colOff>
      <xdr:row>36</xdr:row>
      <xdr:rowOff>37744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893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47921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58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319430</xdr:rowOff>
    </xdr:from>
    <xdr:to>
      <xdr:col>29</xdr:col>
      <xdr:colOff>177800</xdr:colOff>
      <xdr:row>36</xdr:row>
      <xdr:rowOff>78130</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9297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291507</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90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335890</xdr:rowOff>
    </xdr:from>
    <xdr:to>
      <xdr:col>26</xdr:col>
      <xdr:colOff>101600</xdr:colOff>
      <xdr:row>36</xdr:row>
      <xdr:rowOff>94590</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9462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79367</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032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22860</xdr:rowOff>
    </xdr:from>
    <xdr:to>
      <xdr:col>22</xdr:col>
      <xdr:colOff>165100</xdr:colOff>
      <xdr:row>36</xdr:row>
      <xdr:rowOff>124460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9761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109237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062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16040</xdr:rowOff>
    </xdr:from>
    <xdr:to>
      <xdr:col>19</xdr:col>
      <xdr:colOff>38100</xdr:colOff>
      <xdr:row>36</xdr:row>
      <xdr:rowOff>117640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9692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102417</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055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51664</xdr:rowOff>
    </xdr:from>
    <xdr:to>
      <xdr:col>15</xdr:col>
      <xdr:colOff>101600</xdr:colOff>
      <xdr:row>36</xdr:row>
      <xdr:rowOff>153264</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0049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138041</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09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東京都西東京市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205,876
200,895
15.75
87,049,826
83,529,956
3,115,824
41,022,644
49,504,903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55151</xdr:rowOff>
    </xdr:from>
    <xdr:to>
      <xdr:col>24</xdr:col>
      <xdr:colOff>62865</xdr:colOff>
      <xdr:row>38</xdr:row>
      <xdr:rowOff>86208</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70101"/>
          <a:ext cx="1270" cy="1231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90035</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05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86208</xdr:rowOff>
    </xdr:from>
    <xdr:to>
      <xdr:col>24</xdr:col>
      <xdr:colOff>152400</xdr:colOff>
      <xdr:row>38</xdr:row>
      <xdr:rowOff>86208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0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1828</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45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55151</xdr:rowOff>
    </xdr:from>
    <xdr:to>
      <xdr:col>24</xdr:col>
      <xdr:colOff>152400</xdr:colOff>
      <xdr:row>31</xdr:row>
      <xdr:rowOff>55151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701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30723</xdr:rowOff>
    </xdr:from>
    <xdr:to>
      <xdr:col>24</xdr:col>
      <xdr:colOff>63500</xdr:colOff>
      <xdr:row>37</xdr:row>
      <xdr:rowOff>86240</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374373"/>
          <a:ext cx="8382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47344</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8766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24467</xdr:rowOff>
    </xdr:from>
    <xdr:to>
      <xdr:col>24</xdr:col>
      <xdr:colOff>114300</xdr:colOff>
      <xdr:row>35</xdr:row>
      <xdr:rowOff>126067</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025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64001</xdr:rowOff>
    </xdr:from>
    <xdr:to>
      <xdr:col>19</xdr:col>
      <xdr:colOff>177800</xdr:colOff>
      <xdr:row>37</xdr:row>
      <xdr:rowOff>86240</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407651"/>
          <a:ext cx="889000" cy="22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43376</xdr:rowOff>
    </xdr:from>
    <xdr:to>
      <xdr:col>20</xdr:col>
      <xdr:colOff>38100</xdr:colOff>
      <xdr:row>35</xdr:row>
      <xdr:rowOff>144976</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044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161503</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5819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64001</xdr:rowOff>
    </xdr:from>
    <xdr:to>
      <xdr:col>15</xdr:col>
      <xdr:colOff>50800</xdr:colOff>
      <xdr:row>37</xdr:row>
      <xdr:rowOff>128401</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407651"/>
          <a:ext cx="889000" cy="64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57908</xdr:rowOff>
    </xdr:from>
    <xdr:to>
      <xdr:col>15</xdr:col>
      <xdr:colOff>101600</xdr:colOff>
      <xdr:row>35</xdr:row>
      <xdr:rowOff>159508</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058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4585</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5833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71610</xdr:rowOff>
    </xdr:from>
    <xdr:to>
      <xdr:col>10</xdr:col>
      <xdr:colOff>114300</xdr:colOff>
      <xdr:row>37</xdr:row>
      <xdr:rowOff>128401</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415260"/>
          <a:ext cx="889000" cy="56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33220</xdr:rowOff>
    </xdr:from>
    <xdr:to>
      <xdr:col>10</xdr:col>
      <xdr:colOff>165100</xdr:colOff>
      <xdr:row>36</xdr:row>
      <xdr:rowOff>134820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05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151347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5980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37367</xdr:rowOff>
    </xdr:from>
    <xdr:to>
      <xdr:col>6</xdr:col>
      <xdr:colOff>38100</xdr:colOff>
      <xdr:row>36</xdr:row>
      <xdr:rowOff>138967</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209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155494</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5984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151373</xdr:rowOff>
    </xdr:from>
    <xdr:to>
      <xdr:col>24</xdr:col>
      <xdr:colOff>114300</xdr:colOff>
      <xdr:row>37</xdr:row>
      <xdr:rowOff>81523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323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129800</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02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35440</xdr:rowOff>
    </xdr:from>
    <xdr:to>
      <xdr:col>20</xdr:col>
      <xdr:colOff>38100</xdr:colOff>
      <xdr:row>37</xdr:row>
      <xdr:rowOff>137040</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379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128167</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471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13201</xdr:rowOff>
    </xdr:from>
    <xdr:to>
      <xdr:col>15</xdr:col>
      <xdr:colOff>101600</xdr:colOff>
      <xdr:row>37</xdr:row>
      <xdr:rowOff>114801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356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105928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449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77601</xdr:rowOff>
    </xdr:from>
    <xdr:to>
      <xdr:col>10</xdr:col>
      <xdr:colOff>165100</xdr:colOff>
      <xdr:row>38</xdr:row>
      <xdr:rowOff>7751</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421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170328</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513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20810</xdr:rowOff>
    </xdr:from>
    <xdr:to>
      <xdr:col>6</xdr:col>
      <xdr:colOff>38100</xdr:colOff>
      <xdr:row>37</xdr:row>
      <xdr:rowOff>122410</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36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113537</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457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48793</xdr:rowOff>
    </xdr:from>
    <xdr:to>
      <xdr:col>24</xdr:col>
      <xdr:colOff>62865</xdr:colOff>
      <xdr:row>59</xdr:row>
      <xdr:rowOff>31896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621293"/>
          <a:ext cx="1270" cy="15261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35723</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151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31896</xdr:rowOff>
    </xdr:from>
    <xdr:to>
      <xdr:col>24</xdr:col>
      <xdr:colOff>152400</xdr:colOff>
      <xdr:row>59</xdr:row>
      <xdr:rowOff>31896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147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166920</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396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48793</xdr:rowOff>
    </xdr:from>
    <xdr:to>
      <xdr:col>24</xdr:col>
      <xdr:colOff>152400</xdr:colOff>
      <xdr:row>50</xdr:row>
      <xdr:rowOff>48793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621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78721</xdr:rowOff>
    </xdr:from>
    <xdr:to>
      <xdr:col>24</xdr:col>
      <xdr:colOff>63500</xdr:colOff>
      <xdr:row>55</xdr:row>
      <xdr:rowOff>169494</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508471"/>
          <a:ext cx="838200" cy="90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95235</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524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116808</xdr:rowOff>
    </xdr:from>
    <xdr:to>
      <xdr:col>24</xdr:col>
      <xdr:colOff>114300</xdr:colOff>
      <xdr:row>56</xdr:row>
      <xdr:rowOff>46958</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546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169494</xdr:rowOff>
    </xdr:from>
    <xdr:to>
      <xdr:col>19</xdr:col>
      <xdr:colOff>177800</xdr:colOff>
      <xdr:row>57</xdr:row>
      <xdr:rowOff>4178</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599244"/>
          <a:ext cx="889000" cy="177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13900</xdr:rowOff>
    </xdr:from>
    <xdr:to>
      <xdr:col>20</xdr:col>
      <xdr:colOff>38100</xdr:colOff>
      <xdr:row>56</xdr:row>
      <xdr:rowOff>115500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61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106627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707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4178</xdr:rowOff>
    </xdr:from>
    <xdr:to>
      <xdr:col>15</xdr:col>
      <xdr:colOff>50800</xdr:colOff>
      <xdr:row>57</xdr:row>
      <xdr:rowOff>109201</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776828"/>
          <a:ext cx="889000" cy="105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15005</xdr:rowOff>
    </xdr:from>
    <xdr:to>
      <xdr:col>15</xdr:col>
      <xdr:colOff>101600</xdr:colOff>
      <xdr:row>57</xdr:row>
      <xdr:rowOff>116605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78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107732</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880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109201</xdr:rowOff>
    </xdr:from>
    <xdr:to>
      <xdr:col>10</xdr:col>
      <xdr:colOff>114300</xdr:colOff>
      <xdr:row>57</xdr:row>
      <xdr:rowOff>116154</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881851"/>
          <a:ext cx="889000" cy="6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87605</xdr:rowOff>
    </xdr:from>
    <xdr:to>
      <xdr:col>10</xdr:col>
      <xdr:colOff>165100</xdr:colOff>
      <xdr:row>58</xdr:row>
      <xdr:rowOff>17755</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860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8882</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952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140297</xdr:rowOff>
    </xdr:from>
    <xdr:to>
      <xdr:col>6</xdr:col>
      <xdr:colOff>38100</xdr:colOff>
      <xdr:row>58</xdr:row>
      <xdr:rowOff>70447</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91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61574</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10005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27921</xdr:rowOff>
    </xdr:from>
    <xdr:to>
      <xdr:col>24</xdr:col>
      <xdr:colOff>114300</xdr:colOff>
      <xdr:row>55</xdr:row>
      <xdr:rowOff>129521</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457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50798</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309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118694</xdr:rowOff>
    </xdr:from>
    <xdr:to>
      <xdr:col>20</xdr:col>
      <xdr:colOff>38100</xdr:colOff>
      <xdr:row>56</xdr:row>
      <xdr:rowOff>48844</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548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65371</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323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124828</xdr:rowOff>
    </xdr:from>
    <xdr:to>
      <xdr:col>15</xdr:col>
      <xdr:colOff>101600</xdr:colOff>
      <xdr:row>57</xdr:row>
      <xdr:rowOff>54978</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726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71505</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501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58401</xdr:rowOff>
    </xdr:from>
    <xdr:to>
      <xdr:col>10</xdr:col>
      <xdr:colOff>165100</xdr:colOff>
      <xdr:row>57</xdr:row>
      <xdr:rowOff>160001</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831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5078</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606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65354</xdr:rowOff>
    </xdr:from>
    <xdr:to>
      <xdr:col>6</xdr:col>
      <xdr:colOff>38100</xdr:colOff>
      <xdr:row>57</xdr:row>
      <xdr:rowOff>166954</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838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12031</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613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9764</xdr:rowOff>
    </xdr:from>
    <xdr:to>
      <xdr:col>24</xdr:col>
      <xdr:colOff>62865</xdr:colOff>
      <xdr:row>78</xdr:row>
      <xdr:rowOff>106507</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11264"/>
          <a:ext cx="1270" cy="1468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110334</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4834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106507</xdr:rowOff>
    </xdr:from>
    <xdr:to>
      <xdr:col>24</xdr:col>
      <xdr:colOff>152400</xdr:colOff>
      <xdr:row>78</xdr:row>
      <xdr:rowOff>106507</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479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127891</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786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9764</xdr:rowOff>
    </xdr:from>
    <xdr:to>
      <xdr:col>24</xdr:col>
      <xdr:colOff>152400</xdr:colOff>
      <xdr:row>70</xdr:row>
      <xdr:rowOff>9764</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11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12598</xdr:rowOff>
    </xdr:from>
    <xdr:to>
      <xdr:col>24</xdr:col>
      <xdr:colOff>63500</xdr:colOff>
      <xdr:row>78</xdr:row>
      <xdr:rowOff>48261</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385698"/>
          <a:ext cx="838200" cy="35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161245</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0199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138368</xdr:rowOff>
    </xdr:from>
    <xdr:to>
      <xdr:col>24</xdr:col>
      <xdr:colOff>114300</xdr:colOff>
      <xdr:row>77</xdr:row>
      <xdr:rowOff>68518</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168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48261</xdr:rowOff>
    </xdr:from>
    <xdr:to>
      <xdr:col>19</xdr:col>
      <xdr:colOff>177800</xdr:colOff>
      <xdr:row>78</xdr:row>
      <xdr:rowOff>48626</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421361"/>
          <a:ext cx="889000" cy="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148884</xdr:rowOff>
    </xdr:from>
    <xdr:to>
      <xdr:col>20</xdr:col>
      <xdr:colOff>38100</xdr:colOff>
      <xdr:row>77</xdr:row>
      <xdr:rowOff>79034</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179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95562</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2954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47346</xdr:rowOff>
    </xdr:from>
    <xdr:to>
      <xdr:col>15</xdr:col>
      <xdr:colOff>50800</xdr:colOff>
      <xdr:row>78</xdr:row>
      <xdr:rowOff>48626</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019300" y="13420446"/>
          <a:ext cx="889000" cy="1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156383</xdr:rowOff>
    </xdr:from>
    <xdr:to>
      <xdr:col>15</xdr:col>
      <xdr:colOff>101600</xdr:colOff>
      <xdr:row>77</xdr:row>
      <xdr:rowOff>86533</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18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103060</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2961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47346</xdr:rowOff>
    </xdr:from>
    <xdr:to>
      <xdr:col>10</xdr:col>
      <xdr:colOff>114300</xdr:colOff>
      <xdr:row>78</xdr:row>
      <xdr:rowOff>51095</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420446"/>
          <a:ext cx="889000" cy="3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158304</xdr:rowOff>
    </xdr:from>
    <xdr:to>
      <xdr:col>10</xdr:col>
      <xdr:colOff>165100</xdr:colOff>
      <xdr:row>77</xdr:row>
      <xdr:rowOff>88454</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188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104980</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2963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165069</xdr:rowOff>
    </xdr:from>
    <xdr:to>
      <xdr:col>6</xdr:col>
      <xdr:colOff>38100</xdr:colOff>
      <xdr:row>77</xdr:row>
      <xdr:rowOff>95219</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195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111747</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2970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133248</xdr:rowOff>
    </xdr:from>
    <xdr:to>
      <xdr:col>24</xdr:col>
      <xdr:colOff>114300</xdr:colOff>
      <xdr:row>78</xdr:row>
      <xdr:rowOff>63398</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334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48175</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249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168911</xdr:rowOff>
    </xdr:from>
    <xdr:to>
      <xdr:col>20</xdr:col>
      <xdr:colOff>38100</xdr:colOff>
      <xdr:row>78</xdr:row>
      <xdr:rowOff>99061</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37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90188</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46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169276</xdr:rowOff>
    </xdr:from>
    <xdr:to>
      <xdr:col>15</xdr:col>
      <xdr:colOff>101600</xdr:colOff>
      <xdr:row>78</xdr:row>
      <xdr:rowOff>99426</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370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78</xdr:row>
      <xdr:rowOff>90553</xdr:rowOff>
    </xdr:from>
    <xdr:ext cx="378565"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719017" y="134636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167996</xdr:rowOff>
    </xdr:from>
    <xdr:to>
      <xdr:col>10</xdr:col>
      <xdr:colOff>165100</xdr:colOff>
      <xdr:row>78</xdr:row>
      <xdr:rowOff>98146</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369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89273</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462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295</xdr:rowOff>
    </xdr:from>
    <xdr:to>
      <xdr:col>6</xdr:col>
      <xdr:colOff>38100</xdr:colOff>
      <xdr:row>78</xdr:row>
      <xdr:rowOff>101895</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37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78</xdr:row>
      <xdr:rowOff>93022</xdr:rowOff>
    </xdr:from>
    <xdr:ext cx="378565"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941017" y="134661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150076</xdr:rowOff>
    </xdr:from>
    <xdr:to>
      <xdr:col>24</xdr:col>
      <xdr:colOff>62865</xdr:colOff>
      <xdr:row>99</xdr:row>
      <xdr:rowOff>80721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752026"/>
          <a:ext cx="1270" cy="13022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84548</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7058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80721</xdr:rowOff>
    </xdr:from>
    <xdr:to>
      <xdr:col>24</xdr:col>
      <xdr:colOff>152400</xdr:colOff>
      <xdr:row>99</xdr:row>
      <xdr:rowOff>80721</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7054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96753</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527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150076</xdr:rowOff>
    </xdr:from>
    <xdr:to>
      <xdr:col>24</xdr:col>
      <xdr:colOff>152400</xdr:colOff>
      <xdr:row>91</xdr:row>
      <xdr:rowOff>150076</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752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46101</xdr:rowOff>
    </xdr:from>
    <xdr:to>
      <xdr:col>24</xdr:col>
      <xdr:colOff>63500</xdr:colOff>
      <xdr:row>97</xdr:row>
      <xdr:rowOff>20079</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3797300" y="16505301"/>
          <a:ext cx="838200" cy="145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155046</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4427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132169</xdr:rowOff>
    </xdr:from>
    <xdr:to>
      <xdr:col>24</xdr:col>
      <xdr:colOff>114300</xdr:colOff>
      <xdr:row>97</xdr:row>
      <xdr:rowOff>62319</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591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46101</xdr:rowOff>
    </xdr:from>
    <xdr:to>
      <xdr:col>19</xdr:col>
      <xdr:colOff>177800</xdr:colOff>
      <xdr:row>97</xdr:row>
      <xdr:rowOff>149073</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908300" y="16505301"/>
          <a:ext cx="889000" cy="274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162864</xdr:rowOff>
    </xdr:from>
    <xdr:to>
      <xdr:col>20</xdr:col>
      <xdr:colOff>38100</xdr:colOff>
      <xdr:row>96</xdr:row>
      <xdr:rowOff>93014</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45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109541</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497795" y="16225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149073</xdr:rowOff>
    </xdr:from>
    <xdr:to>
      <xdr:col>15</xdr:col>
      <xdr:colOff>50800</xdr:colOff>
      <xdr:row>98</xdr:row>
      <xdr:rowOff>23622</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019300" y="16779723"/>
          <a:ext cx="889000" cy="45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116700</xdr:rowOff>
    </xdr:from>
    <xdr:to>
      <xdr:col>15</xdr:col>
      <xdr:colOff>101600</xdr:colOff>
      <xdr:row>98</xdr:row>
      <xdr:rowOff>46850</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74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37977</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08795" y="16840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23622</xdr:rowOff>
    </xdr:from>
    <xdr:to>
      <xdr:col>10</xdr:col>
      <xdr:colOff>114300</xdr:colOff>
      <xdr:row>98</xdr:row>
      <xdr:rowOff>48527</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825722"/>
          <a:ext cx="889000" cy="24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9703</xdr:rowOff>
    </xdr:from>
    <xdr:to>
      <xdr:col>10</xdr:col>
      <xdr:colOff>165100</xdr:colOff>
      <xdr:row>98</xdr:row>
      <xdr:rowOff>111303</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811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102430</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19795" y="16904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72961</xdr:rowOff>
    </xdr:from>
    <xdr:to>
      <xdr:col>6</xdr:col>
      <xdr:colOff>38100</xdr:colOff>
      <xdr:row>99</xdr:row>
      <xdr:rowOff>3111</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875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165688</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63111" y="16967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140729</xdr:rowOff>
    </xdr:from>
    <xdr:to>
      <xdr:col>24</xdr:col>
      <xdr:colOff>114300</xdr:colOff>
      <xdr:row>97</xdr:row>
      <xdr:rowOff>70879</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599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119156</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578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166751</xdr:rowOff>
    </xdr:from>
    <xdr:to>
      <xdr:col>20</xdr:col>
      <xdr:colOff>38100</xdr:colOff>
      <xdr:row>96</xdr:row>
      <xdr:rowOff>96901</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454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88028</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497795" y="165472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98273</xdr:rowOff>
    </xdr:from>
    <xdr:to>
      <xdr:col>15</xdr:col>
      <xdr:colOff>101600</xdr:colOff>
      <xdr:row>98</xdr:row>
      <xdr:rowOff>28423</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728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44950</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08795" y="16504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144272</xdr:rowOff>
    </xdr:from>
    <xdr:to>
      <xdr:col>10</xdr:col>
      <xdr:colOff>165100</xdr:colOff>
      <xdr:row>98</xdr:row>
      <xdr:rowOff>74422</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774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90949</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19795" y="16550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169177</xdr:rowOff>
    </xdr:from>
    <xdr:to>
      <xdr:col>6</xdr:col>
      <xdr:colOff>38100</xdr:colOff>
      <xdr:row>98</xdr:row>
      <xdr:rowOff>99327</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799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115854</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30795" y="16575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165532</xdr:rowOff>
    </xdr:from>
    <xdr:to>
      <xdr:col>54</xdr:col>
      <xdr:colOff>189865</xdr:colOff>
      <xdr:row>38</xdr:row>
      <xdr:rowOff>102884</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994832"/>
          <a:ext cx="1270" cy="623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106711</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621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102884</xdr:rowOff>
    </xdr:from>
    <xdr:to>
      <xdr:col>55</xdr:col>
      <xdr:colOff>88900</xdr:colOff>
      <xdr:row>38</xdr:row>
      <xdr:rowOff>102884</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617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112209</xdr:rowOff>
    </xdr:from>
    <xdr:ext cx="534377"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770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165532</xdr:rowOff>
    </xdr:from>
    <xdr:to>
      <xdr:col>55</xdr:col>
      <xdr:colOff>88900</xdr:colOff>
      <xdr:row>34</xdr:row>
      <xdr:rowOff>165532</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994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48848</xdr:rowOff>
    </xdr:from>
    <xdr:to>
      <xdr:col>55</xdr:col>
      <xdr:colOff>0</xdr:colOff>
      <xdr:row>36</xdr:row>
      <xdr:rowOff>120977</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9639300" y="6221048"/>
          <a:ext cx="838200" cy="72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100235</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2724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121808</xdr:rowOff>
    </xdr:from>
    <xdr:to>
      <xdr:col>55</xdr:col>
      <xdr:colOff>50800</xdr:colOff>
      <xdr:row>37</xdr:row>
      <xdr:rowOff>51958</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294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63859</xdr:rowOff>
    </xdr:from>
    <xdr:to>
      <xdr:col>50</xdr:col>
      <xdr:colOff>114300</xdr:colOff>
      <xdr:row>36</xdr:row>
      <xdr:rowOff>120977</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8750300" y="5207359"/>
          <a:ext cx="889000" cy="1085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163424</xdr:rowOff>
    </xdr:from>
    <xdr:to>
      <xdr:col>50</xdr:col>
      <xdr:colOff>165100</xdr:colOff>
      <xdr:row>37</xdr:row>
      <xdr:rowOff>93574</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33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84701</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4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63859</xdr:rowOff>
    </xdr:from>
    <xdr:to>
      <xdr:col>45</xdr:col>
      <xdr:colOff>177800</xdr:colOff>
      <xdr:row>37</xdr:row>
      <xdr:rowOff>10585</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7861300" y="5207359"/>
          <a:ext cx="889000" cy="1146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30</xdr:row>
      <xdr:rowOff>89292</xdr:rowOff>
    </xdr:from>
    <xdr:to>
      <xdr:col>46</xdr:col>
      <xdr:colOff>38100</xdr:colOff>
      <xdr:row>31</xdr:row>
      <xdr:rowOff>19442</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523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31</xdr:row>
      <xdr:rowOff>10569</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50795" y="5325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10585</xdr:rowOff>
    </xdr:from>
    <xdr:to>
      <xdr:col>41</xdr:col>
      <xdr:colOff>50800</xdr:colOff>
      <xdr:row>37</xdr:row>
      <xdr:rowOff>20752</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972300" y="6354235"/>
          <a:ext cx="889000" cy="10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72865</xdr:rowOff>
    </xdr:from>
    <xdr:to>
      <xdr:col>41</xdr:col>
      <xdr:colOff>101600</xdr:colOff>
      <xdr:row>38</xdr:row>
      <xdr:rowOff>3015</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6416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165592</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94111" y="6509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87158</xdr:rowOff>
    </xdr:from>
    <xdr:to>
      <xdr:col>36</xdr:col>
      <xdr:colOff>165100</xdr:colOff>
      <xdr:row>38</xdr:row>
      <xdr:rowOff>17308</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430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8435</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523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169498</xdr:rowOff>
    </xdr:from>
    <xdr:to>
      <xdr:col>55</xdr:col>
      <xdr:colOff>50800</xdr:colOff>
      <xdr:row>36</xdr:row>
      <xdr:rowOff>99648</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17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20925</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021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70177</xdr:rowOff>
    </xdr:from>
    <xdr:to>
      <xdr:col>50</xdr:col>
      <xdr:colOff>165100</xdr:colOff>
      <xdr:row>37</xdr:row>
      <xdr:rowOff>327</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242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16854</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6017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30</xdr:row>
      <xdr:rowOff>13059</xdr:rowOff>
    </xdr:from>
    <xdr:to>
      <xdr:col>46</xdr:col>
      <xdr:colOff>38100</xdr:colOff>
      <xdr:row>30</xdr:row>
      <xdr:rowOff>114659</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5156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28</xdr:row>
      <xdr:rowOff>131186</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50795" y="4931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131235</xdr:rowOff>
    </xdr:from>
    <xdr:to>
      <xdr:col>41</xdr:col>
      <xdr:colOff>101600</xdr:colOff>
      <xdr:row>37</xdr:row>
      <xdr:rowOff>61385</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6303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77912</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94111" y="6078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141402</xdr:rowOff>
    </xdr:from>
    <xdr:to>
      <xdr:col>36</xdr:col>
      <xdr:colOff>165100</xdr:colOff>
      <xdr:row>37</xdr:row>
      <xdr:rowOff>71552</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313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88079</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705111" y="6088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139700</xdr:rowOff>
    </xdr:from>
    <xdr:to>
      <xdr:col>59</xdr:col>
      <xdr:colOff>50800</xdr:colOff>
      <xdr:row>58</xdr:row>
      <xdr:rowOff>139700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57</xdr:row>
      <xdr:rowOff>168927</xdr:rowOff>
    </xdr:from>
    <xdr:ext cx="53129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72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a:extLst>
            <a:ext uri="{FF2B5EF4-FFF2-40B4-BE49-F238E27FC236}">
              <a16:creationId xmlns:a16="http://schemas.microsoft.com/office/drawing/2014/main" id="{00000000-0008-0000-06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47300</xdr:rowOff>
    </xdr:from>
    <xdr:to>
      <xdr:col>54</xdr:col>
      <xdr:colOff>189865</xdr:colOff>
      <xdr:row>59</xdr:row>
      <xdr:rowOff>30200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10475595" y="8619800"/>
          <a:ext cx="1270" cy="1525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34027</xdr:rowOff>
    </xdr:from>
    <xdr:ext cx="534377" cy="259045"/>
    <xdr:sp macro="" textlink="">
      <xdr:nvSpPr>
        <xdr:cNvPr id="345" name="普通建設事業費最小値テキスト">
          <a:extLst>
            <a:ext uri="{FF2B5EF4-FFF2-40B4-BE49-F238E27FC236}">
              <a16:creationId xmlns:a16="http://schemas.microsoft.com/office/drawing/2014/main" id="{00000000-0008-0000-0600-000059010000}"/>
            </a:ext>
          </a:extLst>
        </xdr:cNvPr>
        <xdr:cNvSpPr txBox="1"/>
      </xdr:nvSpPr>
      <xdr:spPr>
        <a:xfrm>
          <a:off x="10528300" y="10149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30200</xdr:rowOff>
    </xdr:from>
    <xdr:to>
      <xdr:col>55</xdr:col>
      <xdr:colOff>88900</xdr:colOff>
      <xdr:row>59</xdr:row>
      <xdr:rowOff>30200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10145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165427</xdr:rowOff>
    </xdr:from>
    <xdr:ext cx="534377" cy="259045"/>
    <xdr:sp macro="" textlink="">
      <xdr:nvSpPr>
        <xdr:cNvPr id="347" name="普通建設事業費最大値テキスト">
          <a:extLst>
            <a:ext uri="{FF2B5EF4-FFF2-40B4-BE49-F238E27FC236}">
              <a16:creationId xmlns:a16="http://schemas.microsoft.com/office/drawing/2014/main" id="{00000000-0008-0000-0600-00005B010000}"/>
            </a:ext>
          </a:extLst>
        </xdr:cNvPr>
        <xdr:cNvSpPr txBox="1"/>
      </xdr:nvSpPr>
      <xdr:spPr>
        <a:xfrm>
          <a:off x="10528300" y="8395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47300</xdr:rowOff>
    </xdr:from>
    <xdr:to>
      <xdr:col>55</xdr:col>
      <xdr:colOff>88900</xdr:colOff>
      <xdr:row>50</xdr:row>
      <xdr:rowOff>47300</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861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35207</xdr:rowOff>
    </xdr:from>
    <xdr:to>
      <xdr:col>55</xdr:col>
      <xdr:colOff>0</xdr:colOff>
      <xdr:row>58</xdr:row>
      <xdr:rowOff>155816</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9639300" y="9979307"/>
          <a:ext cx="838200" cy="120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108211</xdr:rowOff>
    </xdr:from>
    <xdr:ext cx="534377" cy="259045"/>
    <xdr:sp macro="" textlink="">
      <xdr:nvSpPr>
        <xdr:cNvPr id="350" name="普通建設事業費平均値テキスト">
          <a:extLst>
            <a:ext uri="{FF2B5EF4-FFF2-40B4-BE49-F238E27FC236}">
              <a16:creationId xmlns:a16="http://schemas.microsoft.com/office/drawing/2014/main" id="{00000000-0008-0000-0600-00005E010000}"/>
            </a:ext>
          </a:extLst>
        </xdr:cNvPr>
        <xdr:cNvSpPr txBox="1"/>
      </xdr:nvSpPr>
      <xdr:spPr>
        <a:xfrm>
          <a:off x="10528300" y="95379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85334</xdr:rowOff>
    </xdr:from>
    <xdr:to>
      <xdr:col>55</xdr:col>
      <xdr:colOff>50800</xdr:colOff>
      <xdr:row>57</xdr:row>
      <xdr:rowOff>15484</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10426700" y="9686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28052</xdr:rowOff>
    </xdr:from>
    <xdr:to>
      <xdr:col>50</xdr:col>
      <xdr:colOff>114300</xdr:colOff>
      <xdr:row>58</xdr:row>
      <xdr:rowOff>155816</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8750300" y="9800702"/>
          <a:ext cx="889000" cy="299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7381</xdr:rowOff>
    </xdr:from>
    <xdr:to>
      <xdr:col>50</xdr:col>
      <xdr:colOff>165100</xdr:colOff>
      <xdr:row>56</xdr:row>
      <xdr:rowOff>108981</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9588500" y="9608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125508</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372111" y="9383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28052</xdr:rowOff>
    </xdr:from>
    <xdr:to>
      <xdr:col>45</xdr:col>
      <xdr:colOff>177800</xdr:colOff>
      <xdr:row>59</xdr:row>
      <xdr:rowOff>4049</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7861300" y="9800702"/>
          <a:ext cx="889000" cy="318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163858</xdr:rowOff>
    </xdr:from>
    <xdr:to>
      <xdr:col>46</xdr:col>
      <xdr:colOff>38100</xdr:colOff>
      <xdr:row>56</xdr:row>
      <xdr:rowOff>94008</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8699500" y="9593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110535</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483111" y="9368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81498</xdr:rowOff>
    </xdr:from>
    <xdr:to>
      <xdr:col>41</xdr:col>
      <xdr:colOff>50800</xdr:colOff>
      <xdr:row>59</xdr:row>
      <xdr:rowOff>4049</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6972300" y="9682698"/>
          <a:ext cx="889000" cy="436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28458</xdr:rowOff>
    </xdr:from>
    <xdr:to>
      <xdr:col>41</xdr:col>
      <xdr:colOff>101600</xdr:colOff>
      <xdr:row>56</xdr:row>
      <xdr:rowOff>130058</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7810500" y="9629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146585</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594111" y="9404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130665</xdr:rowOff>
    </xdr:from>
    <xdr:to>
      <xdr:col>36</xdr:col>
      <xdr:colOff>165100</xdr:colOff>
      <xdr:row>57</xdr:row>
      <xdr:rowOff>60815</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6921500" y="9731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51942</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05111" y="9824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155857</xdr:rowOff>
    </xdr:from>
    <xdr:to>
      <xdr:col>55</xdr:col>
      <xdr:colOff>50800</xdr:colOff>
      <xdr:row>58</xdr:row>
      <xdr:rowOff>86007</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10426700" y="992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134284</xdr:rowOff>
    </xdr:from>
    <xdr:ext cx="534377" cy="259045"/>
    <xdr:sp macro="" textlink="">
      <xdr:nvSpPr>
        <xdr:cNvPr id="369" name="普通建設事業費該当値テキスト">
          <a:extLst>
            <a:ext uri="{FF2B5EF4-FFF2-40B4-BE49-F238E27FC236}">
              <a16:creationId xmlns:a16="http://schemas.microsoft.com/office/drawing/2014/main" id="{00000000-0008-0000-0600-000071010000}"/>
            </a:ext>
          </a:extLst>
        </xdr:cNvPr>
        <xdr:cNvSpPr txBox="1"/>
      </xdr:nvSpPr>
      <xdr:spPr>
        <a:xfrm>
          <a:off x="10528300" y="9906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105016</xdr:rowOff>
    </xdr:from>
    <xdr:to>
      <xdr:col>50</xdr:col>
      <xdr:colOff>165100</xdr:colOff>
      <xdr:row>59</xdr:row>
      <xdr:rowOff>35166</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9588500" y="10049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26293</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372111" y="10141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148702</xdr:rowOff>
    </xdr:from>
    <xdr:to>
      <xdr:col>46</xdr:col>
      <xdr:colOff>38100</xdr:colOff>
      <xdr:row>57</xdr:row>
      <xdr:rowOff>78852</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8699500" y="9749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69979</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483111" y="9842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124699</xdr:rowOff>
    </xdr:from>
    <xdr:to>
      <xdr:col>41</xdr:col>
      <xdr:colOff>101600</xdr:colOff>
      <xdr:row>59</xdr:row>
      <xdr:rowOff>54849</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7810500" y="10068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45976</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594111" y="10161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30698</xdr:rowOff>
    </xdr:from>
    <xdr:to>
      <xdr:col>36</xdr:col>
      <xdr:colOff>165100</xdr:colOff>
      <xdr:row>56</xdr:row>
      <xdr:rowOff>132298</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6921500" y="9631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148825</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705111" y="9407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71989</xdr:rowOff>
    </xdr:from>
    <xdr:to>
      <xdr:col>54</xdr:col>
      <xdr:colOff>189865</xdr:colOff>
      <xdr:row>78</xdr:row>
      <xdr:rowOff>124338</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416389"/>
          <a:ext cx="1270" cy="10810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128165</xdr:rowOff>
    </xdr:from>
    <xdr:ext cx="378565"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012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124338</xdr:rowOff>
    </xdr:from>
    <xdr:to>
      <xdr:col>55</xdr:col>
      <xdr:colOff>88900</xdr:colOff>
      <xdr:row>78</xdr:row>
      <xdr:rowOff>124338</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497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71</xdr:row>
      <xdr:rowOff>18666</xdr:rowOff>
    </xdr:from>
    <xdr:ext cx="534377"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2191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72</xdr:row>
      <xdr:rowOff>71989</xdr:rowOff>
    </xdr:from>
    <xdr:to>
      <xdr:col>55</xdr:col>
      <xdr:colOff>88900</xdr:colOff>
      <xdr:row>72</xdr:row>
      <xdr:rowOff>71989</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4163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62112</xdr:rowOff>
    </xdr:from>
    <xdr:to>
      <xdr:col>55</xdr:col>
      <xdr:colOff>0</xdr:colOff>
      <xdr:row>78</xdr:row>
      <xdr:rowOff>81544</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9639300" y="13435212"/>
          <a:ext cx="838200" cy="19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145519</xdr:rowOff>
    </xdr:from>
    <xdr:ext cx="469744"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0042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122642</xdr:rowOff>
    </xdr:from>
    <xdr:to>
      <xdr:col>55</xdr:col>
      <xdr:colOff>50800</xdr:colOff>
      <xdr:row>77</xdr:row>
      <xdr:rowOff>52792</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15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25536</xdr:rowOff>
    </xdr:from>
    <xdr:to>
      <xdr:col>50</xdr:col>
      <xdr:colOff>114300</xdr:colOff>
      <xdr:row>78</xdr:row>
      <xdr:rowOff>81544</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750300" y="13398636"/>
          <a:ext cx="889000" cy="56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70383</xdr:rowOff>
    </xdr:from>
    <xdr:to>
      <xdr:col>50</xdr:col>
      <xdr:colOff>165100</xdr:colOff>
      <xdr:row>77</xdr:row>
      <xdr:rowOff>533</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100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17060</xdr:rowOff>
    </xdr:from>
    <xdr:ext cx="469744"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404428" y="12875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75189</xdr:rowOff>
    </xdr:from>
    <xdr:to>
      <xdr:col>45</xdr:col>
      <xdr:colOff>177800</xdr:colOff>
      <xdr:row>78</xdr:row>
      <xdr:rowOff>25536</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861300" y="13276839"/>
          <a:ext cx="889000" cy="121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135214</xdr:rowOff>
    </xdr:from>
    <xdr:to>
      <xdr:col>46</xdr:col>
      <xdr:colOff>38100</xdr:colOff>
      <xdr:row>76</xdr:row>
      <xdr:rowOff>65363</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299396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81891</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2769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73</xdr:row>
      <xdr:rowOff>3363</xdr:rowOff>
    </xdr:from>
    <xdr:to>
      <xdr:col>41</xdr:col>
      <xdr:colOff>50800</xdr:colOff>
      <xdr:row>77</xdr:row>
      <xdr:rowOff>75189</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6972300" y="12519213"/>
          <a:ext cx="889000" cy="757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140381</xdr:rowOff>
    </xdr:from>
    <xdr:to>
      <xdr:col>41</xdr:col>
      <xdr:colOff>101600</xdr:colOff>
      <xdr:row>76</xdr:row>
      <xdr:rowOff>70531</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2999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87058</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2774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63342</xdr:rowOff>
    </xdr:from>
    <xdr:to>
      <xdr:col>36</xdr:col>
      <xdr:colOff>165100</xdr:colOff>
      <xdr:row>76</xdr:row>
      <xdr:rowOff>164942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093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156069</xdr:rowOff>
    </xdr:from>
    <xdr:ext cx="469744"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37428" y="13186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11312</xdr:rowOff>
    </xdr:from>
    <xdr:to>
      <xdr:col>55</xdr:col>
      <xdr:colOff>50800</xdr:colOff>
      <xdr:row>78</xdr:row>
      <xdr:rowOff>112912</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38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97689</xdr:rowOff>
    </xdr:from>
    <xdr:ext cx="469744"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299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30744</xdr:rowOff>
    </xdr:from>
    <xdr:to>
      <xdr:col>50</xdr:col>
      <xdr:colOff>165100</xdr:colOff>
      <xdr:row>78</xdr:row>
      <xdr:rowOff>132344</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403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123471</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04428" y="13496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146186</xdr:rowOff>
    </xdr:from>
    <xdr:to>
      <xdr:col>46</xdr:col>
      <xdr:colOff>38100</xdr:colOff>
      <xdr:row>78</xdr:row>
      <xdr:rowOff>76336</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347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67463</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15428" y="13440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24389</xdr:rowOff>
    </xdr:from>
    <xdr:to>
      <xdr:col>41</xdr:col>
      <xdr:colOff>101600</xdr:colOff>
      <xdr:row>77</xdr:row>
      <xdr:rowOff>125989</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226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117116</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626428" y="13318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72</xdr:row>
      <xdr:rowOff>124013</xdr:rowOff>
    </xdr:from>
    <xdr:to>
      <xdr:col>36</xdr:col>
      <xdr:colOff>165100</xdr:colOff>
      <xdr:row>73</xdr:row>
      <xdr:rowOff>54163</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2468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71</xdr:row>
      <xdr:rowOff>70690</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05111" y="12243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32372</xdr:rowOff>
    </xdr:from>
    <xdr:to>
      <xdr:col>54</xdr:col>
      <xdr:colOff>189865</xdr:colOff>
      <xdr:row>98</xdr:row>
      <xdr:rowOff>91866</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10475595" y="15634322"/>
          <a:ext cx="1270" cy="1259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95693</xdr:rowOff>
    </xdr:from>
    <xdr:ext cx="469744" cy="259045"/>
    <xdr:sp macro="" textlink="">
      <xdr:nvSpPr>
        <xdr:cNvPr id="457" name="普通建設事業費 （ うち更新整備　）最小値テキスト">
          <a:extLst>
            <a:ext uri="{FF2B5EF4-FFF2-40B4-BE49-F238E27FC236}">
              <a16:creationId xmlns:a16="http://schemas.microsoft.com/office/drawing/2014/main" id="{00000000-0008-0000-0600-0000C9010000}"/>
            </a:ext>
          </a:extLst>
        </xdr:cNvPr>
        <xdr:cNvSpPr txBox="1"/>
      </xdr:nvSpPr>
      <xdr:spPr>
        <a:xfrm>
          <a:off x="10528300" y="16897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91866</xdr:rowOff>
    </xdr:from>
    <xdr:to>
      <xdr:col>55</xdr:col>
      <xdr:colOff>88900</xdr:colOff>
      <xdr:row>98</xdr:row>
      <xdr:rowOff>91866</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6893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150499</xdr:rowOff>
    </xdr:from>
    <xdr:ext cx="534377" cy="259045"/>
    <xdr:sp macro="" textlink="">
      <xdr:nvSpPr>
        <xdr:cNvPr id="459" name="普通建設事業費 （ うち更新整備　）最大値テキスト">
          <a:extLst>
            <a:ext uri="{FF2B5EF4-FFF2-40B4-BE49-F238E27FC236}">
              <a16:creationId xmlns:a16="http://schemas.microsoft.com/office/drawing/2014/main" id="{00000000-0008-0000-0600-0000CB010000}"/>
            </a:ext>
          </a:extLst>
        </xdr:cNvPr>
        <xdr:cNvSpPr txBox="1"/>
      </xdr:nvSpPr>
      <xdr:spPr>
        <a:xfrm>
          <a:off x="10528300" y="15409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72,634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32372</xdr:rowOff>
    </xdr:from>
    <xdr:to>
      <xdr:col>55</xdr:col>
      <xdr:colOff>88900</xdr:colOff>
      <xdr:row>91</xdr:row>
      <xdr:rowOff>32372</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5634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163912</xdr:rowOff>
    </xdr:from>
    <xdr:to>
      <xdr:col>55</xdr:col>
      <xdr:colOff>0</xdr:colOff>
      <xdr:row>98</xdr:row>
      <xdr:rowOff>1721</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9639300" y="16794562"/>
          <a:ext cx="838200" cy="9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107300</xdr:rowOff>
    </xdr:from>
    <xdr:ext cx="534377" cy="259045"/>
    <xdr:sp macro="" textlink="">
      <xdr:nvSpPr>
        <xdr:cNvPr id="462" name="普通建設事業費 （ うち更新整備　）平均値テキスト">
          <a:extLst>
            <a:ext uri="{FF2B5EF4-FFF2-40B4-BE49-F238E27FC236}">
              <a16:creationId xmlns:a16="http://schemas.microsoft.com/office/drawing/2014/main" id="{00000000-0008-0000-0600-0000CE010000}"/>
            </a:ext>
          </a:extLst>
        </xdr:cNvPr>
        <xdr:cNvSpPr txBox="1"/>
      </xdr:nvSpPr>
      <xdr:spPr>
        <a:xfrm>
          <a:off x="10528300" y="163950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84423</xdr:rowOff>
    </xdr:from>
    <xdr:to>
      <xdr:col>55</xdr:col>
      <xdr:colOff>50800</xdr:colOff>
      <xdr:row>97</xdr:row>
      <xdr:rowOff>14573</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10426700" y="1654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122955</xdr:rowOff>
    </xdr:from>
    <xdr:to>
      <xdr:col>50</xdr:col>
      <xdr:colOff>114300</xdr:colOff>
      <xdr:row>97</xdr:row>
      <xdr:rowOff>163912</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8750300" y="16582155"/>
          <a:ext cx="889000" cy="212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37142</xdr:rowOff>
    </xdr:from>
    <xdr:to>
      <xdr:col>50</xdr:col>
      <xdr:colOff>165100</xdr:colOff>
      <xdr:row>96</xdr:row>
      <xdr:rowOff>138742</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9588500" y="16496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155269</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372111" y="16271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122955</xdr:rowOff>
    </xdr:from>
    <xdr:to>
      <xdr:col>45</xdr:col>
      <xdr:colOff>177800</xdr:colOff>
      <xdr:row>98</xdr:row>
      <xdr:rowOff>86740</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7861300" y="16582155"/>
          <a:ext cx="889000" cy="306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75146</xdr:rowOff>
    </xdr:from>
    <xdr:to>
      <xdr:col>46</xdr:col>
      <xdr:colOff>38100</xdr:colOff>
      <xdr:row>97</xdr:row>
      <xdr:rowOff>5296</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8699500" y="16534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167873</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483111" y="16627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12864</xdr:rowOff>
    </xdr:from>
    <xdr:to>
      <xdr:col>41</xdr:col>
      <xdr:colOff>50800</xdr:colOff>
      <xdr:row>98</xdr:row>
      <xdr:rowOff>86740</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6972300" y="16814964"/>
          <a:ext cx="889000" cy="73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104121</xdr:rowOff>
    </xdr:from>
    <xdr:to>
      <xdr:col>41</xdr:col>
      <xdr:colOff>101600</xdr:colOff>
      <xdr:row>97</xdr:row>
      <xdr:rowOff>34271</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7810500" y="16563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50798</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594111" y="16338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156660</xdr:rowOff>
    </xdr:from>
    <xdr:to>
      <xdr:col>36</xdr:col>
      <xdr:colOff>165100</xdr:colOff>
      <xdr:row>97</xdr:row>
      <xdr:rowOff>86810</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6921500" y="16615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103337</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05111" y="16391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122371</xdr:rowOff>
    </xdr:from>
    <xdr:to>
      <xdr:col>55</xdr:col>
      <xdr:colOff>50800</xdr:colOff>
      <xdr:row>98</xdr:row>
      <xdr:rowOff>52521</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0426700" y="16753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37298</xdr:rowOff>
    </xdr:from>
    <xdr:ext cx="534377" cy="259045"/>
    <xdr:sp macro="" textlink="">
      <xdr:nvSpPr>
        <xdr:cNvPr id="481" name="普通建設事業費 （ うち更新整備　）該当値テキスト">
          <a:extLst>
            <a:ext uri="{FF2B5EF4-FFF2-40B4-BE49-F238E27FC236}">
              <a16:creationId xmlns:a16="http://schemas.microsoft.com/office/drawing/2014/main" id="{00000000-0008-0000-0600-0000E1010000}"/>
            </a:ext>
          </a:extLst>
        </xdr:cNvPr>
        <xdr:cNvSpPr txBox="1"/>
      </xdr:nvSpPr>
      <xdr:spPr>
        <a:xfrm>
          <a:off x="10528300" y="16667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113112</xdr:rowOff>
    </xdr:from>
    <xdr:to>
      <xdr:col>50</xdr:col>
      <xdr:colOff>165100</xdr:colOff>
      <xdr:row>98</xdr:row>
      <xdr:rowOff>43262</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9588500" y="16743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34389</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372111" y="16836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72155</xdr:rowOff>
    </xdr:from>
    <xdr:to>
      <xdr:col>46</xdr:col>
      <xdr:colOff>38100</xdr:colOff>
      <xdr:row>97</xdr:row>
      <xdr:rowOff>2305</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8699500" y="16531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18832</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483111" y="16306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35940</xdr:rowOff>
    </xdr:from>
    <xdr:to>
      <xdr:col>41</xdr:col>
      <xdr:colOff>101600</xdr:colOff>
      <xdr:row>98</xdr:row>
      <xdr:rowOff>137540</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7810500" y="16838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98</xdr:row>
      <xdr:rowOff>128667</xdr:rowOff>
    </xdr:from>
    <xdr:ext cx="469744"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626428" y="16930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133514</xdr:rowOff>
    </xdr:from>
    <xdr:to>
      <xdr:col>36</xdr:col>
      <xdr:colOff>165100</xdr:colOff>
      <xdr:row>98</xdr:row>
      <xdr:rowOff>63664</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6921500" y="16764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54791</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05111" y="16856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144434</xdr:rowOff>
    </xdr:from>
    <xdr:ext cx="37702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068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34</xdr:row>
      <xdr:rowOff>160763</xdr:rowOff>
    </xdr:from>
    <xdr:ext cx="37702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068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33</xdr:row>
      <xdr:rowOff>5641</xdr:rowOff>
    </xdr:from>
    <xdr:ext cx="37702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068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21970</xdr:rowOff>
    </xdr:from>
    <xdr:ext cx="46717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78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38299</xdr:rowOff>
    </xdr:from>
    <xdr:ext cx="46717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78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a:extLst>
            <a:ext uri="{FF2B5EF4-FFF2-40B4-BE49-F238E27FC236}">
              <a16:creationId xmlns:a16="http://schemas.microsoft.com/office/drawing/2014/main" id="{00000000-0008-0000-06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49349</xdr:rowOff>
    </xdr:from>
    <xdr:to>
      <xdr:col>85</xdr:col>
      <xdr:colOff>126364</xdr:colOff>
      <xdr:row>39</xdr:row>
      <xdr:rowOff>98878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6317595" y="5192849"/>
          <a:ext cx="1269" cy="1592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6" name="災害復旧事業費最小値テキスト">
          <a:extLst>
            <a:ext uri="{FF2B5EF4-FFF2-40B4-BE49-F238E27FC236}">
              <a16:creationId xmlns:a16="http://schemas.microsoft.com/office/drawing/2014/main" id="{00000000-0008-0000-0600-000004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167476</xdr:rowOff>
    </xdr:from>
    <xdr:ext cx="469744" cy="259045"/>
    <xdr:sp macro="" textlink="">
      <xdr:nvSpPr>
        <xdr:cNvPr id="518" name="災害復旧事業費最大値テキスト">
          <a:extLst>
            <a:ext uri="{FF2B5EF4-FFF2-40B4-BE49-F238E27FC236}">
              <a16:creationId xmlns:a16="http://schemas.microsoft.com/office/drawing/2014/main" id="{00000000-0008-0000-0600-000006020000}"/>
            </a:ext>
          </a:extLst>
        </xdr:cNvPr>
        <xdr:cNvSpPr txBox="1"/>
      </xdr:nvSpPr>
      <xdr:spPr>
        <a:xfrm>
          <a:off x="16370300" y="4968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49349</xdr:rowOff>
    </xdr:from>
    <xdr:to>
      <xdr:col>86</xdr:col>
      <xdr:colOff>25400</xdr:colOff>
      <xdr:row>30</xdr:row>
      <xdr:rowOff>49349</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5192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69323</xdr:rowOff>
    </xdr:from>
    <xdr:ext cx="378565" cy="259045"/>
    <xdr:sp macro="" textlink="">
      <xdr:nvSpPr>
        <xdr:cNvPr id="521" name="災害復旧事業費平均値テキスト">
          <a:extLst>
            <a:ext uri="{FF2B5EF4-FFF2-40B4-BE49-F238E27FC236}">
              <a16:creationId xmlns:a16="http://schemas.microsoft.com/office/drawing/2014/main" id="{00000000-0008-0000-0600-000009020000}"/>
            </a:ext>
          </a:extLst>
        </xdr:cNvPr>
        <xdr:cNvSpPr txBox="1"/>
      </xdr:nvSpPr>
      <xdr:spPr>
        <a:xfrm>
          <a:off x="16370300" y="641297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46446</xdr:rowOff>
    </xdr:from>
    <xdr:to>
      <xdr:col>85</xdr:col>
      <xdr:colOff>177800</xdr:colOff>
      <xdr:row>38</xdr:row>
      <xdr:rowOff>148046</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6268700" y="6561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82369</xdr:rowOff>
    </xdr:from>
    <xdr:to>
      <xdr:col>81</xdr:col>
      <xdr:colOff>101600</xdr:colOff>
      <xdr:row>39</xdr:row>
      <xdr:rowOff>12519</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5430500" y="6597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29046</xdr:rowOff>
    </xdr:from>
    <xdr:ext cx="378565"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292017" y="63726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162923</xdr:rowOff>
    </xdr:from>
    <xdr:to>
      <xdr:col>76</xdr:col>
      <xdr:colOff>165100</xdr:colOff>
      <xdr:row>37</xdr:row>
      <xdr:rowOff>93073</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4541500" y="6335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35</xdr:row>
      <xdr:rowOff>109600</xdr:rowOff>
    </xdr:from>
    <xdr:ext cx="378565"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403017" y="61103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100330</xdr:rowOff>
    </xdr:from>
    <xdr:to>
      <xdr:col>72</xdr:col>
      <xdr:colOff>38100</xdr:colOff>
      <xdr:row>38</xdr:row>
      <xdr:rowOff>30480</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3652500" y="644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47007</xdr:rowOff>
    </xdr:from>
    <xdr:ext cx="378565"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4017" y="6219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160201</xdr:rowOff>
    </xdr:from>
    <xdr:to>
      <xdr:col>67</xdr:col>
      <xdr:colOff>101600</xdr:colOff>
      <xdr:row>38</xdr:row>
      <xdr:rowOff>90351</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2763500" y="6503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106878</xdr:rowOff>
    </xdr:from>
    <xdr:ext cx="378565"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625017" y="62790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40" name="災害復旧事業費該当値テキスト">
          <a:extLst>
            <a:ext uri="{FF2B5EF4-FFF2-40B4-BE49-F238E27FC236}">
              <a16:creationId xmlns:a16="http://schemas.microsoft.com/office/drawing/2014/main" id="{00000000-0008-0000-0600-00001C020000}"/>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a:extLst>
            <a:ext uri="{FF2B5EF4-FFF2-40B4-BE49-F238E27FC236}">
              <a16:creationId xmlns:a16="http://schemas.microsoft.com/office/drawing/2014/main" id="{00000000-0008-0000-06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5" name="失業対策事業費最小値テキスト">
          <a:extLst>
            <a:ext uri="{FF2B5EF4-FFF2-40B4-BE49-F238E27FC236}">
              <a16:creationId xmlns:a16="http://schemas.microsoft.com/office/drawing/2014/main" id="{00000000-0008-0000-0600-000035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7" name="失業対策事業費最大値テキスト">
          <a:extLst>
            <a:ext uri="{FF2B5EF4-FFF2-40B4-BE49-F238E27FC236}">
              <a16:creationId xmlns:a16="http://schemas.microsoft.com/office/drawing/2014/main" id="{00000000-0008-0000-0600-000037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0" name="失業対策事業費平均値テキスト">
          <a:extLst>
            <a:ext uri="{FF2B5EF4-FFF2-40B4-BE49-F238E27FC236}">
              <a16:creationId xmlns:a16="http://schemas.microsoft.com/office/drawing/2014/main" id="{00000000-0008-0000-0600-00003A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9" name="失業対策事業費該当値テキスト">
          <a:extLst>
            <a:ext uri="{FF2B5EF4-FFF2-40B4-BE49-F238E27FC236}">
              <a16:creationId xmlns:a16="http://schemas.microsoft.com/office/drawing/2014/main" id="{00000000-0008-0000-0600-00004D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a:extLst>
            <a:ext uri="{FF2B5EF4-FFF2-40B4-BE49-F238E27FC236}">
              <a16:creationId xmlns:a16="http://schemas.microsoft.com/office/drawing/2014/main" id="{00000000-0008-0000-0600-00006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82512</xdr:rowOff>
    </xdr:from>
    <xdr:to>
      <xdr:col>85</xdr:col>
      <xdr:colOff>126364</xdr:colOff>
      <xdr:row>78</xdr:row>
      <xdr:rowOff>30544</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6317595" y="12084012"/>
          <a:ext cx="1269" cy="13196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34371</xdr:rowOff>
    </xdr:from>
    <xdr:ext cx="469744" cy="259045"/>
    <xdr:sp macro="" textlink="">
      <xdr:nvSpPr>
        <xdr:cNvPr id="622" name="公債費最小値テキスト">
          <a:extLst>
            <a:ext uri="{FF2B5EF4-FFF2-40B4-BE49-F238E27FC236}">
              <a16:creationId xmlns:a16="http://schemas.microsoft.com/office/drawing/2014/main" id="{00000000-0008-0000-0600-00006E020000}"/>
            </a:ext>
          </a:extLst>
        </xdr:cNvPr>
        <xdr:cNvSpPr txBox="1"/>
      </xdr:nvSpPr>
      <xdr:spPr>
        <a:xfrm>
          <a:off x="16370300" y="13407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30544</xdr:rowOff>
    </xdr:from>
    <xdr:to>
      <xdr:col>86</xdr:col>
      <xdr:colOff>25400</xdr:colOff>
      <xdr:row>78</xdr:row>
      <xdr:rowOff>30544</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3403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29189</xdr:rowOff>
    </xdr:from>
    <xdr:ext cx="534377" cy="259045"/>
    <xdr:sp macro="" textlink="">
      <xdr:nvSpPr>
        <xdr:cNvPr id="624" name="公債費最大値テキスト">
          <a:extLst>
            <a:ext uri="{FF2B5EF4-FFF2-40B4-BE49-F238E27FC236}">
              <a16:creationId xmlns:a16="http://schemas.microsoft.com/office/drawing/2014/main" id="{00000000-0008-0000-0600-000070020000}"/>
            </a:ext>
          </a:extLst>
        </xdr:cNvPr>
        <xdr:cNvSpPr txBox="1"/>
      </xdr:nvSpPr>
      <xdr:spPr>
        <a:xfrm>
          <a:off x="16370300" y="11859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82512</xdr:rowOff>
    </xdr:from>
    <xdr:to>
      <xdr:col>86</xdr:col>
      <xdr:colOff>25400</xdr:colOff>
      <xdr:row>70</xdr:row>
      <xdr:rowOff>82512</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2084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118021</xdr:rowOff>
    </xdr:from>
    <xdr:to>
      <xdr:col>85</xdr:col>
      <xdr:colOff>127000</xdr:colOff>
      <xdr:row>76</xdr:row>
      <xdr:rowOff>119659</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5481300" y="13148221"/>
          <a:ext cx="838200" cy="1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25766</xdr:rowOff>
    </xdr:from>
    <xdr:ext cx="534377" cy="259045"/>
    <xdr:sp macro="" textlink="">
      <xdr:nvSpPr>
        <xdr:cNvPr id="627" name="公債費平均値テキスト">
          <a:extLst>
            <a:ext uri="{FF2B5EF4-FFF2-40B4-BE49-F238E27FC236}">
              <a16:creationId xmlns:a16="http://schemas.microsoft.com/office/drawing/2014/main" id="{00000000-0008-0000-0600-000073020000}"/>
            </a:ext>
          </a:extLst>
        </xdr:cNvPr>
        <xdr:cNvSpPr txBox="1"/>
      </xdr:nvSpPr>
      <xdr:spPr>
        <a:xfrm>
          <a:off x="16370300" y="128845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2890</xdr:rowOff>
    </xdr:from>
    <xdr:to>
      <xdr:col>85</xdr:col>
      <xdr:colOff>177800</xdr:colOff>
      <xdr:row>76</xdr:row>
      <xdr:rowOff>104490</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6268700" y="13033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90208</xdr:rowOff>
    </xdr:from>
    <xdr:to>
      <xdr:col>81</xdr:col>
      <xdr:colOff>50800</xdr:colOff>
      <xdr:row>76</xdr:row>
      <xdr:rowOff>119659</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4592300" y="13120408"/>
          <a:ext cx="889000" cy="29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165443</xdr:rowOff>
    </xdr:from>
    <xdr:to>
      <xdr:col>81</xdr:col>
      <xdr:colOff>101600</xdr:colOff>
      <xdr:row>76</xdr:row>
      <xdr:rowOff>95593</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5430500" y="130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112120</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14111" y="1279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42163</xdr:rowOff>
    </xdr:from>
    <xdr:to>
      <xdr:col>76</xdr:col>
      <xdr:colOff>114300</xdr:colOff>
      <xdr:row>76</xdr:row>
      <xdr:rowOff>90208</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3703300" y="13072363"/>
          <a:ext cx="889000" cy="48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1212</xdr:rowOff>
    </xdr:from>
    <xdr:to>
      <xdr:col>76</xdr:col>
      <xdr:colOff>165100</xdr:colOff>
      <xdr:row>76</xdr:row>
      <xdr:rowOff>102812</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4541500" y="1303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119340</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325111" y="12806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2406</xdr:rowOff>
    </xdr:from>
    <xdr:to>
      <xdr:col>71</xdr:col>
      <xdr:colOff>177800</xdr:colOff>
      <xdr:row>76</xdr:row>
      <xdr:rowOff>42163</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2814300" y="13032606"/>
          <a:ext cx="889000" cy="39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159823</xdr:rowOff>
    </xdr:from>
    <xdr:to>
      <xdr:col>72</xdr:col>
      <xdr:colOff>38100</xdr:colOff>
      <xdr:row>76</xdr:row>
      <xdr:rowOff>89973</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3652500" y="13018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106500</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436111" y="12793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165424</xdr:rowOff>
    </xdr:from>
    <xdr:to>
      <xdr:col>67</xdr:col>
      <xdr:colOff>101600</xdr:colOff>
      <xdr:row>76</xdr:row>
      <xdr:rowOff>95574</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2763500" y="13024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86701</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2547111" y="13116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67221</xdr:rowOff>
    </xdr:from>
    <xdr:to>
      <xdr:col>85</xdr:col>
      <xdr:colOff>177800</xdr:colOff>
      <xdr:row>76</xdr:row>
      <xdr:rowOff>168821</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6268700" y="13097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45648</xdr:rowOff>
    </xdr:from>
    <xdr:ext cx="534377" cy="259045"/>
    <xdr:sp macro="" textlink="">
      <xdr:nvSpPr>
        <xdr:cNvPr id="646" name="公債費該当値テキスト">
          <a:extLst>
            <a:ext uri="{FF2B5EF4-FFF2-40B4-BE49-F238E27FC236}">
              <a16:creationId xmlns:a16="http://schemas.microsoft.com/office/drawing/2014/main" id="{00000000-0008-0000-0600-000086020000}"/>
            </a:ext>
          </a:extLst>
        </xdr:cNvPr>
        <xdr:cNvSpPr txBox="1"/>
      </xdr:nvSpPr>
      <xdr:spPr>
        <a:xfrm>
          <a:off x="16370300" y="13075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68859</xdr:rowOff>
    </xdr:from>
    <xdr:to>
      <xdr:col>81</xdr:col>
      <xdr:colOff>101600</xdr:colOff>
      <xdr:row>76</xdr:row>
      <xdr:rowOff>170459</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5430500" y="13099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161586</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5214111" y="13191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39408</xdr:rowOff>
    </xdr:from>
    <xdr:to>
      <xdr:col>76</xdr:col>
      <xdr:colOff>165100</xdr:colOff>
      <xdr:row>76</xdr:row>
      <xdr:rowOff>141008</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4541500" y="13069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132135</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325111" y="13162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162813</xdr:rowOff>
    </xdr:from>
    <xdr:to>
      <xdr:col>72</xdr:col>
      <xdr:colOff>38100</xdr:colOff>
      <xdr:row>76</xdr:row>
      <xdr:rowOff>92963</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3652500" y="13021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84090</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436111" y="13114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123057</xdr:rowOff>
    </xdr:from>
    <xdr:to>
      <xdr:col>67</xdr:col>
      <xdr:colOff>101600</xdr:colOff>
      <xdr:row>76</xdr:row>
      <xdr:rowOff>53206</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2763500" y="1298180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69734</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547111" y="12757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a16="http://schemas.microsoft.com/office/drawing/2014/main"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152806</xdr:rowOff>
    </xdr:from>
    <xdr:to>
      <xdr:col>85</xdr:col>
      <xdr:colOff>126364</xdr:colOff>
      <xdr:row>98</xdr:row>
      <xdr:rowOff>154406</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6317595" y="15411856"/>
          <a:ext cx="1269" cy="1544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158233</xdr:rowOff>
    </xdr:from>
    <xdr:ext cx="469744" cy="259045"/>
    <xdr:sp macro="" textlink="">
      <xdr:nvSpPr>
        <xdr:cNvPr id="679" name="積立金最小値テキスト">
          <a:extLst>
            <a:ext uri="{FF2B5EF4-FFF2-40B4-BE49-F238E27FC236}">
              <a16:creationId xmlns:a16="http://schemas.microsoft.com/office/drawing/2014/main" id="{00000000-0008-0000-0600-0000A7020000}"/>
            </a:ext>
          </a:extLst>
        </xdr:cNvPr>
        <xdr:cNvSpPr txBox="1"/>
      </xdr:nvSpPr>
      <xdr:spPr>
        <a:xfrm>
          <a:off x="16370300" y="16960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154406</xdr:rowOff>
    </xdr:from>
    <xdr:to>
      <xdr:col>86</xdr:col>
      <xdr:colOff>25400</xdr:colOff>
      <xdr:row>98</xdr:row>
      <xdr:rowOff>154406</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6956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99483</xdr:rowOff>
    </xdr:from>
    <xdr:ext cx="534377" cy="259045"/>
    <xdr:sp macro="" textlink="">
      <xdr:nvSpPr>
        <xdr:cNvPr id="681" name="積立金最大値テキスト">
          <a:extLst>
            <a:ext uri="{FF2B5EF4-FFF2-40B4-BE49-F238E27FC236}">
              <a16:creationId xmlns:a16="http://schemas.microsoft.com/office/drawing/2014/main" id="{00000000-0008-0000-0600-0000A9020000}"/>
            </a:ext>
          </a:extLst>
        </xdr:cNvPr>
        <xdr:cNvSpPr txBox="1"/>
      </xdr:nvSpPr>
      <xdr:spPr>
        <a:xfrm>
          <a:off x="16370300" y="15187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152806</xdr:rowOff>
    </xdr:from>
    <xdr:to>
      <xdr:col>86</xdr:col>
      <xdr:colOff>25400</xdr:colOff>
      <xdr:row>89</xdr:row>
      <xdr:rowOff>152806</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5411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91390</xdr:rowOff>
    </xdr:from>
    <xdr:to>
      <xdr:col>85</xdr:col>
      <xdr:colOff>127000</xdr:colOff>
      <xdr:row>96</xdr:row>
      <xdr:rowOff>33516</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5481300" y="16207690"/>
          <a:ext cx="838200" cy="285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115485</xdr:rowOff>
    </xdr:from>
    <xdr:ext cx="534377" cy="259045"/>
    <xdr:sp macro="" textlink="">
      <xdr:nvSpPr>
        <xdr:cNvPr id="684" name="積立金平均値テキスト">
          <a:extLst>
            <a:ext uri="{FF2B5EF4-FFF2-40B4-BE49-F238E27FC236}">
              <a16:creationId xmlns:a16="http://schemas.microsoft.com/office/drawing/2014/main" id="{00000000-0008-0000-0600-0000AC020000}"/>
            </a:ext>
          </a:extLst>
        </xdr:cNvPr>
        <xdr:cNvSpPr txBox="1"/>
      </xdr:nvSpPr>
      <xdr:spPr>
        <a:xfrm>
          <a:off x="16370300" y="164032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137058</xdr:rowOff>
    </xdr:from>
    <xdr:to>
      <xdr:col>85</xdr:col>
      <xdr:colOff>177800</xdr:colOff>
      <xdr:row>96</xdr:row>
      <xdr:rowOff>67208</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6268700" y="16424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36525</xdr:rowOff>
    </xdr:from>
    <xdr:to>
      <xdr:col>81</xdr:col>
      <xdr:colOff>50800</xdr:colOff>
      <xdr:row>96</xdr:row>
      <xdr:rowOff>33516</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4592300" y="16152825"/>
          <a:ext cx="889000" cy="339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50876</xdr:rowOff>
    </xdr:from>
    <xdr:to>
      <xdr:col>81</xdr:col>
      <xdr:colOff>101600</xdr:colOff>
      <xdr:row>95</xdr:row>
      <xdr:rowOff>152476</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5430500" y="16338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169003</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14111" y="16113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36525</xdr:rowOff>
    </xdr:from>
    <xdr:to>
      <xdr:col>76</xdr:col>
      <xdr:colOff>114300</xdr:colOff>
      <xdr:row>96</xdr:row>
      <xdr:rowOff>74244</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3703300" y="16152825"/>
          <a:ext cx="889000" cy="38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2146</xdr:rowOff>
    </xdr:from>
    <xdr:to>
      <xdr:col>76</xdr:col>
      <xdr:colOff>165100</xdr:colOff>
      <xdr:row>97</xdr:row>
      <xdr:rowOff>103746</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4541500" y="16632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94873</xdr:rowOff>
    </xdr:from>
    <xdr:ext cx="469744"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57428" y="16725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13818</xdr:rowOff>
    </xdr:from>
    <xdr:to>
      <xdr:col>71</xdr:col>
      <xdr:colOff>177800</xdr:colOff>
      <xdr:row>96</xdr:row>
      <xdr:rowOff>74244</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2814300" y="16473018"/>
          <a:ext cx="889000" cy="60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13500</xdr:rowOff>
    </xdr:from>
    <xdr:to>
      <xdr:col>72</xdr:col>
      <xdr:colOff>38100</xdr:colOff>
      <xdr:row>97</xdr:row>
      <xdr:rowOff>115100</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652500" y="1664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106227</xdr:rowOff>
    </xdr:from>
    <xdr:ext cx="469744"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68428" y="16736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13767</xdr:rowOff>
    </xdr:from>
    <xdr:to>
      <xdr:col>67</xdr:col>
      <xdr:colOff>101600</xdr:colOff>
      <xdr:row>97</xdr:row>
      <xdr:rowOff>115367</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2763500" y="1664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106494</xdr:rowOff>
    </xdr:from>
    <xdr:ext cx="469744"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79428" y="16737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40590</xdr:rowOff>
    </xdr:from>
    <xdr:to>
      <xdr:col>85</xdr:col>
      <xdr:colOff>177800</xdr:colOff>
      <xdr:row>94</xdr:row>
      <xdr:rowOff>142190</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6268700" y="16156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63467</xdr:rowOff>
    </xdr:from>
    <xdr:ext cx="534377" cy="259045"/>
    <xdr:sp macro="" textlink="">
      <xdr:nvSpPr>
        <xdr:cNvPr id="703" name="積立金該当値テキスト">
          <a:extLst>
            <a:ext uri="{FF2B5EF4-FFF2-40B4-BE49-F238E27FC236}">
              <a16:creationId xmlns:a16="http://schemas.microsoft.com/office/drawing/2014/main" id="{00000000-0008-0000-0600-0000BF020000}"/>
            </a:ext>
          </a:extLst>
        </xdr:cNvPr>
        <xdr:cNvSpPr txBox="1"/>
      </xdr:nvSpPr>
      <xdr:spPr>
        <a:xfrm>
          <a:off x="16370300" y="16008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154166</xdr:rowOff>
    </xdr:from>
    <xdr:to>
      <xdr:col>81</xdr:col>
      <xdr:colOff>101600</xdr:colOff>
      <xdr:row>96</xdr:row>
      <xdr:rowOff>84316</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5430500" y="16441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75443</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14111" y="16534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157175</xdr:rowOff>
    </xdr:from>
    <xdr:to>
      <xdr:col>76</xdr:col>
      <xdr:colOff>165100</xdr:colOff>
      <xdr:row>94</xdr:row>
      <xdr:rowOff>87325</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541500" y="16102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103852</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325111" y="15877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23444</xdr:rowOff>
    </xdr:from>
    <xdr:to>
      <xdr:col>72</xdr:col>
      <xdr:colOff>38100</xdr:colOff>
      <xdr:row>96</xdr:row>
      <xdr:rowOff>125044</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652500" y="16482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141571</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436111" y="16257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134468</xdr:rowOff>
    </xdr:from>
    <xdr:to>
      <xdr:col>67</xdr:col>
      <xdr:colOff>101600</xdr:colOff>
      <xdr:row>96</xdr:row>
      <xdr:rowOff>64618</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763500" y="16422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81145</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547111" y="16197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投資及び出資金グラフ枠">
          <a:extLst>
            <a:ext uri="{FF2B5EF4-FFF2-40B4-BE49-F238E27FC236}">
              <a16:creationId xmlns:a16="http://schemas.microsoft.com/office/drawing/2014/main" id="{00000000-0008-0000-0600-0000D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33401</xdr:rowOff>
    </xdr:from>
    <xdr:to>
      <xdr:col>116</xdr:col>
      <xdr:colOff>62864</xdr:colOff>
      <xdr:row>39</xdr:row>
      <xdr:rowOff>44450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22159595" y="5176901"/>
          <a:ext cx="1269" cy="15540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6" name="投資及び出資金最小値テキスト">
          <a:extLst>
            <a:ext uri="{FF2B5EF4-FFF2-40B4-BE49-F238E27FC236}">
              <a16:creationId xmlns:a16="http://schemas.microsoft.com/office/drawing/2014/main" id="{00000000-0008-0000-0600-0000E0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151528</xdr:rowOff>
    </xdr:from>
    <xdr:ext cx="469744" cy="259045"/>
    <xdr:sp macro="" textlink="">
      <xdr:nvSpPr>
        <xdr:cNvPr id="738" name="投資及び出資金最大値テキスト">
          <a:extLst>
            <a:ext uri="{FF2B5EF4-FFF2-40B4-BE49-F238E27FC236}">
              <a16:creationId xmlns:a16="http://schemas.microsoft.com/office/drawing/2014/main" id="{00000000-0008-0000-0600-0000E2020000}"/>
            </a:ext>
          </a:extLst>
        </xdr:cNvPr>
        <xdr:cNvSpPr txBox="1"/>
      </xdr:nvSpPr>
      <xdr:spPr>
        <a:xfrm>
          <a:off x="22212300" y="4952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33401</xdr:rowOff>
    </xdr:from>
    <xdr:to>
      <xdr:col>116</xdr:col>
      <xdr:colOff>152400</xdr:colOff>
      <xdr:row>30</xdr:row>
      <xdr:rowOff>33401</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5176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155321</xdr:rowOff>
    </xdr:from>
    <xdr:to>
      <xdr:col>116</xdr:col>
      <xdr:colOff>63500</xdr:colOff>
      <xdr:row>38</xdr:row>
      <xdr:rowOff>157226</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1323300" y="6670421"/>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40149</xdr:rowOff>
    </xdr:from>
    <xdr:ext cx="378565" cy="259045"/>
    <xdr:sp macro="" textlink="">
      <xdr:nvSpPr>
        <xdr:cNvPr id="741" name="投資及び出資金平均値テキスト">
          <a:extLst>
            <a:ext uri="{FF2B5EF4-FFF2-40B4-BE49-F238E27FC236}">
              <a16:creationId xmlns:a16="http://schemas.microsoft.com/office/drawing/2014/main" id="{00000000-0008-0000-0600-0000E5020000}"/>
            </a:ext>
          </a:extLst>
        </xdr:cNvPr>
        <xdr:cNvSpPr txBox="1"/>
      </xdr:nvSpPr>
      <xdr:spPr>
        <a:xfrm>
          <a:off x="22212300" y="62123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17272</xdr:rowOff>
    </xdr:from>
    <xdr:to>
      <xdr:col>116</xdr:col>
      <xdr:colOff>114300</xdr:colOff>
      <xdr:row>37</xdr:row>
      <xdr:rowOff>118872</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2110700" y="6360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146939</xdr:rowOff>
    </xdr:from>
    <xdr:to>
      <xdr:col>111</xdr:col>
      <xdr:colOff>177800</xdr:colOff>
      <xdr:row>38</xdr:row>
      <xdr:rowOff>155321</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0434300" y="6662039"/>
          <a:ext cx="889000" cy="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165862</xdr:rowOff>
    </xdr:from>
    <xdr:to>
      <xdr:col>112</xdr:col>
      <xdr:colOff>38100</xdr:colOff>
      <xdr:row>37</xdr:row>
      <xdr:rowOff>96012</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1272500" y="6338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35</xdr:row>
      <xdr:rowOff>112539</xdr:rowOff>
    </xdr:from>
    <xdr:ext cx="378565"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34017" y="61132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97409</xdr:rowOff>
    </xdr:from>
    <xdr:to>
      <xdr:col>107</xdr:col>
      <xdr:colOff>50800</xdr:colOff>
      <xdr:row>38</xdr:row>
      <xdr:rowOff>146939</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19545300" y="6612509"/>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89281</xdr:rowOff>
    </xdr:from>
    <xdr:to>
      <xdr:col>107</xdr:col>
      <xdr:colOff>101600</xdr:colOff>
      <xdr:row>37</xdr:row>
      <xdr:rowOff>19431</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0383500" y="6261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35958</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199428" y="6036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97409</xdr:rowOff>
    </xdr:from>
    <xdr:to>
      <xdr:col>102</xdr:col>
      <xdr:colOff>114300</xdr:colOff>
      <xdr:row>39</xdr:row>
      <xdr:rowOff>44450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flipV="1">
          <a:off x="18656300" y="6612509"/>
          <a:ext cx="889000" cy="118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105283</xdr:rowOff>
    </xdr:from>
    <xdr:to>
      <xdr:col>102</xdr:col>
      <xdr:colOff>165100</xdr:colOff>
      <xdr:row>37</xdr:row>
      <xdr:rowOff>35433</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9494500" y="6277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51960</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310428" y="6052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48133</xdr:rowOff>
    </xdr:from>
    <xdr:to>
      <xdr:col>98</xdr:col>
      <xdr:colOff>38100</xdr:colOff>
      <xdr:row>37</xdr:row>
      <xdr:rowOff>149733</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8605500" y="6391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166260</xdr:rowOff>
    </xdr:from>
    <xdr:ext cx="378565"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467017" y="61670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106426</xdr:rowOff>
    </xdr:from>
    <xdr:to>
      <xdr:col>116</xdr:col>
      <xdr:colOff>114300</xdr:colOff>
      <xdr:row>39</xdr:row>
      <xdr:rowOff>36576</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2110700" y="6621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21353</xdr:rowOff>
    </xdr:from>
    <xdr:ext cx="378565" cy="259045"/>
    <xdr:sp macro="" textlink="">
      <xdr:nvSpPr>
        <xdr:cNvPr id="760" name="投資及び出資金該当値テキスト">
          <a:extLst>
            <a:ext uri="{FF2B5EF4-FFF2-40B4-BE49-F238E27FC236}">
              <a16:creationId xmlns:a16="http://schemas.microsoft.com/office/drawing/2014/main" id="{00000000-0008-0000-0600-0000F8020000}"/>
            </a:ext>
          </a:extLst>
        </xdr:cNvPr>
        <xdr:cNvSpPr txBox="1"/>
      </xdr:nvSpPr>
      <xdr:spPr>
        <a:xfrm>
          <a:off x="22212300" y="65364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104521</xdr:rowOff>
    </xdr:from>
    <xdr:to>
      <xdr:col>112</xdr:col>
      <xdr:colOff>38100</xdr:colOff>
      <xdr:row>39</xdr:row>
      <xdr:rowOff>34671</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1272500" y="6619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25798</xdr:rowOff>
    </xdr:from>
    <xdr:ext cx="378565"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34017" y="67123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96139</xdr:rowOff>
    </xdr:from>
    <xdr:to>
      <xdr:col>107</xdr:col>
      <xdr:colOff>101600</xdr:colOff>
      <xdr:row>39</xdr:row>
      <xdr:rowOff>26289</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0383500" y="6611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17416</xdr:rowOff>
    </xdr:from>
    <xdr:ext cx="378565"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245017" y="67039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46609</xdr:rowOff>
    </xdr:from>
    <xdr:to>
      <xdr:col>102</xdr:col>
      <xdr:colOff>165100</xdr:colOff>
      <xdr:row>38</xdr:row>
      <xdr:rowOff>148209</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9494500" y="6561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139336</xdr:rowOff>
    </xdr:from>
    <xdr:ext cx="378565"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9356017" y="66544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貸付金グラフ枠">
          <a:extLst>
            <a:ext uri="{FF2B5EF4-FFF2-40B4-BE49-F238E27FC236}">
              <a16:creationId xmlns:a16="http://schemas.microsoft.com/office/drawing/2014/main" id="{00000000-0008-0000-06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159385</xdr:rowOff>
    </xdr:from>
    <xdr:to>
      <xdr:col>116</xdr:col>
      <xdr:colOff>62864</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2159595" y="8560435"/>
          <a:ext cx="1269" cy="15995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3" name="貸付金最小値テキスト">
          <a:extLst>
            <a:ext uri="{FF2B5EF4-FFF2-40B4-BE49-F238E27FC236}">
              <a16:creationId xmlns:a16="http://schemas.microsoft.com/office/drawing/2014/main" id="{00000000-0008-0000-0600-000019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106062</xdr:rowOff>
    </xdr:from>
    <xdr:ext cx="534377" cy="259045"/>
    <xdr:sp macro="" textlink="">
      <xdr:nvSpPr>
        <xdr:cNvPr id="795" name="貸付金最大値テキスト">
          <a:extLst>
            <a:ext uri="{FF2B5EF4-FFF2-40B4-BE49-F238E27FC236}">
              <a16:creationId xmlns:a16="http://schemas.microsoft.com/office/drawing/2014/main" id="{00000000-0008-0000-0600-00001B030000}"/>
            </a:ext>
          </a:extLst>
        </xdr:cNvPr>
        <xdr:cNvSpPr txBox="1"/>
      </xdr:nvSpPr>
      <xdr:spPr>
        <a:xfrm>
          <a:off x="22212300" y="8335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159385</xdr:rowOff>
    </xdr:from>
    <xdr:to>
      <xdr:col>116</xdr:col>
      <xdr:colOff>152400</xdr:colOff>
      <xdr:row>49</xdr:row>
      <xdr:rowOff>159385</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8560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43561</xdr:rowOff>
    </xdr:from>
    <xdr:to>
      <xdr:col>116</xdr:col>
      <xdr:colOff>63500</xdr:colOff>
      <xdr:row>59</xdr:row>
      <xdr:rowOff>43815</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flipV="1">
          <a:off x="21323300" y="10159111"/>
          <a:ext cx="838200" cy="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101871</xdr:rowOff>
    </xdr:from>
    <xdr:ext cx="469744" cy="259045"/>
    <xdr:sp macro="" textlink="">
      <xdr:nvSpPr>
        <xdr:cNvPr id="798" name="貸付金平均値テキスト">
          <a:extLst>
            <a:ext uri="{FF2B5EF4-FFF2-40B4-BE49-F238E27FC236}">
              <a16:creationId xmlns:a16="http://schemas.microsoft.com/office/drawing/2014/main" id="{00000000-0008-0000-0600-00001E030000}"/>
            </a:ext>
          </a:extLst>
        </xdr:cNvPr>
        <xdr:cNvSpPr txBox="1"/>
      </xdr:nvSpPr>
      <xdr:spPr>
        <a:xfrm>
          <a:off x="22212300" y="97030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78994</xdr:rowOff>
    </xdr:from>
    <xdr:to>
      <xdr:col>116</xdr:col>
      <xdr:colOff>114300</xdr:colOff>
      <xdr:row>58</xdr:row>
      <xdr:rowOff>9144</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2110700" y="985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43561</xdr:rowOff>
    </xdr:from>
    <xdr:to>
      <xdr:col>111</xdr:col>
      <xdr:colOff>177800</xdr:colOff>
      <xdr:row>59</xdr:row>
      <xdr:rowOff>43815</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0434300" y="10159111"/>
          <a:ext cx="889000" cy="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52324</xdr:rowOff>
    </xdr:from>
    <xdr:to>
      <xdr:col>112</xdr:col>
      <xdr:colOff>38100</xdr:colOff>
      <xdr:row>57</xdr:row>
      <xdr:rowOff>153924</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1272500" y="9824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170451</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088428" y="9600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43434</xdr:rowOff>
    </xdr:from>
    <xdr:to>
      <xdr:col>107</xdr:col>
      <xdr:colOff>50800</xdr:colOff>
      <xdr:row>59</xdr:row>
      <xdr:rowOff>43561</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19545300" y="10158984"/>
          <a:ext cx="889000" cy="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26543</xdr:rowOff>
    </xdr:from>
    <xdr:to>
      <xdr:col>107</xdr:col>
      <xdr:colOff>101600</xdr:colOff>
      <xdr:row>57</xdr:row>
      <xdr:rowOff>128143</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0383500" y="9799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144670</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199428" y="9574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42545</xdr:rowOff>
    </xdr:from>
    <xdr:to>
      <xdr:col>102</xdr:col>
      <xdr:colOff>114300</xdr:colOff>
      <xdr:row>59</xdr:row>
      <xdr:rowOff>43434</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a:off x="18656300" y="10158095"/>
          <a:ext cx="889000" cy="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15621</xdr:rowOff>
    </xdr:from>
    <xdr:to>
      <xdr:col>102</xdr:col>
      <xdr:colOff>165100</xdr:colOff>
      <xdr:row>57</xdr:row>
      <xdr:rowOff>117221</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9494500" y="9788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133748</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10428" y="9563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128905</xdr:rowOff>
    </xdr:from>
    <xdr:to>
      <xdr:col>98</xdr:col>
      <xdr:colOff>38100</xdr:colOff>
      <xdr:row>57</xdr:row>
      <xdr:rowOff>59055</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8605500" y="9730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75582</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21428" y="9505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164211</xdr:rowOff>
    </xdr:from>
    <xdr:to>
      <xdr:col>116</xdr:col>
      <xdr:colOff>114300</xdr:colOff>
      <xdr:row>59</xdr:row>
      <xdr:rowOff>94361</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2110700" y="10108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79138</xdr:rowOff>
    </xdr:from>
    <xdr:ext cx="249299" cy="259045"/>
    <xdr:sp macro="" textlink="">
      <xdr:nvSpPr>
        <xdr:cNvPr id="817" name="貸付金該当値テキスト">
          <a:extLst>
            <a:ext uri="{FF2B5EF4-FFF2-40B4-BE49-F238E27FC236}">
              <a16:creationId xmlns:a16="http://schemas.microsoft.com/office/drawing/2014/main" id="{00000000-0008-0000-0600-000031030000}"/>
            </a:ext>
          </a:extLst>
        </xdr:cNvPr>
        <xdr:cNvSpPr txBox="1"/>
      </xdr:nvSpPr>
      <xdr:spPr>
        <a:xfrm>
          <a:off x="22212300" y="100232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164465</xdr:rowOff>
    </xdr:from>
    <xdr:to>
      <xdr:col>112</xdr:col>
      <xdr:colOff>38100</xdr:colOff>
      <xdr:row>59</xdr:row>
      <xdr:rowOff>94615</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1272500" y="10108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85742</xdr:rowOff>
    </xdr:from>
    <xdr:ext cx="249299"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198650" y="1020129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164211</xdr:rowOff>
    </xdr:from>
    <xdr:to>
      <xdr:col>107</xdr:col>
      <xdr:colOff>101600</xdr:colOff>
      <xdr:row>59</xdr:row>
      <xdr:rowOff>94361</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0383500" y="10108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85488</xdr:rowOff>
    </xdr:from>
    <xdr:ext cx="249299"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0309650" y="102010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164084</xdr:rowOff>
    </xdr:from>
    <xdr:to>
      <xdr:col>102</xdr:col>
      <xdr:colOff>165100</xdr:colOff>
      <xdr:row>59</xdr:row>
      <xdr:rowOff>94234</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9494500" y="10108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85361</xdr:rowOff>
    </xdr:from>
    <xdr:ext cx="249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9420650" y="1020091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163195</xdr:rowOff>
    </xdr:from>
    <xdr:to>
      <xdr:col>98</xdr:col>
      <xdr:colOff>38100</xdr:colOff>
      <xdr:row>59</xdr:row>
      <xdr:rowOff>93345</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8605500" y="10107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84472</xdr:rowOff>
    </xdr:from>
    <xdr:ext cx="313932"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499333" y="1020002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a:extLst>
            <a:ext uri="{FF2B5EF4-FFF2-40B4-BE49-F238E27FC236}">
              <a16:creationId xmlns:a16="http://schemas.microsoft.com/office/drawing/2014/main" id="{00000000-0008-0000-0600-00004F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116886</xdr:rowOff>
    </xdr:from>
    <xdr:to>
      <xdr:col>116</xdr:col>
      <xdr:colOff>62864</xdr:colOff>
      <xdr:row>78</xdr:row>
      <xdr:rowOff>5192</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2159595" y="12289836"/>
          <a:ext cx="1269" cy="1088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9019</xdr:rowOff>
    </xdr:from>
    <xdr:ext cx="534377" cy="259045"/>
    <xdr:sp macro="" textlink="">
      <xdr:nvSpPr>
        <xdr:cNvPr id="849" name="繰出金最小値テキスト">
          <a:extLst>
            <a:ext uri="{FF2B5EF4-FFF2-40B4-BE49-F238E27FC236}">
              <a16:creationId xmlns:a16="http://schemas.microsoft.com/office/drawing/2014/main" id="{00000000-0008-0000-0600-000051030000}"/>
            </a:ext>
          </a:extLst>
        </xdr:cNvPr>
        <xdr:cNvSpPr txBox="1"/>
      </xdr:nvSpPr>
      <xdr:spPr>
        <a:xfrm>
          <a:off x="22212300" y="13382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5192</xdr:rowOff>
    </xdr:from>
    <xdr:to>
      <xdr:col>116</xdr:col>
      <xdr:colOff>152400</xdr:colOff>
      <xdr:row>78</xdr:row>
      <xdr:rowOff>5192</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3378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63563</xdr:rowOff>
    </xdr:from>
    <xdr:ext cx="534377" cy="259045"/>
    <xdr:sp macro="" textlink="">
      <xdr:nvSpPr>
        <xdr:cNvPr id="851" name="繰出金最大値テキスト">
          <a:extLst>
            <a:ext uri="{FF2B5EF4-FFF2-40B4-BE49-F238E27FC236}">
              <a16:creationId xmlns:a16="http://schemas.microsoft.com/office/drawing/2014/main" id="{00000000-0008-0000-0600-000053030000}"/>
            </a:ext>
          </a:extLst>
        </xdr:cNvPr>
        <xdr:cNvSpPr txBox="1"/>
      </xdr:nvSpPr>
      <xdr:spPr>
        <a:xfrm>
          <a:off x="22212300" y="12065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116886</xdr:rowOff>
    </xdr:from>
    <xdr:to>
      <xdr:col>116</xdr:col>
      <xdr:colOff>152400</xdr:colOff>
      <xdr:row>71</xdr:row>
      <xdr:rowOff>116886</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2289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18542</xdr:rowOff>
    </xdr:from>
    <xdr:to>
      <xdr:col>116</xdr:col>
      <xdr:colOff>63500</xdr:colOff>
      <xdr:row>74</xdr:row>
      <xdr:rowOff>42225</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1323300" y="12705842"/>
          <a:ext cx="838200" cy="23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81637</xdr:rowOff>
    </xdr:from>
    <xdr:ext cx="534377" cy="259045"/>
    <xdr:sp macro="" textlink="">
      <xdr:nvSpPr>
        <xdr:cNvPr id="854" name="繰出金平均値テキスト">
          <a:extLst>
            <a:ext uri="{FF2B5EF4-FFF2-40B4-BE49-F238E27FC236}">
              <a16:creationId xmlns:a16="http://schemas.microsoft.com/office/drawing/2014/main" id="{00000000-0008-0000-0600-000056030000}"/>
            </a:ext>
          </a:extLst>
        </xdr:cNvPr>
        <xdr:cNvSpPr txBox="1"/>
      </xdr:nvSpPr>
      <xdr:spPr>
        <a:xfrm>
          <a:off x="22212300" y="127689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103210</xdr:rowOff>
    </xdr:from>
    <xdr:to>
      <xdr:col>116</xdr:col>
      <xdr:colOff>114300</xdr:colOff>
      <xdr:row>75</xdr:row>
      <xdr:rowOff>33360</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2110700" y="127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42225</xdr:rowOff>
    </xdr:from>
    <xdr:to>
      <xdr:col>111</xdr:col>
      <xdr:colOff>177800</xdr:colOff>
      <xdr:row>74</xdr:row>
      <xdr:rowOff>45014</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0434300" y="12729525"/>
          <a:ext cx="889000" cy="2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171287</xdr:rowOff>
    </xdr:from>
    <xdr:to>
      <xdr:col>112</xdr:col>
      <xdr:colOff>38100</xdr:colOff>
      <xdr:row>75</xdr:row>
      <xdr:rowOff>101437</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1272500" y="1285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92564</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056111" y="12951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45014</xdr:rowOff>
    </xdr:from>
    <xdr:to>
      <xdr:col>107</xdr:col>
      <xdr:colOff>50800</xdr:colOff>
      <xdr:row>74</xdr:row>
      <xdr:rowOff>70572</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19545300" y="12732314"/>
          <a:ext cx="889000" cy="25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8021</xdr:rowOff>
    </xdr:from>
    <xdr:to>
      <xdr:col>107</xdr:col>
      <xdr:colOff>101600</xdr:colOff>
      <xdr:row>75</xdr:row>
      <xdr:rowOff>109621</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0383500" y="1286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100748</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167111" y="1295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20051</xdr:rowOff>
    </xdr:from>
    <xdr:to>
      <xdr:col>102</xdr:col>
      <xdr:colOff>114300</xdr:colOff>
      <xdr:row>74</xdr:row>
      <xdr:rowOff>70572</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a:off x="18656300" y="12707351"/>
          <a:ext cx="889000" cy="50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148976</xdr:rowOff>
    </xdr:from>
    <xdr:to>
      <xdr:col>102</xdr:col>
      <xdr:colOff>165100</xdr:colOff>
      <xdr:row>75</xdr:row>
      <xdr:rowOff>79126</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9494500" y="1283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70253</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278111" y="12929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165024</xdr:rowOff>
    </xdr:from>
    <xdr:to>
      <xdr:col>98</xdr:col>
      <xdr:colOff>38100</xdr:colOff>
      <xdr:row>75</xdr:row>
      <xdr:rowOff>95174</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8605500" y="1285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86301</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389111" y="12945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139192</xdr:rowOff>
    </xdr:from>
    <xdr:to>
      <xdr:col>116</xdr:col>
      <xdr:colOff>114300</xdr:colOff>
      <xdr:row>74</xdr:row>
      <xdr:rowOff>69342</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2110700" y="12655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162069</xdr:rowOff>
    </xdr:from>
    <xdr:ext cx="534377" cy="259045"/>
    <xdr:sp macro="" textlink="">
      <xdr:nvSpPr>
        <xdr:cNvPr id="873" name="繰出金該当値テキスト">
          <a:extLst>
            <a:ext uri="{FF2B5EF4-FFF2-40B4-BE49-F238E27FC236}">
              <a16:creationId xmlns:a16="http://schemas.microsoft.com/office/drawing/2014/main" id="{00000000-0008-0000-0600-000069030000}"/>
            </a:ext>
          </a:extLst>
        </xdr:cNvPr>
        <xdr:cNvSpPr txBox="1"/>
      </xdr:nvSpPr>
      <xdr:spPr>
        <a:xfrm>
          <a:off x="22212300" y="12506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162875</xdr:rowOff>
    </xdr:from>
    <xdr:to>
      <xdr:col>112</xdr:col>
      <xdr:colOff>38100</xdr:colOff>
      <xdr:row>74</xdr:row>
      <xdr:rowOff>93025</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1272500" y="12678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109552</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056111" y="12453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165664</xdr:rowOff>
    </xdr:from>
    <xdr:to>
      <xdr:col>107</xdr:col>
      <xdr:colOff>101600</xdr:colOff>
      <xdr:row>74</xdr:row>
      <xdr:rowOff>95814</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0383500" y="12681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112341</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0167111" y="12456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19772</xdr:rowOff>
    </xdr:from>
    <xdr:to>
      <xdr:col>102</xdr:col>
      <xdr:colOff>165100</xdr:colOff>
      <xdr:row>74</xdr:row>
      <xdr:rowOff>121372</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9494500" y="12707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137899</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278111" y="12482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140701</xdr:rowOff>
    </xdr:from>
    <xdr:to>
      <xdr:col>98</xdr:col>
      <xdr:colOff>38100</xdr:colOff>
      <xdr:row>74</xdr:row>
      <xdr:rowOff>70851</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8605500" y="12656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87378</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389111" y="12431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6" name="前年度繰上充用金グラフ枠">
          <a:extLst>
            <a:ext uri="{FF2B5EF4-FFF2-40B4-BE49-F238E27FC236}">
              <a16:creationId xmlns:a16="http://schemas.microsoft.com/office/drawing/2014/main" id="{00000000-0008-0000-0600-000080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8" name="前年度繰上充用金最小値テキスト">
          <a:extLst>
            <a:ext uri="{FF2B5EF4-FFF2-40B4-BE49-F238E27FC236}">
              <a16:creationId xmlns:a16="http://schemas.microsoft.com/office/drawing/2014/main" id="{00000000-0008-0000-0600-000082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0" name="前年度繰上充用金最大値テキスト">
          <a:extLst>
            <a:ext uri="{FF2B5EF4-FFF2-40B4-BE49-F238E27FC236}">
              <a16:creationId xmlns:a16="http://schemas.microsoft.com/office/drawing/2014/main" id="{00000000-0008-0000-0600-000084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3" name="前年度繰上充用金平均値テキスト">
          <a:extLst>
            <a:ext uri="{FF2B5EF4-FFF2-40B4-BE49-F238E27FC236}">
              <a16:creationId xmlns:a16="http://schemas.microsoft.com/office/drawing/2014/main" id="{00000000-0008-0000-0600-000087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2" name="前年度繰上充用金該当値テキスト">
          <a:extLst>
            <a:ext uri="{FF2B5EF4-FFF2-40B4-BE49-F238E27FC236}">
              <a16:creationId xmlns:a16="http://schemas.microsoft.com/office/drawing/2014/main" id="{00000000-0008-0000-0600-00009A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1" name="正方形/長方形 930">
          <a:extLst>
            <a:ext uri="{FF2B5EF4-FFF2-40B4-BE49-F238E27FC236}">
              <a16:creationId xmlns:a16="http://schemas.microsoft.com/office/drawing/2014/main" id="{00000000-0008-0000-0600-0000A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405,729</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　 主な構成要素である義務的経費のうち、人件費は、退職者の増による退職金の増などがあったものの、類似団体平均値を引き続き下回っている傾向である。扶助費は、電力・ガス・食料品等価格高騰緊急支援給付金給付事業の増などがあったものの、コロナ禍における子育て世帯や住民税非課税世帯等への給付金の支給などの減により、類似団体平均値を下回る結果となった。今後も社会保障関係経費は増加していく見込みである。補助費等は、超過交付返還金の増や子育て世帯生活支援特別給付金追加給付事業の実施により増加した。また、市民や民間事業者などに対して市が交付する補助金などの割合が増加傾向にあるため、類似団体平均値を上回る傾向が続いている。公債費については、中原小学校校舎等建替工事などの元金償還が開始したことにより微増した。今後は横ばいで推移する見込みである。普通建設事業費は、都市計画道路３・４・２４号線整備事業の増や学校トイレ改修事業の実施などにより微増とな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東京都西東京市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205,876
200,895
15.75
87,049,826
83,529,956
3,115,824
41,022,644
49,504,903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99466</xdr:rowOff>
    </xdr:from>
    <xdr:to>
      <xdr:col>24</xdr:col>
      <xdr:colOff>62865</xdr:colOff>
      <xdr:row>38</xdr:row>
      <xdr:rowOff>166218</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2966"/>
          <a:ext cx="1270" cy="14383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170045</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685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166218</xdr:rowOff>
    </xdr:from>
    <xdr:to>
      <xdr:col>24</xdr:col>
      <xdr:colOff>152400</xdr:colOff>
      <xdr:row>38</xdr:row>
      <xdr:rowOff>166218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681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46143</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18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99466</xdr:rowOff>
    </xdr:from>
    <xdr:to>
      <xdr:col>24</xdr:col>
      <xdr:colOff>152400</xdr:colOff>
      <xdr:row>30</xdr:row>
      <xdr:rowOff>99466</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2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99924</xdr:rowOff>
    </xdr:from>
    <xdr:to>
      <xdr:col>24</xdr:col>
      <xdr:colOff>63500</xdr:colOff>
      <xdr:row>35</xdr:row>
      <xdr:rowOff>124613</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6100674"/>
          <a:ext cx="838200" cy="24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101617</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61023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123190</xdr:rowOff>
    </xdr:from>
    <xdr:to>
      <xdr:col>24</xdr:col>
      <xdr:colOff>114300</xdr:colOff>
      <xdr:row>36</xdr:row>
      <xdr:rowOff>53340</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12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58775</xdr:rowOff>
    </xdr:from>
    <xdr:to>
      <xdr:col>19</xdr:col>
      <xdr:colOff>177800</xdr:colOff>
      <xdr:row>35</xdr:row>
      <xdr:rowOff>99924</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6059525"/>
          <a:ext cx="889000" cy="4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133248</xdr:rowOff>
    </xdr:from>
    <xdr:to>
      <xdr:col>20</xdr:col>
      <xdr:colOff>38100</xdr:colOff>
      <xdr:row>36</xdr:row>
      <xdr:rowOff>63398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133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54525</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226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22199</xdr:rowOff>
    </xdr:from>
    <xdr:to>
      <xdr:col>15</xdr:col>
      <xdr:colOff>50800</xdr:colOff>
      <xdr:row>35</xdr:row>
      <xdr:rowOff>58775</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6022949"/>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135077</xdr:rowOff>
    </xdr:from>
    <xdr:to>
      <xdr:col>15</xdr:col>
      <xdr:colOff>101600</xdr:colOff>
      <xdr:row>36</xdr:row>
      <xdr:rowOff>65227</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135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56354</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228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22199</xdr:rowOff>
    </xdr:from>
    <xdr:to>
      <xdr:col>10</xdr:col>
      <xdr:colOff>114300</xdr:colOff>
      <xdr:row>35</xdr:row>
      <xdr:rowOff>26772</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6022949"/>
          <a:ext cx="889000" cy="4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125933</xdr:rowOff>
    </xdr:from>
    <xdr:to>
      <xdr:col>10</xdr:col>
      <xdr:colOff>165100</xdr:colOff>
      <xdr:row>36</xdr:row>
      <xdr:rowOff>56083</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126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47210</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219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119532</xdr:rowOff>
    </xdr:from>
    <xdr:to>
      <xdr:col>6</xdr:col>
      <xdr:colOff>38100</xdr:colOff>
      <xdr:row>36</xdr:row>
      <xdr:rowOff>49682</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120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40809</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213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73813</xdr:rowOff>
    </xdr:from>
    <xdr:to>
      <xdr:col>24</xdr:col>
      <xdr:colOff>114300</xdr:colOff>
      <xdr:row>36</xdr:row>
      <xdr:rowOff>3963</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074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96690</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925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49124</xdr:rowOff>
    </xdr:from>
    <xdr:to>
      <xdr:col>20</xdr:col>
      <xdr:colOff>38100</xdr:colOff>
      <xdr:row>35</xdr:row>
      <xdr:rowOff>150724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049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167251</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825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7975</xdr:rowOff>
    </xdr:from>
    <xdr:to>
      <xdr:col>15</xdr:col>
      <xdr:colOff>101600</xdr:colOff>
      <xdr:row>35</xdr:row>
      <xdr:rowOff>109575</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008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126102</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783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142849</xdr:rowOff>
    </xdr:from>
    <xdr:to>
      <xdr:col>10</xdr:col>
      <xdr:colOff>165100</xdr:colOff>
      <xdr:row>35</xdr:row>
      <xdr:rowOff>72999</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972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89526</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747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147422</xdr:rowOff>
    </xdr:from>
    <xdr:to>
      <xdr:col>6</xdr:col>
      <xdr:colOff>38100</xdr:colOff>
      <xdr:row>35</xdr:row>
      <xdr:rowOff>77572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976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94099</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751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54</xdr:row>
      <xdr:rowOff>97115</xdr:rowOff>
    </xdr:from>
    <xdr:to>
      <xdr:col>24</xdr:col>
      <xdr:colOff>62865</xdr:colOff>
      <xdr:row>58</xdr:row>
      <xdr:rowOff>34664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9355415"/>
          <a:ext cx="1270" cy="623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38491</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82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34664</xdr:rowOff>
    </xdr:from>
    <xdr:to>
      <xdr:col>24</xdr:col>
      <xdr:colOff>152400</xdr:colOff>
      <xdr:row>58</xdr:row>
      <xdr:rowOff>34664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78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43792</xdr:rowOff>
    </xdr:from>
    <xdr:ext cx="534377"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9130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78,912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54</xdr:row>
      <xdr:rowOff>97115</xdr:rowOff>
    </xdr:from>
    <xdr:to>
      <xdr:col>24</xdr:col>
      <xdr:colOff>152400</xdr:colOff>
      <xdr:row>54</xdr:row>
      <xdr:rowOff>97115</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9355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1440</xdr:rowOff>
    </xdr:from>
    <xdr:to>
      <xdr:col>24</xdr:col>
      <xdr:colOff>63500</xdr:colOff>
      <xdr:row>57</xdr:row>
      <xdr:rowOff>110439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774090"/>
          <a:ext cx="838200" cy="108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87361</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5171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64484</xdr:rowOff>
    </xdr:from>
    <xdr:to>
      <xdr:col>24</xdr:col>
      <xdr:colOff>114300</xdr:colOff>
      <xdr:row>56</xdr:row>
      <xdr:rowOff>166084</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665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45266</xdr:rowOff>
    </xdr:from>
    <xdr:to>
      <xdr:col>19</xdr:col>
      <xdr:colOff>177800</xdr:colOff>
      <xdr:row>57</xdr:row>
      <xdr:rowOff>110439</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8789216"/>
          <a:ext cx="889000" cy="1093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46783</xdr:rowOff>
    </xdr:from>
    <xdr:to>
      <xdr:col>20</xdr:col>
      <xdr:colOff>38100</xdr:colOff>
      <xdr:row>56</xdr:row>
      <xdr:rowOff>148383</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647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164910</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423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45266</xdr:rowOff>
    </xdr:from>
    <xdr:to>
      <xdr:col>15</xdr:col>
      <xdr:colOff>50800</xdr:colOff>
      <xdr:row>57</xdr:row>
      <xdr:rowOff>18248</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8789216"/>
          <a:ext cx="889000" cy="1001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50</xdr:row>
      <xdr:rowOff>58954</xdr:rowOff>
    </xdr:from>
    <xdr:to>
      <xdr:col>15</xdr:col>
      <xdr:colOff>101600</xdr:colOff>
      <xdr:row>50</xdr:row>
      <xdr:rowOff>160554</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8631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49</xdr:row>
      <xdr:rowOff>5631</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84066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151032</xdr:rowOff>
    </xdr:from>
    <xdr:to>
      <xdr:col>10</xdr:col>
      <xdr:colOff>114300</xdr:colOff>
      <xdr:row>57</xdr:row>
      <xdr:rowOff>18248</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752232"/>
          <a:ext cx="889000" cy="38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137407</xdr:rowOff>
    </xdr:from>
    <xdr:to>
      <xdr:col>10</xdr:col>
      <xdr:colOff>165100</xdr:colOff>
      <xdr:row>57</xdr:row>
      <xdr:rowOff>67557</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38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84084</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513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163826</xdr:rowOff>
    </xdr:from>
    <xdr:to>
      <xdr:col>6</xdr:col>
      <xdr:colOff>38100</xdr:colOff>
      <xdr:row>57</xdr:row>
      <xdr:rowOff>93976</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765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85103</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857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122090</xdr:rowOff>
    </xdr:from>
    <xdr:to>
      <xdr:col>24</xdr:col>
      <xdr:colOff>114300</xdr:colOff>
      <xdr:row>57</xdr:row>
      <xdr:rowOff>52240</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72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100517</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701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59639</xdr:rowOff>
    </xdr:from>
    <xdr:to>
      <xdr:col>20</xdr:col>
      <xdr:colOff>38100</xdr:colOff>
      <xdr:row>57</xdr:row>
      <xdr:rowOff>161239</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832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152366</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925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50</xdr:row>
      <xdr:rowOff>165916</xdr:rowOff>
    </xdr:from>
    <xdr:to>
      <xdr:col>15</xdr:col>
      <xdr:colOff>101600</xdr:colOff>
      <xdr:row>51</xdr:row>
      <xdr:rowOff>96066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8738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51</xdr:row>
      <xdr:rowOff>87193</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88311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138898</xdr:rowOff>
    </xdr:from>
    <xdr:to>
      <xdr:col>10</xdr:col>
      <xdr:colOff>165100</xdr:colOff>
      <xdr:row>57</xdr:row>
      <xdr:rowOff>69048</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740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60175</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832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100232</xdr:rowOff>
    </xdr:from>
    <xdr:to>
      <xdr:col>6</xdr:col>
      <xdr:colOff>38100</xdr:colOff>
      <xdr:row>57</xdr:row>
      <xdr:rowOff>30382</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701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46909</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9476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141170</xdr:rowOff>
    </xdr:from>
    <xdr:to>
      <xdr:col>24</xdr:col>
      <xdr:colOff>62865</xdr:colOff>
      <xdr:row>78</xdr:row>
      <xdr:rowOff>48924</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42670"/>
          <a:ext cx="1270" cy="1279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52751</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25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48924</xdr:rowOff>
    </xdr:from>
    <xdr:to>
      <xdr:col>24</xdr:col>
      <xdr:colOff>152400</xdr:colOff>
      <xdr:row>78</xdr:row>
      <xdr:rowOff>48924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2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87847</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17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257,865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141170</xdr:rowOff>
    </xdr:from>
    <xdr:to>
      <xdr:col>24</xdr:col>
      <xdr:colOff>152400</xdr:colOff>
      <xdr:row>70</xdr:row>
      <xdr:rowOff>141170</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42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80025</xdr:rowOff>
    </xdr:from>
    <xdr:to>
      <xdr:col>24</xdr:col>
      <xdr:colOff>63500</xdr:colOff>
      <xdr:row>73</xdr:row>
      <xdr:rowOff>89746</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3797300" y="12595875"/>
          <a:ext cx="838200" cy="9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151593</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8388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1716</xdr:rowOff>
    </xdr:from>
    <xdr:to>
      <xdr:col>24</xdr:col>
      <xdr:colOff>114300</xdr:colOff>
      <xdr:row>75</xdr:row>
      <xdr:rowOff>103316</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860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80025</xdr:rowOff>
    </xdr:from>
    <xdr:to>
      <xdr:col>19</xdr:col>
      <xdr:colOff>177800</xdr:colOff>
      <xdr:row>74</xdr:row>
      <xdr:rowOff>163246</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2595875"/>
          <a:ext cx="889000" cy="254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110399</xdr:rowOff>
    </xdr:from>
    <xdr:to>
      <xdr:col>20</xdr:col>
      <xdr:colOff>38100</xdr:colOff>
      <xdr:row>75</xdr:row>
      <xdr:rowOff>40549</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2797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31676</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890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163246</xdr:rowOff>
    </xdr:from>
    <xdr:to>
      <xdr:col>15</xdr:col>
      <xdr:colOff>50800</xdr:colOff>
      <xdr:row>75</xdr:row>
      <xdr:rowOff>60103</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2850546"/>
          <a:ext cx="889000" cy="68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44236</xdr:rowOff>
    </xdr:from>
    <xdr:to>
      <xdr:col>15</xdr:col>
      <xdr:colOff>101600</xdr:colOff>
      <xdr:row>76</xdr:row>
      <xdr:rowOff>145836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074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136963</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167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60103</xdr:rowOff>
    </xdr:from>
    <xdr:to>
      <xdr:col>10</xdr:col>
      <xdr:colOff>114300</xdr:colOff>
      <xdr:row>75</xdr:row>
      <xdr:rowOff>73384</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2918853"/>
          <a:ext cx="889000" cy="13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133716</xdr:rowOff>
    </xdr:from>
    <xdr:to>
      <xdr:col>10</xdr:col>
      <xdr:colOff>165100</xdr:colOff>
      <xdr:row>77</xdr:row>
      <xdr:rowOff>63866</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163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54993</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2566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32034</xdr:rowOff>
    </xdr:from>
    <xdr:to>
      <xdr:col>6</xdr:col>
      <xdr:colOff>38100</xdr:colOff>
      <xdr:row>77</xdr:row>
      <xdr:rowOff>133634</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23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124761</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3264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38946</xdr:rowOff>
    </xdr:from>
    <xdr:to>
      <xdr:col>24</xdr:col>
      <xdr:colOff>114300</xdr:colOff>
      <xdr:row>73</xdr:row>
      <xdr:rowOff>140546</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554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61823</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406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29225</xdr:rowOff>
    </xdr:from>
    <xdr:to>
      <xdr:col>20</xdr:col>
      <xdr:colOff>38100</xdr:colOff>
      <xdr:row>73</xdr:row>
      <xdr:rowOff>130825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545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147352</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320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112446</xdr:rowOff>
    </xdr:from>
    <xdr:to>
      <xdr:col>15</xdr:col>
      <xdr:colOff>101600</xdr:colOff>
      <xdr:row>75</xdr:row>
      <xdr:rowOff>42596</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799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59123</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574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9303</xdr:rowOff>
    </xdr:from>
    <xdr:to>
      <xdr:col>10</xdr:col>
      <xdr:colOff>165100</xdr:colOff>
      <xdr:row>75</xdr:row>
      <xdr:rowOff>110903</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2868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127430</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643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22584</xdr:rowOff>
    </xdr:from>
    <xdr:to>
      <xdr:col>6</xdr:col>
      <xdr:colOff>38100</xdr:colOff>
      <xdr:row>75</xdr:row>
      <xdr:rowOff>124184</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2881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140711</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656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111068</xdr:rowOff>
    </xdr:from>
    <xdr:to>
      <xdr:col>24</xdr:col>
      <xdr:colOff>62865</xdr:colOff>
      <xdr:row>98</xdr:row>
      <xdr:rowOff>69159</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541568"/>
          <a:ext cx="1270" cy="13296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72986</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6875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69159</xdr:rowOff>
    </xdr:from>
    <xdr:to>
      <xdr:col>24</xdr:col>
      <xdr:colOff>152400</xdr:colOff>
      <xdr:row>98</xdr:row>
      <xdr:rowOff>69159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6871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57745</xdr:rowOff>
    </xdr:from>
    <xdr:ext cx="534377"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316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97,503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111068</xdr:rowOff>
    </xdr:from>
    <xdr:to>
      <xdr:col>24</xdr:col>
      <xdr:colOff>152400</xdr:colOff>
      <xdr:row>90</xdr:row>
      <xdr:rowOff>111068</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541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6122</xdr:rowOff>
    </xdr:from>
    <xdr:to>
      <xdr:col>24</xdr:col>
      <xdr:colOff>63500</xdr:colOff>
      <xdr:row>97</xdr:row>
      <xdr:rowOff>53975</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3797300" y="16636772"/>
          <a:ext cx="838200" cy="47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93851</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3816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70974</xdr:rowOff>
    </xdr:from>
    <xdr:to>
      <xdr:col>24</xdr:col>
      <xdr:colOff>114300</xdr:colOff>
      <xdr:row>97</xdr:row>
      <xdr:rowOff>1124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530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6122</xdr:rowOff>
    </xdr:from>
    <xdr:to>
      <xdr:col>19</xdr:col>
      <xdr:colOff>177800</xdr:colOff>
      <xdr:row>98</xdr:row>
      <xdr:rowOff>110953</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908300" y="16636772"/>
          <a:ext cx="889000" cy="276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79356</xdr:rowOff>
    </xdr:from>
    <xdr:to>
      <xdr:col>20</xdr:col>
      <xdr:colOff>38100</xdr:colOff>
      <xdr:row>97</xdr:row>
      <xdr:rowOff>9506</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53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26033</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313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110953</xdr:rowOff>
    </xdr:from>
    <xdr:to>
      <xdr:col>15</xdr:col>
      <xdr:colOff>50800</xdr:colOff>
      <xdr:row>98</xdr:row>
      <xdr:rowOff>138767</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6913053"/>
          <a:ext cx="889000" cy="27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109283</xdr:rowOff>
    </xdr:from>
    <xdr:to>
      <xdr:col>15</xdr:col>
      <xdr:colOff>101600</xdr:colOff>
      <xdr:row>98</xdr:row>
      <xdr:rowOff>39433</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739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55960</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515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138767</xdr:rowOff>
    </xdr:from>
    <xdr:to>
      <xdr:col>10</xdr:col>
      <xdr:colOff>114300</xdr:colOff>
      <xdr:row>98</xdr:row>
      <xdr:rowOff>140919</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940867"/>
          <a:ext cx="889000" cy="2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131324</xdr:rowOff>
    </xdr:from>
    <xdr:to>
      <xdr:col>10</xdr:col>
      <xdr:colOff>165100</xdr:colOff>
      <xdr:row>98</xdr:row>
      <xdr:rowOff>61474</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761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78001</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537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153803</xdr:rowOff>
    </xdr:from>
    <xdr:to>
      <xdr:col>6</xdr:col>
      <xdr:colOff>38100</xdr:colOff>
      <xdr:row>98</xdr:row>
      <xdr:rowOff>83953</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784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100480</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559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3175</xdr:rowOff>
    </xdr:from>
    <xdr:to>
      <xdr:col>24</xdr:col>
      <xdr:colOff>114300</xdr:colOff>
      <xdr:row>97</xdr:row>
      <xdr:rowOff>104775</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63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153052</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612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126772</xdr:rowOff>
    </xdr:from>
    <xdr:to>
      <xdr:col>20</xdr:col>
      <xdr:colOff>38100</xdr:colOff>
      <xdr:row>97</xdr:row>
      <xdr:rowOff>56922</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585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48049</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6678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60153</xdr:rowOff>
    </xdr:from>
    <xdr:to>
      <xdr:col>15</xdr:col>
      <xdr:colOff>101600</xdr:colOff>
      <xdr:row>98</xdr:row>
      <xdr:rowOff>161753</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862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152880</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954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87967</xdr:rowOff>
    </xdr:from>
    <xdr:to>
      <xdr:col>10</xdr:col>
      <xdr:colOff>165100</xdr:colOff>
      <xdr:row>99</xdr:row>
      <xdr:rowOff>18117</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890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9244</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98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90119</xdr:rowOff>
    </xdr:from>
    <xdr:to>
      <xdr:col>6</xdr:col>
      <xdr:colOff>38100</xdr:colOff>
      <xdr:row>99</xdr:row>
      <xdr:rowOff>20269</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892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11396</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984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101600</xdr:rowOff>
    </xdr:from>
    <xdr:to>
      <xdr:col>54</xdr:col>
      <xdr:colOff>189865</xdr:colOff>
      <xdr:row>39</xdr:row>
      <xdr:rowOff>43688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416550"/>
          <a:ext cx="1270" cy="1313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47515</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340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43688</xdr:rowOff>
    </xdr:from>
    <xdr:to>
      <xdr:col>55</xdr:col>
      <xdr:colOff>88900</xdr:colOff>
      <xdr:row>39</xdr:row>
      <xdr:rowOff>43688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30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48277</xdr:rowOff>
    </xdr:from>
    <xdr:ext cx="469744"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5191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3,450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101600</xdr:rowOff>
    </xdr:from>
    <xdr:to>
      <xdr:col>55</xdr:col>
      <xdr:colOff>88900</xdr:colOff>
      <xdr:row>31</xdr:row>
      <xdr:rowOff>101600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416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61595</xdr:rowOff>
    </xdr:from>
    <xdr:to>
      <xdr:col>55</xdr:col>
      <xdr:colOff>0</xdr:colOff>
      <xdr:row>35</xdr:row>
      <xdr:rowOff>80645</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9639300" y="6062345"/>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4843</xdr:rowOff>
    </xdr:from>
    <xdr:ext cx="378565"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34849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26416</xdr:rowOff>
    </xdr:from>
    <xdr:to>
      <xdr:col>55</xdr:col>
      <xdr:colOff>50800</xdr:colOff>
      <xdr:row>37</xdr:row>
      <xdr:rowOff>128016</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370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60833</xdr:rowOff>
    </xdr:from>
    <xdr:to>
      <xdr:col>50</xdr:col>
      <xdr:colOff>114300</xdr:colOff>
      <xdr:row>35</xdr:row>
      <xdr:rowOff>61595</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8750300" y="6061583"/>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20320</xdr:rowOff>
    </xdr:from>
    <xdr:to>
      <xdr:col>50</xdr:col>
      <xdr:colOff>165100</xdr:colOff>
      <xdr:row>37</xdr:row>
      <xdr:rowOff>121920</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113047</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50017" y="6456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56642</xdr:rowOff>
    </xdr:from>
    <xdr:to>
      <xdr:col>45</xdr:col>
      <xdr:colOff>177800</xdr:colOff>
      <xdr:row>35</xdr:row>
      <xdr:rowOff>60833</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7861300" y="6057392"/>
          <a:ext cx="8890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27178</xdr:rowOff>
    </xdr:from>
    <xdr:to>
      <xdr:col>46</xdr:col>
      <xdr:colOff>38100</xdr:colOff>
      <xdr:row>37</xdr:row>
      <xdr:rowOff>128778</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119905</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61017" y="64635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44450</xdr:rowOff>
    </xdr:from>
    <xdr:to>
      <xdr:col>41</xdr:col>
      <xdr:colOff>50800</xdr:colOff>
      <xdr:row>35</xdr:row>
      <xdr:rowOff>56642</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6972300" y="6045200"/>
          <a:ext cx="889000" cy="1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159766</xdr:rowOff>
    </xdr:from>
    <xdr:to>
      <xdr:col>41</xdr:col>
      <xdr:colOff>101600</xdr:colOff>
      <xdr:row>37</xdr:row>
      <xdr:rowOff>89916</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331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81043</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2017" y="64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31750</xdr:rowOff>
    </xdr:from>
    <xdr:to>
      <xdr:col>36</xdr:col>
      <xdr:colOff>165100</xdr:colOff>
      <xdr:row>36</xdr:row>
      <xdr:rowOff>133350</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203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124477</xdr:rowOff>
    </xdr:from>
    <xdr:ext cx="469744"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37428" y="629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29845</xdr:rowOff>
    </xdr:from>
    <xdr:to>
      <xdr:col>55</xdr:col>
      <xdr:colOff>50800</xdr:colOff>
      <xdr:row>35</xdr:row>
      <xdr:rowOff>131445</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030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52722</xdr:rowOff>
    </xdr:from>
    <xdr:ext cx="469744"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5882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10795</xdr:rowOff>
    </xdr:from>
    <xdr:to>
      <xdr:col>50</xdr:col>
      <xdr:colOff>165100</xdr:colOff>
      <xdr:row>35</xdr:row>
      <xdr:rowOff>112395</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011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33</xdr:row>
      <xdr:rowOff>128922</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04428" y="5786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10033</xdr:rowOff>
    </xdr:from>
    <xdr:to>
      <xdr:col>46</xdr:col>
      <xdr:colOff>38100</xdr:colOff>
      <xdr:row>35</xdr:row>
      <xdr:rowOff>111633</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010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33</xdr:row>
      <xdr:rowOff>128160</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515428" y="5786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5842</xdr:rowOff>
    </xdr:from>
    <xdr:to>
      <xdr:col>41</xdr:col>
      <xdr:colOff>101600</xdr:colOff>
      <xdr:row>35</xdr:row>
      <xdr:rowOff>107442</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006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33</xdr:row>
      <xdr:rowOff>123969</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626428" y="5781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165100</xdr:rowOff>
    </xdr:from>
    <xdr:to>
      <xdr:col>36</xdr:col>
      <xdr:colOff>165100</xdr:colOff>
      <xdr:row>35</xdr:row>
      <xdr:rowOff>95250</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599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33</xdr:row>
      <xdr:rowOff>111777</xdr:rowOff>
    </xdr:from>
    <xdr:ext cx="469744"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37428" y="5769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50</xdr:row>
      <xdr:rowOff>111777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40087</xdr:rowOff>
    </xdr:from>
    <xdr:to>
      <xdr:col>54</xdr:col>
      <xdr:colOff>189865</xdr:colOff>
      <xdr:row>58</xdr:row>
      <xdr:rowOff>23285</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784037"/>
          <a:ext cx="1270" cy="11833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27112</xdr:rowOff>
    </xdr:from>
    <xdr:ext cx="313932"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99712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23285</xdr:rowOff>
    </xdr:from>
    <xdr:to>
      <xdr:col>55</xdr:col>
      <xdr:colOff>88900</xdr:colOff>
      <xdr:row>58</xdr:row>
      <xdr:rowOff>23285</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9967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158214</xdr:rowOff>
    </xdr:from>
    <xdr:ext cx="534377"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559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40087</xdr:rowOff>
    </xdr:from>
    <xdr:to>
      <xdr:col>55</xdr:col>
      <xdr:colOff>88900</xdr:colOff>
      <xdr:row>51</xdr:row>
      <xdr:rowOff>40087</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78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162275</xdr:rowOff>
    </xdr:from>
    <xdr:to>
      <xdr:col>55</xdr:col>
      <xdr:colOff>0</xdr:colOff>
      <xdr:row>58</xdr:row>
      <xdr:rowOff>3054</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9934925"/>
          <a:ext cx="838200" cy="12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16680</xdr:rowOff>
    </xdr:from>
    <xdr:ext cx="469744"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6178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165253</xdr:rowOff>
    </xdr:from>
    <xdr:to>
      <xdr:col>55</xdr:col>
      <xdr:colOff>50800</xdr:colOff>
      <xdr:row>57</xdr:row>
      <xdr:rowOff>95403</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766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2483</xdr:rowOff>
    </xdr:from>
    <xdr:to>
      <xdr:col>50</xdr:col>
      <xdr:colOff>114300</xdr:colOff>
      <xdr:row>58</xdr:row>
      <xdr:rowOff>3054</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8750300" y="9946583"/>
          <a:ext cx="8890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170396</xdr:rowOff>
    </xdr:from>
    <xdr:to>
      <xdr:col>50</xdr:col>
      <xdr:colOff>165100</xdr:colOff>
      <xdr:row>57</xdr:row>
      <xdr:rowOff>100546</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771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117073</xdr:rowOff>
    </xdr:from>
    <xdr:ext cx="469744"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404428" y="9546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162731</xdr:rowOff>
    </xdr:from>
    <xdr:to>
      <xdr:col>45</xdr:col>
      <xdr:colOff>177800</xdr:colOff>
      <xdr:row>58</xdr:row>
      <xdr:rowOff>2483</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7861300" y="9935381"/>
          <a:ext cx="889000" cy="11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162109</xdr:rowOff>
    </xdr:from>
    <xdr:to>
      <xdr:col>46</xdr:col>
      <xdr:colOff>38100</xdr:colOff>
      <xdr:row>57</xdr:row>
      <xdr:rowOff>92259</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763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108786</xdr:rowOff>
    </xdr:from>
    <xdr:ext cx="469744"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515428" y="9538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161131</xdr:rowOff>
    </xdr:from>
    <xdr:to>
      <xdr:col>41</xdr:col>
      <xdr:colOff>50800</xdr:colOff>
      <xdr:row>57</xdr:row>
      <xdr:rowOff>162731</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6972300" y="9933781"/>
          <a:ext cx="8890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166853</xdr:rowOff>
    </xdr:from>
    <xdr:to>
      <xdr:col>41</xdr:col>
      <xdr:colOff>101600</xdr:colOff>
      <xdr:row>57</xdr:row>
      <xdr:rowOff>97003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768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113530</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626428" y="9543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1975</xdr:rowOff>
    </xdr:from>
    <xdr:to>
      <xdr:col>36</xdr:col>
      <xdr:colOff>165100</xdr:colOff>
      <xdr:row>57</xdr:row>
      <xdr:rowOff>103575</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774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120102</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37428" y="9549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111475</xdr:rowOff>
    </xdr:from>
    <xdr:to>
      <xdr:col>55</xdr:col>
      <xdr:colOff>50800</xdr:colOff>
      <xdr:row>58</xdr:row>
      <xdr:rowOff>41625</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884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26402</xdr:rowOff>
    </xdr:from>
    <xdr:ext cx="378565"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7990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123704</xdr:rowOff>
    </xdr:from>
    <xdr:to>
      <xdr:col>50</xdr:col>
      <xdr:colOff>165100</xdr:colOff>
      <xdr:row>58</xdr:row>
      <xdr:rowOff>53854</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896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44981</xdr:rowOff>
    </xdr:from>
    <xdr:ext cx="378565"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50017" y="99890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123133</xdr:rowOff>
    </xdr:from>
    <xdr:to>
      <xdr:col>46</xdr:col>
      <xdr:colOff>38100</xdr:colOff>
      <xdr:row>58</xdr:row>
      <xdr:rowOff>53283</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895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44410</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61017" y="99885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111931</xdr:rowOff>
    </xdr:from>
    <xdr:to>
      <xdr:col>41</xdr:col>
      <xdr:colOff>101600</xdr:colOff>
      <xdr:row>58</xdr:row>
      <xdr:rowOff>42081</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884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33208</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672017" y="99773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110331</xdr:rowOff>
    </xdr:from>
    <xdr:to>
      <xdr:col>36</xdr:col>
      <xdr:colOff>165100</xdr:colOff>
      <xdr:row>58</xdr:row>
      <xdr:rowOff>40481</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882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31608</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83017" y="99757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a:extLst>
            <a:ext uri="{FF2B5EF4-FFF2-40B4-BE49-F238E27FC236}">
              <a16:creationId xmlns:a16="http://schemas.microsoft.com/office/drawing/2014/main" id="{00000000-0008-0000-07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39984</xdr:rowOff>
    </xdr:from>
    <xdr:to>
      <xdr:col>54</xdr:col>
      <xdr:colOff>189865</xdr:colOff>
      <xdr:row>78</xdr:row>
      <xdr:rowOff>56124</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10475595" y="12384384"/>
          <a:ext cx="1270" cy="1044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59951</xdr:rowOff>
    </xdr:from>
    <xdr:ext cx="469744" cy="259045"/>
    <xdr:sp macro="" textlink="">
      <xdr:nvSpPr>
        <xdr:cNvPr id="397" name="商工費最小値テキスト">
          <a:extLst>
            <a:ext uri="{FF2B5EF4-FFF2-40B4-BE49-F238E27FC236}">
              <a16:creationId xmlns:a16="http://schemas.microsoft.com/office/drawing/2014/main" id="{00000000-0008-0000-0700-00008D010000}"/>
            </a:ext>
          </a:extLst>
        </xdr:cNvPr>
        <xdr:cNvSpPr txBox="1"/>
      </xdr:nvSpPr>
      <xdr:spPr>
        <a:xfrm>
          <a:off x="10528300" y="13433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56124</xdr:rowOff>
    </xdr:from>
    <xdr:to>
      <xdr:col>55</xdr:col>
      <xdr:colOff>88900</xdr:colOff>
      <xdr:row>78</xdr:row>
      <xdr:rowOff>56124</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3429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158111</xdr:rowOff>
    </xdr:from>
    <xdr:ext cx="534377" cy="259045"/>
    <xdr:sp macro="" textlink="">
      <xdr:nvSpPr>
        <xdr:cNvPr id="399" name="商工費最大値テキスト">
          <a:extLst>
            <a:ext uri="{FF2B5EF4-FFF2-40B4-BE49-F238E27FC236}">
              <a16:creationId xmlns:a16="http://schemas.microsoft.com/office/drawing/2014/main" id="{00000000-0008-0000-0700-00008F010000}"/>
            </a:ext>
          </a:extLst>
        </xdr:cNvPr>
        <xdr:cNvSpPr txBox="1"/>
      </xdr:nvSpPr>
      <xdr:spPr>
        <a:xfrm>
          <a:off x="10528300" y="12159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24,681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72</xdr:row>
      <xdr:rowOff>39984</xdr:rowOff>
    </xdr:from>
    <xdr:to>
      <xdr:col>55</xdr:col>
      <xdr:colOff>88900</xdr:colOff>
      <xdr:row>72</xdr:row>
      <xdr:rowOff>39984</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2384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150261</xdr:rowOff>
    </xdr:from>
    <xdr:to>
      <xdr:col>55</xdr:col>
      <xdr:colOff>0</xdr:colOff>
      <xdr:row>77</xdr:row>
      <xdr:rowOff>157393</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9639300" y="13351911"/>
          <a:ext cx="838200" cy="7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130156</xdr:rowOff>
    </xdr:from>
    <xdr:ext cx="469744" cy="259045"/>
    <xdr:sp macro="" textlink="">
      <xdr:nvSpPr>
        <xdr:cNvPr id="402" name="商工費平均値テキスト">
          <a:extLst>
            <a:ext uri="{FF2B5EF4-FFF2-40B4-BE49-F238E27FC236}">
              <a16:creationId xmlns:a16="http://schemas.microsoft.com/office/drawing/2014/main" id="{00000000-0008-0000-0700-000092010000}"/>
            </a:ext>
          </a:extLst>
        </xdr:cNvPr>
        <xdr:cNvSpPr txBox="1"/>
      </xdr:nvSpPr>
      <xdr:spPr>
        <a:xfrm>
          <a:off x="10528300" y="129889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107279</xdr:rowOff>
    </xdr:from>
    <xdr:to>
      <xdr:col>55</xdr:col>
      <xdr:colOff>50800</xdr:colOff>
      <xdr:row>77</xdr:row>
      <xdr:rowOff>37429</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10426700" y="1313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157393</xdr:rowOff>
    </xdr:from>
    <xdr:to>
      <xdr:col>50</xdr:col>
      <xdr:colOff>114300</xdr:colOff>
      <xdr:row>77</xdr:row>
      <xdr:rowOff>167407</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8750300" y="13359043"/>
          <a:ext cx="889000" cy="10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110389</xdr:rowOff>
    </xdr:from>
    <xdr:to>
      <xdr:col>50</xdr:col>
      <xdr:colOff>165100</xdr:colOff>
      <xdr:row>77</xdr:row>
      <xdr:rowOff>40539</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9588500" y="1314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57066</xdr:rowOff>
    </xdr:from>
    <xdr:ext cx="469744"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9404428" y="12915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167407</xdr:rowOff>
    </xdr:from>
    <xdr:to>
      <xdr:col>45</xdr:col>
      <xdr:colOff>177800</xdr:colOff>
      <xdr:row>78</xdr:row>
      <xdr:rowOff>94255</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7861300" y="13369057"/>
          <a:ext cx="889000" cy="98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30790</xdr:rowOff>
    </xdr:from>
    <xdr:to>
      <xdr:col>46</xdr:col>
      <xdr:colOff>38100</xdr:colOff>
      <xdr:row>76</xdr:row>
      <xdr:rowOff>132390</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8699500" y="130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74</xdr:row>
      <xdr:rowOff>148917</xdr:rowOff>
    </xdr:from>
    <xdr:ext cx="469744"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8515428" y="1283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94255</xdr:rowOff>
    </xdr:from>
    <xdr:to>
      <xdr:col>41</xdr:col>
      <xdr:colOff>50800</xdr:colOff>
      <xdr:row>78</xdr:row>
      <xdr:rowOff>94574</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6972300" y="13467355"/>
          <a:ext cx="889000" cy="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6787</xdr:rowOff>
    </xdr:from>
    <xdr:to>
      <xdr:col>41</xdr:col>
      <xdr:colOff>101600</xdr:colOff>
      <xdr:row>77</xdr:row>
      <xdr:rowOff>108387</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7810500" y="13208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124914</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7626428" y="12983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43042</xdr:rowOff>
    </xdr:from>
    <xdr:to>
      <xdr:col>36</xdr:col>
      <xdr:colOff>165100</xdr:colOff>
      <xdr:row>77</xdr:row>
      <xdr:rowOff>144642</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6921500" y="13244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161169</xdr:rowOff>
    </xdr:from>
    <xdr:ext cx="469744"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37428" y="13019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99461</xdr:rowOff>
    </xdr:from>
    <xdr:to>
      <xdr:col>55</xdr:col>
      <xdr:colOff>50800</xdr:colOff>
      <xdr:row>78</xdr:row>
      <xdr:rowOff>29611</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10426700" y="13301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14388</xdr:rowOff>
    </xdr:from>
    <xdr:ext cx="469744" cy="259045"/>
    <xdr:sp macro="" textlink="">
      <xdr:nvSpPr>
        <xdr:cNvPr id="421" name="商工費該当値テキスト">
          <a:extLst>
            <a:ext uri="{FF2B5EF4-FFF2-40B4-BE49-F238E27FC236}">
              <a16:creationId xmlns:a16="http://schemas.microsoft.com/office/drawing/2014/main" id="{00000000-0008-0000-0700-0000A5010000}"/>
            </a:ext>
          </a:extLst>
        </xdr:cNvPr>
        <xdr:cNvSpPr txBox="1"/>
      </xdr:nvSpPr>
      <xdr:spPr>
        <a:xfrm>
          <a:off x="10528300" y="13216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106593</xdr:rowOff>
    </xdr:from>
    <xdr:to>
      <xdr:col>50</xdr:col>
      <xdr:colOff>165100</xdr:colOff>
      <xdr:row>78</xdr:row>
      <xdr:rowOff>36743</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9588500" y="13308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27870</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04428" y="13400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116607</xdr:rowOff>
    </xdr:from>
    <xdr:to>
      <xdr:col>46</xdr:col>
      <xdr:colOff>38100</xdr:colOff>
      <xdr:row>78</xdr:row>
      <xdr:rowOff>46757</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8699500" y="13318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37884</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15428" y="13410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43455</xdr:rowOff>
    </xdr:from>
    <xdr:to>
      <xdr:col>41</xdr:col>
      <xdr:colOff>101600</xdr:colOff>
      <xdr:row>78</xdr:row>
      <xdr:rowOff>145055</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7810500" y="13416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78</xdr:row>
      <xdr:rowOff>136182</xdr:rowOff>
    </xdr:from>
    <xdr:ext cx="378565"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7672017" y="135092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43774</xdr:rowOff>
    </xdr:from>
    <xdr:to>
      <xdr:col>36</xdr:col>
      <xdr:colOff>165100</xdr:colOff>
      <xdr:row>78</xdr:row>
      <xdr:rowOff>145374</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6921500" y="13416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78</xdr:row>
      <xdr:rowOff>136501</xdr:rowOff>
    </xdr:from>
    <xdr:ext cx="378565"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783017" y="135096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38298</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a:extLst>
            <a:ext uri="{FF2B5EF4-FFF2-40B4-BE49-F238E27FC236}">
              <a16:creationId xmlns:a16="http://schemas.microsoft.com/office/drawing/2014/main" id="{00000000-0008-0000-07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122653</xdr:rowOff>
    </xdr:from>
    <xdr:to>
      <xdr:col>54</xdr:col>
      <xdr:colOff>189865</xdr:colOff>
      <xdr:row>98</xdr:row>
      <xdr:rowOff>2932</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flipV="1">
          <a:off x="10475595" y="15381703"/>
          <a:ext cx="1270" cy="14233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6759</xdr:rowOff>
    </xdr:from>
    <xdr:ext cx="534377" cy="259045"/>
    <xdr:sp macro="" textlink="">
      <xdr:nvSpPr>
        <xdr:cNvPr id="457" name="土木費最小値テキスト">
          <a:extLst>
            <a:ext uri="{FF2B5EF4-FFF2-40B4-BE49-F238E27FC236}">
              <a16:creationId xmlns:a16="http://schemas.microsoft.com/office/drawing/2014/main" id="{00000000-0008-0000-0700-0000C9010000}"/>
            </a:ext>
          </a:extLst>
        </xdr:cNvPr>
        <xdr:cNvSpPr txBox="1"/>
      </xdr:nvSpPr>
      <xdr:spPr>
        <a:xfrm>
          <a:off x="10528300" y="16808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2932</xdr:rowOff>
    </xdr:from>
    <xdr:to>
      <xdr:col>55</xdr:col>
      <xdr:colOff>88900</xdr:colOff>
      <xdr:row>98</xdr:row>
      <xdr:rowOff>2932</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6805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69330</xdr:rowOff>
    </xdr:from>
    <xdr:ext cx="534377" cy="259045"/>
    <xdr:sp macro="" textlink="">
      <xdr:nvSpPr>
        <xdr:cNvPr id="459" name="土木費最大値テキスト">
          <a:extLst>
            <a:ext uri="{FF2B5EF4-FFF2-40B4-BE49-F238E27FC236}">
              <a16:creationId xmlns:a16="http://schemas.microsoft.com/office/drawing/2014/main" id="{00000000-0008-0000-0700-0000CB010000}"/>
            </a:ext>
          </a:extLst>
        </xdr:cNvPr>
        <xdr:cNvSpPr txBox="1"/>
      </xdr:nvSpPr>
      <xdr:spPr>
        <a:xfrm>
          <a:off x="10528300" y="15156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61,772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122653</xdr:rowOff>
    </xdr:from>
    <xdr:to>
      <xdr:col>55</xdr:col>
      <xdr:colOff>88900</xdr:colOff>
      <xdr:row>89</xdr:row>
      <xdr:rowOff>122653</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53817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118996</xdr:rowOff>
    </xdr:from>
    <xdr:to>
      <xdr:col>55</xdr:col>
      <xdr:colOff>0</xdr:colOff>
      <xdr:row>97</xdr:row>
      <xdr:rowOff>80820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9639300" y="16406746"/>
          <a:ext cx="838200" cy="304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93</xdr:row>
      <xdr:rowOff>138197</xdr:rowOff>
    </xdr:from>
    <xdr:ext cx="534377" cy="259045"/>
    <xdr:sp macro="" textlink="">
      <xdr:nvSpPr>
        <xdr:cNvPr id="462" name="土木費平均値テキスト">
          <a:extLst>
            <a:ext uri="{FF2B5EF4-FFF2-40B4-BE49-F238E27FC236}">
              <a16:creationId xmlns:a16="http://schemas.microsoft.com/office/drawing/2014/main" id="{00000000-0008-0000-0700-0000CE010000}"/>
            </a:ext>
          </a:extLst>
        </xdr:cNvPr>
        <xdr:cNvSpPr txBox="1"/>
      </xdr:nvSpPr>
      <xdr:spPr>
        <a:xfrm>
          <a:off x="10528300" y="160830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115320</xdr:rowOff>
    </xdr:from>
    <xdr:to>
      <xdr:col>55</xdr:col>
      <xdr:colOff>50800</xdr:colOff>
      <xdr:row>95</xdr:row>
      <xdr:rowOff>45470</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10426700" y="16231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110015</xdr:rowOff>
    </xdr:from>
    <xdr:to>
      <xdr:col>50</xdr:col>
      <xdr:colOff>114300</xdr:colOff>
      <xdr:row>97</xdr:row>
      <xdr:rowOff>80820</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8750300" y="16397765"/>
          <a:ext cx="889000" cy="313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94</xdr:row>
      <xdr:rowOff>167114</xdr:rowOff>
    </xdr:from>
    <xdr:to>
      <xdr:col>50</xdr:col>
      <xdr:colOff>165100</xdr:colOff>
      <xdr:row>95</xdr:row>
      <xdr:rowOff>97264</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9588500" y="16283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113791</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9372111" y="16058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110015</xdr:rowOff>
    </xdr:from>
    <xdr:to>
      <xdr:col>45</xdr:col>
      <xdr:colOff>177800</xdr:colOff>
      <xdr:row>98</xdr:row>
      <xdr:rowOff>138460</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7861300" y="16397765"/>
          <a:ext cx="889000" cy="542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94</xdr:row>
      <xdr:rowOff>100690</xdr:rowOff>
    </xdr:from>
    <xdr:to>
      <xdr:col>46</xdr:col>
      <xdr:colOff>38100</xdr:colOff>
      <xdr:row>95</xdr:row>
      <xdr:rowOff>30840</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8699500" y="16216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47367</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8483111" y="15992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134246</xdr:rowOff>
    </xdr:from>
    <xdr:to>
      <xdr:col>41</xdr:col>
      <xdr:colOff>50800</xdr:colOff>
      <xdr:row>98</xdr:row>
      <xdr:rowOff>138460</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6972300" y="16936346"/>
          <a:ext cx="889000" cy="4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94</xdr:row>
      <xdr:rowOff>155684</xdr:rowOff>
    </xdr:from>
    <xdr:to>
      <xdr:col>41</xdr:col>
      <xdr:colOff>101600</xdr:colOff>
      <xdr:row>95</xdr:row>
      <xdr:rowOff>85834</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7810500" y="16271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102361</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594111" y="16047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148695</xdr:rowOff>
    </xdr:from>
    <xdr:to>
      <xdr:col>36</xdr:col>
      <xdr:colOff>165100</xdr:colOff>
      <xdr:row>95</xdr:row>
      <xdr:rowOff>78845</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6921500" y="16264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95372</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05111" y="16040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68196</xdr:rowOff>
    </xdr:from>
    <xdr:to>
      <xdr:col>55</xdr:col>
      <xdr:colOff>50800</xdr:colOff>
      <xdr:row>95</xdr:row>
      <xdr:rowOff>169796</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10426700" y="16355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46623</xdr:rowOff>
    </xdr:from>
    <xdr:ext cx="534377" cy="259045"/>
    <xdr:sp macro="" textlink="">
      <xdr:nvSpPr>
        <xdr:cNvPr id="481" name="土木費該当値テキスト">
          <a:extLst>
            <a:ext uri="{FF2B5EF4-FFF2-40B4-BE49-F238E27FC236}">
              <a16:creationId xmlns:a16="http://schemas.microsoft.com/office/drawing/2014/main" id="{00000000-0008-0000-0700-0000E1010000}"/>
            </a:ext>
          </a:extLst>
        </xdr:cNvPr>
        <xdr:cNvSpPr txBox="1"/>
      </xdr:nvSpPr>
      <xdr:spPr>
        <a:xfrm>
          <a:off x="10528300" y="16334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30020</xdr:rowOff>
    </xdr:from>
    <xdr:to>
      <xdr:col>50</xdr:col>
      <xdr:colOff>165100</xdr:colOff>
      <xdr:row>97</xdr:row>
      <xdr:rowOff>131620</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9588500" y="16660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122747</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9372111" y="16753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59215</xdr:rowOff>
    </xdr:from>
    <xdr:to>
      <xdr:col>46</xdr:col>
      <xdr:colOff>38100</xdr:colOff>
      <xdr:row>95</xdr:row>
      <xdr:rowOff>160815</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8699500" y="1634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151942</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483111" y="16439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87660</xdr:rowOff>
    </xdr:from>
    <xdr:to>
      <xdr:col>41</xdr:col>
      <xdr:colOff>101600</xdr:colOff>
      <xdr:row>99</xdr:row>
      <xdr:rowOff>17810</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7810500" y="1688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8937</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7594111" y="16982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83446</xdr:rowOff>
    </xdr:from>
    <xdr:to>
      <xdr:col>36</xdr:col>
      <xdr:colOff>165100</xdr:colOff>
      <xdr:row>99</xdr:row>
      <xdr:rowOff>13596</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6921500" y="16885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4723</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6705111" y="16978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a:extLst>
            <a:ext uri="{FF2B5EF4-FFF2-40B4-BE49-F238E27FC236}">
              <a16:creationId xmlns:a16="http://schemas.microsoft.com/office/drawing/2014/main" id="{00000000-0008-0000-07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40205</xdr:rowOff>
    </xdr:from>
    <xdr:to>
      <xdr:col>85</xdr:col>
      <xdr:colOff>126364</xdr:colOff>
      <xdr:row>38</xdr:row>
      <xdr:rowOff>153525</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6317595" y="5355155"/>
          <a:ext cx="1269" cy="1313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157352</xdr:rowOff>
    </xdr:from>
    <xdr:ext cx="534377" cy="259045"/>
    <xdr:sp macro="" textlink="">
      <xdr:nvSpPr>
        <xdr:cNvPr id="517" name="消防費最小値テキスト">
          <a:extLst>
            <a:ext uri="{FF2B5EF4-FFF2-40B4-BE49-F238E27FC236}">
              <a16:creationId xmlns:a16="http://schemas.microsoft.com/office/drawing/2014/main" id="{00000000-0008-0000-0700-000005020000}"/>
            </a:ext>
          </a:extLst>
        </xdr:cNvPr>
        <xdr:cNvSpPr txBox="1"/>
      </xdr:nvSpPr>
      <xdr:spPr>
        <a:xfrm>
          <a:off x="16370300" y="6672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153525</xdr:rowOff>
    </xdr:from>
    <xdr:to>
      <xdr:col>86</xdr:col>
      <xdr:colOff>25400</xdr:colOff>
      <xdr:row>38</xdr:row>
      <xdr:rowOff>153525</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6668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158332</xdr:rowOff>
    </xdr:from>
    <xdr:ext cx="534377" cy="259045"/>
    <xdr:sp macro="" textlink="">
      <xdr:nvSpPr>
        <xdr:cNvPr id="519" name="消防費最大値テキスト">
          <a:extLst>
            <a:ext uri="{FF2B5EF4-FFF2-40B4-BE49-F238E27FC236}">
              <a16:creationId xmlns:a16="http://schemas.microsoft.com/office/drawing/2014/main" id="{00000000-0008-0000-0700-000007020000}"/>
            </a:ext>
          </a:extLst>
        </xdr:cNvPr>
        <xdr:cNvSpPr txBox="1"/>
      </xdr:nvSpPr>
      <xdr:spPr>
        <a:xfrm>
          <a:off x="16370300" y="5130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40205</xdr:rowOff>
    </xdr:from>
    <xdr:to>
      <xdr:col>86</xdr:col>
      <xdr:colOff>25400</xdr:colOff>
      <xdr:row>31</xdr:row>
      <xdr:rowOff>40205</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5355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125331</xdr:rowOff>
    </xdr:from>
    <xdr:to>
      <xdr:col>85</xdr:col>
      <xdr:colOff>127000</xdr:colOff>
      <xdr:row>37</xdr:row>
      <xdr:rowOff>171051</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5481300" y="6468981"/>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169036</xdr:rowOff>
    </xdr:from>
    <xdr:ext cx="534377" cy="259045"/>
    <xdr:sp macro="" textlink="">
      <xdr:nvSpPr>
        <xdr:cNvPr id="522" name="消防費平均値テキスト">
          <a:extLst>
            <a:ext uri="{FF2B5EF4-FFF2-40B4-BE49-F238E27FC236}">
              <a16:creationId xmlns:a16="http://schemas.microsoft.com/office/drawing/2014/main" id="{00000000-0008-0000-0700-00000A020000}"/>
            </a:ext>
          </a:extLst>
        </xdr:cNvPr>
        <xdr:cNvSpPr txBox="1"/>
      </xdr:nvSpPr>
      <xdr:spPr>
        <a:xfrm>
          <a:off x="16370300" y="61697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146159</xdr:rowOff>
    </xdr:from>
    <xdr:to>
      <xdr:col>85</xdr:col>
      <xdr:colOff>177800</xdr:colOff>
      <xdr:row>37</xdr:row>
      <xdr:rowOff>76309</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6268700" y="631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125331</xdr:rowOff>
    </xdr:from>
    <xdr:to>
      <xdr:col>81</xdr:col>
      <xdr:colOff>50800</xdr:colOff>
      <xdr:row>37</xdr:row>
      <xdr:rowOff>133604</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4592300" y="6468981"/>
          <a:ext cx="889000" cy="8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146159</xdr:rowOff>
    </xdr:from>
    <xdr:to>
      <xdr:col>81</xdr:col>
      <xdr:colOff>101600</xdr:colOff>
      <xdr:row>37</xdr:row>
      <xdr:rowOff>76309</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5430500" y="631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92836</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14111" y="6093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133604</xdr:rowOff>
    </xdr:from>
    <xdr:to>
      <xdr:col>76</xdr:col>
      <xdr:colOff>114300</xdr:colOff>
      <xdr:row>38</xdr:row>
      <xdr:rowOff>14079</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3703300" y="6477254"/>
          <a:ext cx="889000" cy="51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89553</xdr:rowOff>
    </xdr:from>
    <xdr:to>
      <xdr:col>76</xdr:col>
      <xdr:colOff>165100</xdr:colOff>
      <xdr:row>37</xdr:row>
      <xdr:rowOff>19703</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4541500" y="6261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36230</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325111" y="6036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6786</xdr:rowOff>
    </xdr:from>
    <xdr:to>
      <xdr:col>71</xdr:col>
      <xdr:colOff>177800</xdr:colOff>
      <xdr:row>38</xdr:row>
      <xdr:rowOff>14079</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a:off x="12814300" y="6521886"/>
          <a:ext cx="889000" cy="7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92710</xdr:rowOff>
    </xdr:from>
    <xdr:to>
      <xdr:col>72</xdr:col>
      <xdr:colOff>38100</xdr:colOff>
      <xdr:row>37</xdr:row>
      <xdr:rowOff>22860</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3652500" y="6264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39387</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436111" y="6040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161616</xdr:rowOff>
    </xdr:from>
    <xdr:to>
      <xdr:col>67</xdr:col>
      <xdr:colOff>101600</xdr:colOff>
      <xdr:row>37</xdr:row>
      <xdr:rowOff>91766</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2763500" y="6333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108293</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547111" y="6109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120251</xdr:rowOff>
    </xdr:from>
    <xdr:to>
      <xdr:col>85</xdr:col>
      <xdr:colOff>177800</xdr:colOff>
      <xdr:row>38</xdr:row>
      <xdr:rowOff>50401</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6268700" y="6463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98678</xdr:rowOff>
    </xdr:from>
    <xdr:ext cx="534377" cy="259045"/>
    <xdr:sp macro="" textlink="">
      <xdr:nvSpPr>
        <xdr:cNvPr id="541" name="消防費該当値テキスト">
          <a:extLst>
            <a:ext uri="{FF2B5EF4-FFF2-40B4-BE49-F238E27FC236}">
              <a16:creationId xmlns:a16="http://schemas.microsoft.com/office/drawing/2014/main" id="{00000000-0008-0000-0700-00001D020000}"/>
            </a:ext>
          </a:extLst>
        </xdr:cNvPr>
        <xdr:cNvSpPr txBox="1"/>
      </xdr:nvSpPr>
      <xdr:spPr>
        <a:xfrm>
          <a:off x="16370300" y="6442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74531</xdr:rowOff>
    </xdr:from>
    <xdr:to>
      <xdr:col>81</xdr:col>
      <xdr:colOff>101600</xdr:colOff>
      <xdr:row>38</xdr:row>
      <xdr:rowOff>4680</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5430500" y="641818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167258</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14111" y="6510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82804</xdr:rowOff>
    </xdr:from>
    <xdr:to>
      <xdr:col>76</xdr:col>
      <xdr:colOff>165100</xdr:colOff>
      <xdr:row>38</xdr:row>
      <xdr:rowOff>12954</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4541500" y="6426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4081</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4325111" y="6519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134729</xdr:rowOff>
    </xdr:from>
    <xdr:to>
      <xdr:col>72</xdr:col>
      <xdr:colOff>38100</xdr:colOff>
      <xdr:row>38</xdr:row>
      <xdr:rowOff>64879</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3652500" y="6478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56006</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436111" y="6571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127435</xdr:rowOff>
    </xdr:from>
    <xdr:to>
      <xdr:col>67</xdr:col>
      <xdr:colOff>101600</xdr:colOff>
      <xdr:row>38</xdr:row>
      <xdr:rowOff>57586</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2763500" y="647108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48713</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547111" y="6563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a:extLst>
            <a:ext uri="{FF2B5EF4-FFF2-40B4-BE49-F238E27FC236}">
              <a16:creationId xmlns:a16="http://schemas.microsoft.com/office/drawing/2014/main" id="{00000000-0008-0000-07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40831</xdr:rowOff>
    </xdr:from>
    <xdr:to>
      <xdr:col>85</xdr:col>
      <xdr:colOff>126364</xdr:colOff>
      <xdr:row>58</xdr:row>
      <xdr:rowOff>113754</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6317595" y="8613331"/>
          <a:ext cx="1269" cy="1444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117581</xdr:rowOff>
    </xdr:from>
    <xdr:ext cx="534377" cy="259045"/>
    <xdr:sp macro="" textlink="">
      <xdr:nvSpPr>
        <xdr:cNvPr id="575" name="教育費最小値テキスト">
          <a:extLst>
            <a:ext uri="{FF2B5EF4-FFF2-40B4-BE49-F238E27FC236}">
              <a16:creationId xmlns:a16="http://schemas.microsoft.com/office/drawing/2014/main" id="{00000000-0008-0000-0700-00003F020000}"/>
            </a:ext>
          </a:extLst>
        </xdr:cNvPr>
        <xdr:cNvSpPr txBox="1"/>
      </xdr:nvSpPr>
      <xdr:spPr>
        <a:xfrm>
          <a:off x="16370300" y="10061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113754</xdr:rowOff>
    </xdr:from>
    <xdr:to>
      <xdr:col>86</xdr:col>
      <xdr:colOff>25400</xdr:colOff>
      <xdr:row>58</xdr:row>
      <xdr:rowOff>113754</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10057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158958</xdr:rowOff>
    </xdr:from>
    <xdr:ext cx="599010" cy="259045"/>
    <xdr:sp macro="" textlink="">
      <xdr:nvSpPr>
        <xdr:cNvPr id="577" name="教育費最大値テキスト">
          <a:extLst>
            <a:ext uri="{FF2B5EF4-FFF2-40B4-BE49-F238E27FC236}">
              <a16:creationId xmlns:a16="http://schemas.microsoft.com/office/drawing/2014/main" id="{00000000-0008-0000-0700-000041020000}"/>
            </a:ext>
          </a:extLst>
        </xdr:cNvPr>
        <xdr:cNvSpPr txBox="1"/>
      </xdr:nvSpPr>
      <xdr:spPr>
        <a:xfrm>
          <a:off x="16370300" y="8388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101,190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40831</xdr:rowOff>
    </xdr:from>
    <xdr:to>
      <xdr:col>86</xdr:col>
      <xdr:colOff>25400</xdr:colOff>
      <xdr:row>50</xdr:row>
      <xdr:rowOff>40831</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8613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5702</xdr:rowOff>
    </xdr:from>
    <xdr:to>
      <xdr:col>85</xdr:col>
      <xdr:colOff>127000</xdr:colOff>
      <xdr:row>57</xdr:row>
      <xdr:rowOff>15456</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5481300" y="9778352"/>
          <a:ext cx="838200" cy="9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39254</xdr:rowOff>
    </xdr:from>
    <xdr:ext cx="534377" cy="259045"/>
    <xdr:sp macro="" textlink="">
      <xdr:nvSpPr>
        <xdr:cNvPr id="580" name="教育費平均値テキスト">
          <a:extLst>
            <a:ext uri="{FF2B5EF4-FFF2-40B4-BE49-F238E27FC236}">
              <a16:creationId xmlns:a16="http://schemas.microsoft.com/office/drawing/2014/main" id="{00000000-0008-0000-0700-000044020000}"/>
            </a:ext>
          </a:extLst>
        </xdr:cNvPr>
        <xdr:cNvSpPr txBox="1"/>
      </xdr:nvSpPr>
      <xdr:spPr>
        <a:xfrm>
          <a:off x="16370300" y="94690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16377</xdr:rowOff>
    </xdr:from>
    <xdr:to>
      <xdr:col>85</xdr:col>
      <xdr:colOff>177800</xdr:colOff>
      <xdr:row>56</xdr:row>
      <xdr:rowOff>117977</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6268700" y="961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148330</xdr:rowOff>
    </xdr:from>
    <xdr:to>
      <xdr:col>81</xdr:col>
      <xdr:colOff>50800</xdr:colOff>
      <xdr:row>57</xdr:row>
      <xdr:rowOff>5702</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4592300" y="9406630"/>
          <a:ext cx="889000" cy="37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146221</xdr:rowOff>
    </xdr:from>
    <xdr:to>
      <xdr:col>81</xdr:col>
      <xdr:colOff>101600</xdr:colOff>
      <xdr:row>56</xdr:row>
      <xdr:rowOff>76371</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5430500" y="9575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92898</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351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148330</xdr:rowOff>
    </xdr:from>
    <xdr:to>
      <xdr:col>76</xdr:col>
      <xdr:colOff>114300</xdr:colOff>
      <xdr:row>57</xdr:row>
      <xdr:rowOff>54337</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3703300" y="9406630"/>
          <a:ext cx="889000" cy="420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153842</xdr:rowOff>
    </xdr:from>
    <xdr:to>
      <xdr:col>76</xdr:col>
      <xdr:colOff>165100</xdr:colOff>
      <xdr:row>56</xdr:row>
      <xdr:rowOff>83992</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4541500" y="9583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75119</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325111" y="9676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64338</xdr:rowOff>
    </xdr:from>
    <xdr:to>
      <xdr:col>71</xdr:col>
      <xdr:colOff>177800</xdr:colOff>
      <xdr:row>57</xdr:row>
      <xdr:rowOff>54337</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a:off x="12814300" y="9494088"/>
          <a:ext cx="889000" cy="332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119952</xdr:rowOff>
    </xdr:from>
    <xdr:to>
      <xdr:col>72</xdr:col>
      <xdr:colOff>38100</xdr:colOff>
      <xdr:row>57</xdr:row>
      <xdr:rowOff>50102</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3652500" y="9721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66629</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436111" y="9496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3784</xdr:rowOff>
    </xdr:from>
    <xdr:to>
      <xdr:col>67</xdr:col>
      <xdr:colOff>101600</xdr:colOff>
      <xdr:row>57</xdr:row>
      <xdr:rowOff>105384</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2763500" y="9776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96511</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547111" y="9869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136106</xdr:rowOff>
    </xdr:from>
    <xdr:to>
      <xdr:col>85</xdr:col>
      <xdr:colOff>177800</xdr:colOff>
      <xdr:row>57</xdr:row>
      <xdr:rowOff>66256</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6268700" y="9737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114533</xdr:rowOff>
    </xdr:from>
    <xdr:ext cx="534377" cy="259045"/>
    <xdr:sp macro="" textlink="">
      <xdr:nvSpPr>
        <xdr:cNvPr id="599" name="教育費該当値テキスト">
          <a:extLst>
            <a:ext uri="{FF2B5EF4-FFF2-40B4-BE49-F238E27FC236}">
              <a16:creationId xmlns:a16="http://schemas.microsoft.com/office/drawing/2014/main" id="{00000000-0008-0000-0700-000057020000}"/>
            </a:ext>
          </a:extLst>
        </xdr:cNvPr>
        <xdr:cNvSpPr txBox="1"/>
      </xdr:nvSpPr>
      <xdr:spPr>
        <a:xfrm>
          <a:off x="16370300" y="9715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126352</xdr:rowOff>
    </xdr:from>
    <xdr:to>
      <xdr:col>81</xdr:col>
      <xdr:colOff>101600</xdr:colOff>
      <xdr:row>57</xdr:row>
      <xdr:rowOff>56502</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5430500" y="9727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47629</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14111" y="9820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97530</xdr:rowOff>
    </xdr:from>
    <xdr:to>
      <xdr:col>76</xdr:col>
      <xdr:colOff>165100</xdr:colOff>
      <xdr:row>55</xdr:row>
      <xdr:rowOff>27680</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4541500" y="9355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44207</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325111" y="9131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3537</xdr:rowOff>
    </xdr:from>
    <xdr:to>
      <xdr:col>72</xdr:col>
      <xdr:colOff>38100</xdr:colOff>
      <xdr:row>57</xdr:row>
      <xdr:rowOff>105137</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3652500" y="9776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96264</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3436111" y="9868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13538</xdr:rowOff>
    </xdr:from>
    <xdr:to>
      <xdr:col>67</xdr:col>
      <xdr:colOff>101600</xdr:colOff>
      <xdr:row>55</xdr:row>
      <xdr:rowOff>115138</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2763500" y="9443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131665</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547111" y="9218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144434</xdr:rowOff>
    </xdr:from>
    <xdr:ext cx="37702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068974" y="13174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74</xdr:row>
      <xdr:rowOff>160762</xdr:rowOff>
    </xdr:from>
    <xdr:ext cx="37702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068974" y="1284806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73</xdr:row>
      <xdr:rowOff>5642</xdr:rowOff>
    </xdr:from>
    <xdr:ext cx="377026"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068974" y="1252149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21970</xdr:rowOff>
    </xdr:from>
    <xdr:ext cx="46717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78821" y="1219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38299</xdr:rowOff>
    </xdr:from>
    <xdr:ext cx="46717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78821" y="1186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a:extLst>
            <a:ext uri="{FF2B5EF4-FFF2-40B4-BE49-F238E27FC236}">
              <a16:creationId xmlns:a16="http://schemas.microsoft.com/office/drawing/2014/main" id="{00000000-0008-0000-0700-00007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49349</xdr:rowOff>
    </xdr:from>
    <xdr:to>
      <xdr:col>85</xdr:col>
      <xdr:colOff>126364</xdr:colOff>
      <xdr:row>79</xdr:row>
      <xdr:rowOff>98879</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flipV="1">
          <a:off x="16317595" y="12050849"/>
          <a:ext cx="1269" cy="1592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4" name="災害復旧費最小値テキスト">
          <a:extLst>
            <a:ext uri="{FF2B5EF4-FFF2-40B4-BE49-F238E27FC236}">
              <a16:creationId xmlns:a16="http://schemas.microsoft.com/office/drawing/2014/main" id="{00000000-0008-0000-0700-00007A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167476</xdr:rowOff>
    </xdr:from>
    <xdr:ext cx="469744" cy="259045"/>
    <xdr:sp macro="" textlink="">
      <xdr:nvSpPr>
        <xdr:cNvPr id="636" name="災害復旧費最大値テキスト">
          <a:extLst>
            <a:ext uri="{FF2B5EF4-FFF2-40B4-BE49-F238E27FC236}">
              <a16:creationId xmlns:a16="http://schemas.microsoft.com/office/drawing/2014/main" id="{00000000-0008-0000-0700-00007C020000}"/>
            </a:ext>
          </a:extLst>
        </xdr:cNvPr>
        <xdr:cNvSpPr txBox="1"/>
      </xdr:nvSpPr>
      <xdr:spPr>
        <a:xfrm>
          <a:off x="16370300" y="11826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49349</xdr:rowOff>
    </xdr:from>
    <xdr:to>
      <xdr:col>86</xdr:col>
      <xdr:colOff>25400</xdr:colOff>
      <xdr:row>70</xdr:row>
      <xdr:rowOff>49349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6230600" y="12050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69322</xdr:rowOff>
    </xdr:from>
    <xdr:ext cx="378565" cy="259045"/>
    <xdr:sp macro="" textlink="">
      <xdr:nvSpPr>
        <xdr:cNvPr id="639" name="災害復旧費平均値テキスト">
          <a:extLst>
            <a:ext uri="{FF2B5EF4-FFF2-40B4-BE49-F238E27FC236}">
              <a16:creationId xmlns:a16="http://schemas.microsoft.com/office/drawing/2014/main" id="{00000000-0008-0000-0700-00007F020000}"/>
            </a:ext>
          </a:extLst>
        </xdr:cNvPr>
        <xdr:cNvSpPr txBox="1"/>
      </xdr:nvSpPr>
      <xdr:spPr>
        <a:xfrm>
          <a:off x="16370300" y="1327097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46445</xdr:rowOff>
    </xdr:from>
    <xdr:to>
      <xdr:col>85</xdr:col>
      <xdr:colOff>177800</xdr:colOff>
      <xdr:row>78</xdr:row>
      <xdr:rowOff>148045</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6268700" y="13419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82369</xdr:rowOff>
    </xdr:from>
    <xdr:to>
      <xdr:col>81</xdr:col>
      <xdr:colOff>101600</xdr:colOff>
      <xdr:row>79</xdr:row>
      <xdr:rowOff>12519</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5430500" y="13455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29046</xdr:rowOff>
    </xdr:from>
    <xdr:ext cx="378565"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292017" y="132306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162923</xdr:rowOff>
    </xdr:from>
    <xdr:to>
      <xdr:col>76</xdr:col>
      <xdr:colOff>165100</xdr:colOff>
      <xdr:row>77</xdr:row>
      <xdr:rowOff>93073</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4541500" y="13193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75</xdr:row>
      <xdr:rowOff>109600</xdr:rowOff>
    </xdr:from>
    <xdr:ext cx="378565"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403017" y="129683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100330</xdr:rowOff>
    </xdr:from>
    <xdr:to>
      <xdr:col>72</xdr:col>
      <xdr:colOff>38100</xdr:colOff>
      <xdr:row>78</xdr:row>
      <xdr:rowOff>30480</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3652500" y="1330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47007</xdr:rowOff>
    </xdr:from>
    <xdr:ext cx="378565"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514017" y="13077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160201</xdr:rowOff>
    </xdr:from>
    <xdr:to>
      <xdr:col>67</xdr:col>
      <xdr:colOff>101600</xdr:colOff>
      <xdr:row>78</xdr:row>
      <xdr:rowOff>90351</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2763500" y="13361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106878</xdr:rowOff>
    </xdr:from>
    <xdr:ext cx="378565"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25017" y="131370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8" name="災害復旧費該当値テキスト">
          <a:extLst>
            <a:ext uri="{FF2B5EF4-FFF2-40B4-BE49-F238E27FC236}">
              <a16:creationId xmlns:a16="http://schemas.microsoft.com/office/drawing/2014/main" id="{00000000-0008-0000-0700-000092020000}"/>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9" name="公債費グラフ枠">
          <a:extLst>
            <a:ext uri="{FF2B5EF4-FFF2-40B4-BE49-F238E27FC236}">
              <a16:creationId xmlns:a16="http://schemas.microsoft.com/office/drawing/2014/main" id="{00000000-0008-0000-0700-0000B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82511</xdr:rowOff>
    </xdr:from>
    <xdr:to>
      <xdr:col>85</xdr:col>
      <xdr:colOff>126364</xdr:colOff>
      <xdr:row>98</xdr:row>
      <xdr:rowOff>30544</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6317595" y="15513011"/>
          <a:ext cx="1269" cy="13196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34371</xdr:rowOff>
    </xdr:from>
    <xdr:ext cx="469744" cy="259045"/>
    <xdr:sp macro="" textlink="">
      <xdr:nvSpPr>
        <xdr:cNvPr id="691" name="公債費最小値テキスト">
          <a:extLst>
            <a:ext uri="{FF2B5EF4-FFF2-40B4-BE49-F238E27FC236}">
              <a16:creationId xmlns:a16="http://schemas.microsoft.com/office/drawing/2014/main" id="{00000000-0008-0000-0700-0000B3020000}"/>
            </a:ext>
          </a:extLst>
        </xdr:cNvPr>
        <xdr:cNvSpPr txBox="1"/>
      </xdr:nvSpPr>
      <xdr:spPr>
        <a:xfrm>
          <a:off x="16370300" y="16836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30544</xdr:rowOff>
    </xdr:from>
    <xdr:to>
      <xdr:col>86</xdr:col>
      <xdr:colOff>25400</xdr:colOff>
      <xdr:row>98</xdr:row>
      <xdr:rowOff>30544</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6832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29188</xdr:rowOff>
    </xdr:from>
    <xdr:ext cx="534377" cy="259045"/>
    <xdr:sp macro="" textlink="">
      <xdr:nvSpPr>
        <xdr:cNvPr id="693" name="公債費最大値テキスト">
          <a:extLst>
            <a:ext uri="{FF2B5EF4-FFF2-40B4-BE49-F238E27FC236}">
              <a16:creationId xmlns:a16="http://schemas.microsoft.com/office/drawing/2014/main" id="{00000000-0008-0000-0700-0000B5020000}"/>
            </a:ext>
          </a:extLst>
        </xdr:cNvPr>
        <xdr:cNvSpPr txBox="1"/>
      </xdr:nvSpPr>
      <xdr:spPr>
        <a:xfrm>
          <a:off x="16370300" y="15288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79,002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82511</xdr:rowOff>
    </xdr:from>
    <xdr:to>
      <xdr:col>86</xdr:col>
      <xdr:colOff>25400</xdr:colOff>
      <xdr:row>90</xdr:row>
      <xdr:rowOff>82511</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5513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118021</xdr:rowOff>
    </xdr:from>
    <xdr:to>
      <xdr:col>85</xdr:col>
      <xdr:colOff>127000</xdr:colOff>
      <xdr:row>96</xdr:row>
      <xdr:rowOff>119659</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5481300" y="16577221"/>
          <a:ext cx="838200" cy="1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25767</xdr:rowOff>
    </xdr:from>
    <xdr:ext cx="534377" cy="259045"/>
    <xdr:sp macro="" textlink="">
      <xdr:nvSpPr>
        <xdr:cNvPr id="696" name="公債費平均値テキスト">
          <a:extLst>
            <a:ext uri="{FF2B5EF4-FFF2-40B4-BE49-F238E27FC236}">
              <a16:creationId xmlns:a16="http://schemas.microsoft.com/office/drawing/2014/main" id="{00000000-0008-0000-0700-0000B8020000}"/>
            </a:ext>
          </a:extLst>
        </xdr:cNvPr>
        <xdr:cNvSpPr txBox="1"/>
      </xdr:nvSpPr>
      <xdr:spPr>
        <a:xfrm>
          <a:off x="16370300" y="163135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2890</xdr:rowOff>
    </xdr:from>
    <xdr:to>
      <xdr:col>85</xdr:col>
      <xdr:colOff>177800</xdr:colOff>
      <xdr:row>96</xdr:row>
      <xdr:rowOff>104490</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6268700" y="16462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90208</xdr:rowOff>
    </xdr:from>
    <xdr:to>
      <xdr:col>81</xdr:col>
      <xdr:colOff>50800</xdr:colOff>
      <xdr:row>96</xdr:row>
      <xdr:rowOff>119659</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4592300" y="16549408"/>
          <a:ext cx="889000" cy="29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165443</xdr:rowOff>
    </xdr:from>
    <xdr:to>
      <xdr:col>81</xdr:col>
      <xdr:colOff>101600</xdr:colOff>
      <xdr:row>96</xdr:row>
      <xdr:rowOff>95593</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5430500" y="1645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112120</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5214111" y="16228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42163</xdr:rowOff>
    </xdr:from>
    <xdr:to>
      <xdr:col>76</xdr:col>
      <xdr:colOff>114300</xdr:colOff>
      <xdr:row>96</xdr:row>
      <xdr:rowOff>90208</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3703300" y="16501363"/>
          <a:ext cx="889000" cy="48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1194</xdr:rowOff>
    </xdr:from>
    <xdr:to>
      <xdr:col>76</xdr:col>
      <xdr:colOff>165100</xdr:colOff>
      <xdr:row>96</xdr:row>
      <xdr:rowOff>102794</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4541500" y="1646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119321</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325111" y="1623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2406</xdr:rowOff>
    </xdr:from>
    <xdr:to>
      <xdr:col>71</xdr:col>
      <xdr:colOff>177800</xdr:colOff>
      <xdr:row>96</xdr:row>
      <xdr:rowOff>42163</xdr:rowOff>
    </xdr:to>
    <xdr:cxnSp macro="">
      <xdr:nvCxnSpPr>
        <xdr:cNvPr id="704" name="直線コネクタ 703">
          <a:extLst>
            <a:ext uri="{FF2B5EF4-FFF2-40B4-BE49-F238E27FC236}">
              <a16:creationId xmlns:a16="http://schemas.microsoft.com/office/drawing/2014/main" id="{00000000-0008-0000-0700-0000C0020000}"/>
            </a:ext>
          </a:extLst>
        </xdr:cNvPr>
        <xdr:cNvCxnSpPr/>
      </xdr:nvCxnSpPr>
      <xdr:spPr>
        <a:xfrm>
          <a:off x="12814300" y="16461606"/>
          <a:ext cx="889000" cy="39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159804</xdr:rowOff>
    </xdr:from>
    <xdr:to>
      <xdr:col>72</xdr:col>
      <xdr:colOff>38100</xdr:colOff>
      <xdr:row>96</xdr:row>
      <xdr:rowOff>89954</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3652500" y="16447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106481</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436111" y="16222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165405</xdr:rowOff>
    </xdr:from>
    <xdr:to>
      <xdr:col>67</xdr:col>
      <xdr:colOff>101600</xdr:colOff>
      <xdr:row>96</xdr:row>
      <xdr:rowOff>95555</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2763500" y="16453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86682</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547111" y="16545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67221</xdr:rowOff>
    </xdr:from>
    <xdr:to>
      <xdr:col>85</xdr:col>
      <xdr:colOff>177800</xdr:colOff>
      <xdr:row>96</xdr:row>
      <xdr:rowOff>168821</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6268700" y="16526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45648</xdr:rowOff>
    </xdr:from>
    <xdr:ext cx="534377" cy="259045"/>
    <xdr:sp macro="" textlink="">
      <xdr:nvSpPr>
        <xdr:cNvPr id="715" name="公債費該当値テキスト">
          <a:extLst>
            <a:ext uri="{FF2B5EF4-FFF2-40B4-BE49-F238E27FC236}">
              <a16:creationId xmlns:a16="http://schemas.microsoft.com/office/drawing/2014/main" id="{00000000-0008-0000-0700-0000CB020000}"/>
            </a:ext>
          </a:extLst>
        </xdr:cNvPr>
        <xdr:cNvSpPr txBox="1"/>
      </xdr:nvSpPr>
      <xdr:spPr>
        <a:xfrm>
          <a:off x="16370300" y="16504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68859</xdr:rowOff>
    </xdr:from>
    <xdr:to>
      <xdr:col>81</xdr:col>
      <xdr:colOff>101600</xdr:colOff>
      <xdr:row>96</xdr:row>
      <xdr:rowOff>170459</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5430500" y="16528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161586</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5214111" y="16620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39408</xdr:rowOff>
    </xdr:from>
    <xdr:to>
      <xdr:col>76</xdr:col>
      <xdr:colOff>165100</xdr:colOff>
      <xdr:row>96</xdr:row>
      <xdr:rowOff>141008</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4541500" y="16498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132135</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4325111" y="16591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162813</xdr:rowOff>
    </xdr:from>
    <xdr:to>
      <xdr:col>72</xdr:col>
      <xdr:colOff>38100</xdr:colOff>
      <xdr:row>96</xdr:row>
      <xdr:rowOff>92963</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3652500" y="16450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84090</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3436111" y="16543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123056</xdr:rowOff>
    </xdr:from>
    <xdr:to>
      <xdr:col>67</xdr:col>
      <xdr:colOff>101600</xdr:colOff>
      <xdr:row>96</xdr:row>
      <xdr:rowOff>53206</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2763500" y="16410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69733</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2547111" y="16186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4" name="諸支出金グラフ枠">
          <a:extLst>
            <a:ext uri="{FF2B5EF4-FFF2-40B4-BE49-F238E27FC236}">
              <a16:creationId xmlns:a16="http://schemas.microsoft.com/office/drawing/2014/main" id="{00000000-0008-0000-0700-0000E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121412</xdr:rowOff>
    </xdr:from>
    <xdr:to>
      <xdr:col>116</xdr:col>
      <xdr:colOff>62864</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flipV="1">
          <a:off x="22159595" y="5264912"/>
          <a:ext cx="1269" cy="1389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6" name="諸支出金最小値テキスト">
          <a:extLst>
            <a:ext uri="{FF2B5EF4-FFF2-40B4-BE49-F238E27FC236}">
              <a16:creationId xmlns:a16="http://schemas.microsoft.com/office/drawing/2014/main" id="{00000000-0008-0000-0700-0000EA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68089</xdr:rowOff>
    </xdr:from>
    <xdr:ext cx="469744" cy="259045"/>
    <xdr:sp macro="" textlink="">
      <xdr:nvSpPr>
        <xdr:cNvPr id="748" name="諸支出金最大値テキスト">
          <a:extLst>
            <a:ext uri="{FF2B5EF4-FFF2-40B4-BE49-F238E27FC236}">
              <a16:creationId xmlns:a16="http://schemas.microsoft.com/office/drawing/2014/main" id="{00000000-0008-0000-0700-0000EC020000}"/>
            </a:ext>
          </a:extLst>
        </xdr:cNvPr>
        <xdr:cNvSpPr txBox="1"/>
      </xdr:nvSpPr>
      <xdr:spPr>
        <a:xfrm>
          <a:off x="22212300" y="5040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1,520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121412</xdr:rowOff>
    </xdr:from>
    <xdr:to>
      <xdr:col>116</xdr:col>
      <xdr:colOff>152400</xdr:colOff>
      <xdr:row>30</xdr:row>
      <xdr:rowOff>121412</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2072600" y="5264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6621</xdr:rowOff>
    </xdr:from>
    <xdr:ext cx="378565" cy="259045"/>
    <xdr:sp macro="" textlink="">
      <xdr:nvSpPr>
        <xdr:cNvPr id="751" name="諸支出金平均値テキスト">
          <a:extLst>
            <a:ext uri="{FF2B5EF4-FFF2-40B4-BE49-F238E27FC236}">
              <a16:creationId xmlns:a16="http://schemas.microsoft.com/office/drawing/2014/main" id="{00000000-0008-0000-0700-0000EF020000}"/>
            </a:ext>
          </a:extLst>
        </xdr:cNvPr>
        <xdr:cNvSpPr txBox="1"/>
      </xdr:nvSpPr>
      <xdr:spPr>
        <a:xfrm>
          <a:off x="22212300" y="63502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155194</xdr:rowOff>
    </xdr:from>
    <xdr:to>
      <xdr:col>116</xdr:col>
      <xdr:colOff>114300</xdr:colOff>
      <xdr:row>38</xdr:row>
      <xdr:rowOff>85344</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2110700" y="6498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133248</xdr:rowOff>
    </xdr:from>
    <xdr:to>
      <xdr:col>112</xdr:col>
      <xdr:colOff>38100</xdr:colOff>
      <xdr:row>38</xdr:row>
      <xdr:rowOff>63398</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1272500" y="6476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79925</xdr:rowOff>
    </xdr:from>
    <xdr:ext cx="378565"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134017" y="62521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32664</xdr:rowOff>
    </xdr:from>
    <xdr:to>
      <xdr:col>107</xdr:col>
      <xdr:colOff>101600</xdr:colOff>
      <xdr:row>37</xdr:row>
      <xdr:rowOff>134264</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20383500" y="637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35</xdr:row>
      <xdr:rowOff>150791</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245017" y="61515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115875</xdr:rowOff>
    </xdr:from>
    <xdr:to>
      <xdr:col>102</xdr:col>
      <xdr:colOff>165100</xdr:colOff>
      <xdr:row>38</xdr:row>
      <xdr:rowOff>46025</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9494500" y="645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62552</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56017" y="62347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140564</xdr:rowOff>
    </xdr:from>
    <xdr:to>
      <xdr:col>98</xdr:col>
      <xdr:colOff>38100</xdr:colOff>
      <xdr:row>38</xdr:row>
      <xdr:rowOff>70714</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18605500" y="6484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87241</xdr:rowOff>
    </xdr:from>
    <xdr:ext cx="378565"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67017" y="62594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70" name="諸支出金該当値テキスト">
          <a:extLst>
            <a:ext uri="{FF2B5EF4-FFF2-40B4-BE49-F238E27FC236}">
              <a16:creationId xmlns:a16="http://schemas.microsoft.com/office/drawing/2014/main" id="{00000000-0008-0000-0700-00000203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前年度繰上充用金グラフ枠">
          <a:extLst>
            <a:ext uri="{FF2B5EF4-FFF2-40B4-BE49-F238E27FC236}">
              <a16:creationId xmlns:a16="http://schemas.microsoft.com/office/drawing/2014/main" id="{00000000-0008-0000-07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5" name="前年度繰上充用金最小値テキスト">
          <a:extLst>
            <a:ext uri="{FF2B5EF4-FFF2-40B4-BE49-F238E27FC236}">
              <a16:creationId xmlns:a16="http://schemas.microsoft.com/office/drawing/2014/main" id="{00000000-0008-0000-0700-00001B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7" name="前年度繰上充用金最大値テキスト">
          <a:extLst>
            <a:ext uri="{FF2B5EF4-FFF2-40B4-BE49-F238E27FC236}">
              <a16:creationId xmlns:a16="http://schemas.microsoft.com/office/drawing/2014/main" id="{00000000-0008-0000-0700-00001D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0" name="前年度繰上充用金平均値テキスト">
          <a:extLst>
            <a:ext uri="{FF2B5EF4-FFF2-40B4-BE49-F238E27FC236}">
              <a16:creationId xmlns:a16="http://schemas.microsoft.com/office/drawing/2014/main" id="{00000000-0008-0000-0700-000020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9" name="前年度繰上充用金該当値テキスト">
          <a:extLst>
            <a:ext uri="{FF2B5EF4-FFF2-40B4-BE49-F238E27FC236}">
              <a16:creationId xmlns:a16="http://schemas.microsoft.com/office/drawing/2014/main" id="{00000000-0008-0000-0700-000033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405,729</a:t>
          </a:r>
          <a:r>
            <a:rPr kumimoji="1" lang="ja-JP" altLang="en-US" sz="1300">
              <a:latin typeface="ＭＳ Ｐゴシック" panose="020B0600070205080204" pitchFamily="50" charset="-128"/>
              <a:ea typeface="ＭＳ Ｐゴシック" panose="020B0600070205080204" pitchFamily="50" charset="-128"/>
            </a:rPr>
            <a:t>円となっている。そのうち、</a:t>
          </a:r>
          <a:r>
            <a:rPr kumimoji="1" lang="en-US" altLang="ja-JP" sz="1300">
              <a:latin typeface="ＭＳ Ｐゴシック" panose="020B0600070205080204" pitchFamily="50" charset="-128"/>
              <a:ea typeface="ＭＳ Ｐゴシック" panose="020B0600070205080204" pitchFamily="50" charset="-128"/>
            </a:rPr>
            <a:t>53.1</a:t>
          </a:r>
          <a:r>
            <a:rPr kumimoji="1" lang="ja-JP" altLang="en-US" sz="1300">
              <a:latin typeface="ＭＳ Ｐゴシック" panose="020B0600070205080204" pitchFamily="50" charset="-128"/>
              <a:ea typeface="ＭＳ Ｐゴシック" panose="020B0600070205080204" pitchFamily="50" charset="-128"/>
            </a:rPr>
            <a:t>％を占める民生費が</a:t>
          </a:r>
          <a:r>
            <a:rPr kumimoji="1" lang="en-US" altLang="ja-JP" sz="1300">
              <a:latin typeface="ＭＳ Ｐゴシック" panose="020B0600070205080204" pitchFamily="50" charset="-128"/>
              <a:ea typeface="ＭＳ Ｐゴシック" panose="020B0600070205080204" pitchFamily="50" charset="-128"/>
            </a:rPr>
            <a:t>215,339</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　民生費は、電力・ガス・食料品等価格高騰緊急支援給付金給付事業の増などがあったものの、子育て世帯臨時特別給付金給付事業や住民税非課税世帯等臨時特別給付金給付事業の減などにより微減となっている。総務費は、こもれびホール改修事業の増や一般職員の定年退職者数の増加などにより増加となっている。衛生費は、新型コロナウイルスワクチン接種事業やがん検診事業の減などにより減少となっている。</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土木費は、都市計画道路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号線整備事業や都市計画事業基金積立金の増などにより、増加となっている。教育費は、小中学校のトイレの改修事業の増などがあったものの、中央図書館・田無公民館の耐震補強等改修事業の皆減などの影響により減少と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東京都西東京市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財政調整基金については、積立額が取崩額を上回ったため、財政調整基金残高の標準財政規模比が</a:t>
          </a:r>
          <a:r>
            <a:rPr kumimoji="1" lang="en-US" altLang="ja-JP" sz="1100">
              <a:latin typeface="ＭＳ ゴシック" pitchFamily="49" charset="-128"/>
              <a:ea typeface="ＭＳ ゴシック" pitchFamily="49" charset="-128"/>
            </a:rPr>
            <a:t>10.80</a:t>
          </a:r>
          <a:r>
            <a:rPr kumimoji="1" lang="ja-JP" altLang="en-US" sz="1100">
              <a:latin typeface="ＭＳ ゴシック" pitchFamily="49" charset="-128"/>
              <a:ea typeface="ＭＳ ゴシック" pitchFamily="49" charset="-128"/>
            </a:rPr>
            <a:t>％、前年度比</a:t>
          </a:r>
          <a:r>
            <a:rPr kumimoji="1" lang="en-US" altLang="ja-JP" sz="1100">
              <a:latin typeface="ＭＳ ゴシック" pitchFamily="49" charset="-128"/>
              <a:ea typeface="ＭＳ ゴシック" pitchFamily="49" charset="-128"/>
            </a:rPr>
            <a:t>1.49</a:t>
          </a:r>
          <a:r>
            <a:rPr kumimoji="1" lang="ja-JP" altLang="en-US" sz="1100">
              <a:latin typeface="ＭＳ ゴシック" pitchFamily="49" charset="-128"/>
              <a:ea typeface="ＭＳ ゴシック" pitchFamily="49" charset="-128"/>
            </a:rPr>
            <a:t>ポイントの増となり、第４次行財政改革大綱の評価指標として設定する</a:t>
          </a:r>
          <a:r>
            <a:rPr kumimoji="1" lang="en-US" altLang="ja-JP" sz="1100">
              <a:latin typeface="ＭＳ ゴシック" pitchFamily="49" charset="-128"/>
              <a:ea typeface="ＭＳ ゴシック" pitchFamily="49" charset="-128"/>
            </a:rPr>
            <a:t>10</a:t>
          </a:r>
          <a:r>
            <a:rPr kumimoji="1" lang="ja-JP" altLang="en-US" sz="1100">
              <a:latin typeface="ＭＳ ゴシック" pitchFamily="49" charset="-128"/>
              <a:ea typeface="ＭＳ ゴシック" pitchFamily="49" charset="-128"/>
            </a:rPr>
            <a:t>％を達成した。</a:t>
          </a:r>
        </a:p>
        <a:p>
          <a:r>
            <a:rPr kumimoji="1" lang="ja-JP" altLang="en-US" sz="1100">
              <a:latin typeface="ＭＳ ゴシック" pitchFamily="49" charset="-128"/>
              <a:ea typeface="ＭＳ ゴシック" pitchFamily="49" charset="-128"/>
            </a:rPr>
            <a:t>　令和５年度決算に向けては、残高に引き続き留意しつつ、維持・確保に積極的に努めていく。</a:t>
          </a:r>
        </a:p>
        <a:p>
          <a:r>
            <a:rPr kumimoji="1" lang="ja-JP" altLang="en-US" sz="1100">
              <a:latin typeface="ＭＳ ゴシック" pitchFamily="49" charset="-128"/>
              <a:ea typeface="ＭＳ ゴシック" pitchFamily="49" charset="-128"/>
            </a:rPr>
            <a:t>　実質収支額</a:t>
          </a: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実質収支比率</a:t>
          </a: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は、</a:t>
          </a:r>
          <a:r>
            <a:rPr kumimoji="1" lang="en-US" altLang="ja-JP" sz="1100">
              <a:latin typeface="ＭＳ ゴシック" pitchFamily="49" charset="-128"/>
              <a:ea typeface="ＭＳ ゴシック" pitchFamily="49" charset="-128"/>
            </a:rPr>
            <a:t>9.07</a:t>
          </a:r>
          <a:r>
            <a:rPr kumimoji="1" lang="ja-JP" altLang="en-US" sz="1100">
              <a:latin typeface="ＭＳ ゴシック" pitchFamily="49" charset="-128"/>
              <a:ea typeface="ＭＳ ゴシック" pitchFamily="49" charset="-128"/>
            </a:rPr>
            <a:t>％から</a:t>
          </a:r>
          <a:r>
            <a:rPr kumimoji="1" lang="en-US" altLang="ja-JP" sz="1100">
              <a:latin typeface="ＭＳ ゴシック" pitchFamily="49" charset="-128"/>
              <a:ea typeface="ＭＳ ゴシック" pitchFamily="49" charset="-128"/>
            </a:rPr>
            <a:t>1.47</a:t>
          </a:r>
          <a:r>
            <a:rPr kumimoji="1" lang="ja-JP" altLang="en-US" sz="1100">
              <a:latin typeface="ＭＳ ゴシック" pitchFamily="49" charset="-128"/>
              <a:ea typeface="ＭＳ ゴシック" pitchFamily="49" charset="-128"/>
            </a:rPr>
            <a:t>ポイント減少し</a:t>
          </a:r>
          <a:r>
            <a:rPr kumimoji="1" lang="en-US" altLang="ja-JP" sz="1100">
              <a:latin typeface="ＭＳ ゴシック" pitchFamily="49" charset="-128"/>
              <a:ea typeface="ＭＳ ゴシック" pitchFamily="49" charset="-128"/>
            </a:rPr>
            <a:t>7.60</a:t>
          </a:r>
          <a:r>
            <a:rPr kumimoji="1" lang="ja-JP" altLang="en-US" sz="1100">
              <a:latin typeface="ＭＳ ゴシック" pitchFamily="49" charset="-128"/>
              <a:ea typeface="ＭＳ ゴシック" pitchFamily="49" charset="-128"/>
            </a:rPr>
            <a:t>％となっているが、おおむね適正な水準内で推移している。</a:t>
          </a:r>
        </a:p>
        <a:p>
          <a:r>
            <a:rPr kumimoji="1" lang="ja-JP" altLang="en-US" sz="1100">
              <a:latin typeface="ＭＳ ゴシック" pitchFamily="49" charset="-128"/>
              <a:ea typeface="ＭＳ ゴシック" pitchFamily="49" charset="-128"/>
            </a:rPr>
            <a:t>　単年度収支の標準財政規模比</a:t>
          </a: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実質単年度収支比率</a:t>
          </a: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は</a:t>
          </a:r>
          <a:r>
            <a:rPr kumimoji="1" lang="en-US" altLang="ja-JP" sz="1100">
              <a:latin typeface="ＭＳ ゴシック" pitchFamily="49" charset="-128"/>
              <a:ea typeface="ＭＳ ゴシック" pitchFamily="49" charset="-128"/>
            </a:rPr>
            <a:t>5.92</a:t>
          </a:r>
          <a:r>
            <a:rPr kumimoji="1" lang="ja-JP" altLang="en-US" sz="1100">
              <a:latin typeface="ＭＳ ゴシック" pitchFamily="49" charset="-128"/>
              <a:ea typeface="ＭＳ ゴシック" pitchFamily="49" charset="-128"/>
            </a:rPr>
            <a:t>％から</a:t>
          </a:r>
          <a:r>
            <a:rPr kumimoji="1" lang="en-US" altLang="ja-JP" sz="1100">
              <a:latin typeface="ＭＳ ゴシック" pitchFamily="49" charset="-128"/>
              <a:ea typeface="ＭＳ ゴシック" pitchFamily="49" charset="-128"/>
            </a:rPr>
            <a:t>6.35</a:t>
          </a:r>
          <a:r>
            <a:rPr kumimoji="1" lang="ja-JP" altLang="en-US" sz="1100">
              <a:latin typeface="ＭＳ ゴシック" pitchFamily="49" charset="-128"/>
              <a:ea typeface="ＭＳ ゴシック" pitchFamily="49" charset="-128"/>
            </a:rPr>
            <a:t>ポイント減少し△</a:t>
          </a:r>
          <a:r>
            <a:rPr kumimoji="1" lang="en-US" altLang="ja-JP" sz="1100">
              <a:latin typeface="ＭＳ ゴシック" pitchFamily="49" charset="-128"/>
              <a:ea typeface="ＭＳ ゴシック" pitchFamily="49" charset="-128"/>
            </a:rPr>
            <a:t>0.43</a:t>
          </a:r>
          <a:r>
            <a:rPr kumimoji="1" lang="ja-JP" altLang="en-US" sz="1100">
              <a:latin typeface="ＭＳ ゴシック" pitchFamily="49" charset="-128"/>
              <a:ea typeface="ＭＳ ゴシック" pitchFamily="49" charset="-128"/>
            </a:rPr>
            <a:t>％となり、マイナスに転じた。これは、多額の超過交付返還金が発生したことが要因となっている。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東京都西東京市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連結実質赤字比率は、すべての会計が黒字であるため、赤字比率は生じていない。今後も引き続き財政の健全化に努めていく。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cols>
    <col min="1" max="11" width="2.109375" style="170" customWidth="1"/>
    <col min="12" max="12" width="2.21875" style="170" customWidth="1"/>
    <col min="13" max="17" width="2.33203125" style="170" customWidth="1"/>
    <col min="18" max="119" width="2.109375" style="170" customWidth="1"/>
    <col min="120" max="16384" width="0" style="170" hidden="1"/>
  </cols>
  <sheetData>
    <row r="1" spans="1:119" ht="33" customHeight="1">
      <c r="B1" s="604" t="s">
        <v>81</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1"/>
      <c r="DK1" s="171"/>
      <c r="DL1" s="171"/>
      <c r="DM1" s="171"/>
      <c r="DN1" s="171"/>
      <c r="DO1" s="171"/>
    </row>
    <row r="2" spans="1:119" ht="24" thickBot="1">
      <c r="B2" s="172" t="s">
        <v>82</v>
      </c>
      <c r="C2" s="172"/>
      <c r="D2" s="173"/>
    </row>
    <row r="3" spans="1:119" ht="18.75" customHeight="1" thickBot="1">
      <c r="A3" s="171"/>
      <c r="B3" s="605" t="s">
        <v>83</v>
      </c>
      <c r="C3" s="606"/>
      <c r="D3" s="606"/>
      <c r="E3" s="607"/>
      <c r="F3" s="607"/>
      <c r="G3" s="607"/>
      <c r="H3" s="607"/>
      <c r="I3" s="607"/>
      <c r="J3" s="607"/>
      <c r="K3" s="607"/>
      <c r="L3" s="607" t="s">
        <v>84</v>
      </c>
      <c r="M3" s="607"/>
      <c r="N3" s="607"/>
      <c r="O3" s="607"/>
      <c r="P3" s="607"/>
      <c r="Q3" s="607"/>
      <c r="R3" s="610"/>
      <c r="S3" s="610"/>
      <c r="T3" s="610"/>
      <c r="U3" s="610"/>
      <c r="V3" s="611"/>
      <c r="W3" s="501" t="s">
        <v>85</v>
      </c>
      <c r="X3" s="502"/>
      <c r="Y3" s="502"/>
      <c r="Z3" s="502"/>
      <c r="AA3" s="502"/>
      <c r="AB3" s="606"/>
      <c r="AC3" s="610" t="s">
        <v>86</v>
      </c>
      <c r="AD3" s="502"/>
      <c r="AE3" s="502"/>
      <c r="AF3" s="502"/>
      <c r="AG3" s="502"/>
      <c r="AH3" s="502"/>
      <c r="AI3" s="502"/>
      <c r="AJ3" s="502"/>
      <c r="AK3" s="502"/>
      <c r="AL3" s="572"/>
      <c r="AM3" s="501" t="s">
        <v>87</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88</v>
      </c>
      <c r="BO3" s="502"/>
      <c r="BP3" s="502"/>
      <c r="BQ3" s="502"/>
      <c r="BR3" s="502"/>
      <c r="BS3" s="502"/>
      <c r="BT3" s="502"/>
      <c r="BU3" s="572"/>
      <c r="BV3" s="501" t="s">
        <v>89</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90</v>
      </c>
      <c r="CU3" s="502"/>
      <c r="CV3" s="502"/>
      <c r="CW3" s="502"/>
      <c r="CX3" s="502"/>
      <c r="CY3" s="502"/>
      <c r="CZ3" s="502"/>
      <c r="DA3" s="572"/>
      <c r="DB3" s="501" t="s">
        <v>91</v>
      </c>
      <c r="DC3" s="502"/>
      <c r="DD3" s="502"/>
      <c r="DE3" s="502"/>
      <c r="DF3" s="502"/>
      <c r="DG3" s="502"/>
      <c r="DH3" s="502"/>
      <c r="DI3" s="572"/>
    </row>
    <row r="4" spans="1:119" ht="18.75" customHeight="1">
      <c r="A4" s="171"/>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92</v>
      </c>
      <c r="AZ4" s="459"/>
      <c r="BA4" s="459"/>
      <c r="BB4" s="459"/>
      <c r="BC4" s="459"/>
      <c r="BD4" s="459"/>
      <c r="BE4" s="459"/>
      <c r="BF4" s="459"/>
      <c r="BG4" s="459"/>
      <c r="BH4" s="459"/>
      <c r="BI4" s="459"/>
      <c r="BJ4" s="459"/>
      <c r="BK4" s="459"/>
      <c r="BL4" s="459"/>
      <c r="BM4" s="460"/>
      <c r="BN4" s="461">
        <v>87049826</v>
      </c>
      <c r="BO4" s="462"/>
      <c r="BP4" s="462"/>
      <c r="BQ4" s="462"/>
      <c r="BR4" s="462"/>
      <c r="BS4" s="462"/>
      <c r="BT4" s="462"/>
      <c r="BU4" s="463"/>
      <c r="BV4" s="461">
        <v>85173925</v>
      </c>
      <c r="BW4" s="462"/>
      <c r="BX4" s="462"/>
      <c r="BY4" s="462"/>
      <c r="BZ4" s="462"/>
      <c r="CA4" s="462"/>
      <c r="CB4" s="462"/>
      <c r="CC4" s="463"/>
      <c r="CD4" s="598" t="s">
        <v>93</v>
      </c>
      <c r="CE4" s="599"/>
      <c r="CF4" s="599"/>
      <c r="CG4" s="599"/>
      <c r="CH4" s="599"/>
      <c r="CI4" s="599"/>
      <c r="CJ4" s="599"/>
      <c r="CK4" s="599"/>
      <c r="CL4" s="599"/>
      <c r="CM4" s="599"/>
      <c r="CN4" s="599"/>
      <c r="CO4" s="599"/>
      <c r="CP4" s="599"/>
      <c r="CQ4" s="599"/>
      <c r="CR4" s="599"/>
      <c r="CS4" s="600"/>
      <c r="CT4" s="601">
        <v>7.6</v>
      </c>
      <c r="CU4" s="602"/>
      <c r="CV4" s="602"/>
      <c r="CW4" s="602"/>
      <c r="CX4" s="602"/>
      <c r="CY4" s="602"/>
      <c r="CZ4" s="602"/>
      <c r="DA4" s="603"/>
      <c r="DB4" s="601">
        <v>9.1</v>
      </c>
      <c r="DC4" s="602"/>
      <c r="DD4" s="602"/>
      <c r="DE4" s="602"/>
      <c r="DF4" s="602"/>
      <c r="DG4" s="602"/>
      <c r="DH4" s="602"/>
      <c r="DI4" s="603"/>
    </row>
    <row r="5" spans="1:119" ht="18.75" customHeight="1">
      <c r="A5" s="171"/>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94</v>
      </c>
      <c r="AN5" s="389"/>
      <c r="AO5" s="389"/>
      <c r="AP5" s="389"/>
      <c r="AQ5" s="389"/>
      <c r="AR5" s="389"/>
      <c r="AS5" s="389"/>
      <c r="AT5" s="390"/>
      <c r="AU5" s="490" t="s">
        <v>95</v>
      </c>
      <c r="AV5" s="491"/>
      <c r="AW5" s="491"/>
      <c r="AX5" s="491"/>
      <c r="AY5" s="446" t="s">
        <v>96</v>
      </c>
      <c r="AZ5" s="447"/>
      <c r="BA5" s="447"/>
      <c r="BB5" s="447"/>
      <c r="BC5" s="447"/>
      <c r="BD5" s="447"/>
      <c r="BE5" s="447"/>
      <c r="BF5" s="447"/>
      <c r="BG5" s="447"/>
      <c r="BH5" s="447"/>
      <c r="BI5" s="447"/>
      <c r="BJ5" s="447"/>
      <c r="BK5" s="447"/>
      <c r="BL5" s="447"/>
      <c r="BM5" s="448"/>
      <c r="BN5" s="432">
        <v>83529956</v>
      </c>
      <c r="BO5" s="433"/>
      <c r="BP5" s="433"/>
      <c r="BQ5" s="433"/>
      <c r="BR5" s="433"/>
      <c r="BS5" s="433"/>
      <c r="BT5" s="433"/>
      <c r="BU5" s="434"/>
      <c r="BV5" s="432">
        <v>80334621</v>
      </c>
      <c r="BW5" s="433"/>
      <c r="BX5" s="433"/>
      <c r="BY5" s="433"/>
      <c r="BZ5" s="433"/>
      <c r="CA5" s="433"/>
      <c r="CB5" s="433"/>
      <c r="CC5" s="434"/>
      <c r="CD5" s="472" t="s">
        <v>97</v>
      </c>
      <c r="CE5" s="392"/>
      <c r="CF5" s="392"/>
      <c r="CG5" s="392"/>
      <c r="CH5" s="392"/>
      <c r="CI5" s="392"/>
      <c r="CJ5" s="392"/>
      <c r="CK5" s="392"/>
      <c r="CL5" s="392"/>
      <c r="CM5" s="392"/>
      <c r="CN5" s="392"/>
      <c r="CO5" s="392"/>
      <c r="CP5" s="392"/>
      <c r="CQ5" s="392"/>
      <c r="CR5" s="392"/>
      <c r="CS5" s="473"/>
      <c r="CT5" s="429">
        <v>93.1</v>
      </c>
      <c r="CU5" s="430"/>
      <c r="CV5" s="430"/>
      <c r="CW5" s="430"/>
      <c r="CX5" s="430"/>
      <c r="CY5" s="430"/>
      <c r="CZ5" s="430"/>
      <c r="DA5" s="431"/>
      <c r="DB5" s="429">
        <v>89.5</v>
      </c>
      <c r="DC5" s="430"/>
      <c r="DD5" s="430"/>
      <c r="DE5" s="430"/>
      <c r="DF5" s="430"/>
      <c r="DG5" s="430"/>
      <c r="DH5" s="430"/>
      <c r="DI5" s="431"/>
    </row>
    <row r="6" spans="1:119" ht="18.75" customHeight="1">
      <c r="A6" s="171"/>
      <c r="B6" s="578" t="s">
        <v>98</v>
      </c>
      <c r="C6" s="419"/>
      <c r="D6" s="419"/>
      <c r="E6" s="579"/>
      <c r="F6" s="579"/>
      <c r="G6" s="579"/>
      <c r="H6" s="579"/>
      <c r="I6" s="579"/>
      <c r="J6" s="579"/>
      <c r="K6" s="579"/>
      <c r="L6" s="579" t="s">
        <v>99</v>
      </c>
      <c r="M6" s="579"/>
      <c r="N6" s="579"/>
      <c r="O6" s="579"/>
      <c r="P6" s="579"/>
      <c r="Q6" s="579"/>
      <c r="R6" s="417"/>
      <c r="S6" s="417"/>
      <c r="T6" s="417"/>
      <c r="U6" s="417"/>
      <c r="V6" s="585"/>
      <c r="W6" s="522" t="s">
        <v>100</v>
      </c>
      <c r="X6" s="418"/>
      <c r="Y6" s="418"/>
      <c r="Z6" s="418"/>
      <c r="AA6" s="418"/>
      <c r="AB6" s="419"/>
      <c r="AC6" s="590" t="s">
        <v>101</v>
      </c>
      <c r="AD6" s="591"/>
      <c r="AE6" s="591"/>
      <c r="AF6" s="591"/>
      <c r="AG6" s="591"/>
      <c r="AH6" s="591"/>
      <c r="AI6" s="591"/>
      <c r="AJ6" s="591"/>
      <c r="AK6" s="591"/>
      <c r="AL6" s="592"/>
      <c r="AM6" s="489" t="s">
        <v>102</v>
      </c>
      <c r="AN6" s="389"/>
      <c r="AO6" s="389"/>
      <c r="AP6" s="389"/>
      <c r="AQ6" s="389"/>
      <c r="AR6" s="389"/>
      <c r="AS6" s="389"/>
      <c r="AT6" s="390"/>
      <c r="AU6" s="490" t="s">
        <v>103</v>
      </c>
      <c r="AV6" s="491"/>
      <c r="AW6" s="491"/>
      <c r="AX6" s="491"/>
      <c r="AY6" s="446" t="s">
        <v>104</v>
      </c>
      <c r="AZ6" s="447"/>
      <c r="BA6" s="447"/>
      <c r="BB6" s="447"/>
      <c r="BC6" s="447"/>
      <c r="BD6" s="447"/>
      <c r="BE6" s="447"/>
      <c r="BF6" s="447"/>
      <c r="BG6" s="447"/>
      <c r="BH6" s="447"/>
      <c r="BI6" s="447"/>
      <c r="BJ6" s="447"/>
      <c r="BK6" s="447"/>
      <c r="BL6" s="447"/>
      <c r="BM6" s="448"/>
      <c r="BN6" s="432">
        <v>3519870</v>
      </c>
      <c r="BO6" s="433"/>
      <c r="BP6" s="433"/>
      <c r="BQ6" s="433"/>
      <c r="BR6" s="433"/>
      <c r="BS6" s="433"/>
      <c r="BT6" s="433"/>
      <c r="BU6" s="434"/>
      <c r="BV6" s="432">
        <v>4839304</v>
      </c>
      <c r="BW6" s="433"/>
      <c r="BX6" s="433"/>
      <c r="BY6" s="433"/>
      <c r="BZ6" s="433"/>
      <c r="CA6" s="433"/>
      <c r="CB6" s="433"/>
      <c r="CC6" s="434"/>
      <c r="CD6" s="472" t="s">
        <v>105</v>
      </c>
      <c r="CE6" s="392"/>
      <c r="CF6" s="392"/>
      <c r="CG6" s="392"/>
      <c r="CH6" s="392"/>
      <c r="CI6" s="392"/>
      <c r="CJ6" s="392"/>
      <c r="CK6" s="392"/>
      <c r="CL6" s="392"/>
      <c r="CM6" s="392"/>
      <c r="CN6" s="392"/>
      <c r="CO6" s="392"/>
      <c r="CP6" s="392"/>
      <c r="CQ6" s="392"/>
      <c r="CR6" s="392"/>
      <c r="CS6" s="473"/>
      <c r="CT6" s="575">
        <v>93.1</v>
      </c>
      <c r="CU6" s="576"/>
      <c r="CV6" s="576"/>
      <c r="CW6" s="576"/>
      <c r="CX6" s="576"/>
      <c r="CY6" s="576"/>
      <c r="CZ6" s="576"/>
      <c r="DA6" s="577"/>
      <c r="DB6" s="575">
        <v>92.1</v>
      </c>
      <c r="DC6" s="576"/>
      <c r="DD6" s="576"/>
      <c r="DE6" s="576"/>
      <c r="DF6" s="576"/>
      <c r="DG6" s="576"/>
      <c r="DH6" s="576"/>
      <c r="DI6" s="577"/>
    </row>
    <row r="7" spans="1:119" ht="18.75" customHeight="1">
      <c r="A7" s="171"/>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106</v>
      </c>
      <c r="AN7" s="389"/>
      <c r="AO7" s="389"/>
      <c r="AP7" s="389"/>
      <c r="AQ7" s="389"/>
      <c r="AR7" s="389"/>
      <c r="AS7" s="389"/>
      <c r="AT7" s="390"/>
      <c r="AU7" s="490" t="s">
        <v>107</v>
      </c>
      <c r="AV7" s="491"/>
      <c r="AW7" s="491"/>
      <c r="AX7" s="491"/>
      <c r="AY7" s="446" t="s">
        <v>108</v>
      </c>
      <c r="AZ7" s="447"/>
      <c r="BA7" s="447"/>
      <c r="BB7" s="447"/>
      <c r="BC7" s="447"/>
      <c r="BD7" s="447"/>
      <c r="BE7" s="447"/>
      <c r="BF7" s="447"/>
      <c r="BG7" s="447"/>
      <c r="BH7" s="447"/>
      <c r="BI7" s="447"/>
      <c r="BJ7" s="447"/>
      <c r="BK7" s="447"/>
      <c r="BL7" s="447"/>
      <c r="BM7" s="448"/>
      <c r="BN7" s="432">
        <v>404046</v>
      </c>
      <c r="BO7" s="433"/>
      <c r="BP7" s="433"/>
      <c r="BQ7" s="433"/>
      <c r="BR7" s="433"/>
      <c r="BS7" s="433"/>
      <c r="BT7" s="433"/>
      <c r="BU7" s="434"/>
      <c r="BV7" s="432">
        <v>1027575</v>
      </c>
      <c r="BW7" s="433"/>
      <c r="BX7" s="433"/>
      <c r="BY7" s="433"/>
      <c r="BZ7" s="433"/>
      <c r="CA7" s="433"/>
      <c r="CB7" s="433"/>
      <c r="CC7" s="434"/>
      <c r="CD7" s="472" t="s">
        <v>109</v>
      </c>
      <c r="CE7" s="392"/>
      <c r="CF7" s="392"/>
      <c r="CG7" s="392"/>
      <c r="CH7" s="392"/>
      <c r="CI7" s="392"/>
      <c r="CJ7" s="392"/>
      <c r="CK7" s="392"/>
      <c r="CL7" s="392"/>
      <c r="CM7" s="392"/>
      <c r="CN7" s="392"/>
      <c r="CO7" s="392"/>
      <c r="CP7" s="392"/>
      <c r="CQ7" s="392"/>
      <c r="CR7" s="392"/>
      <c r="CS7" s="473"/>
      <c r="CT7" s="432">
        <v>41022644</v>
      </c>
      <c r="CU7" s="433"/>
      <c r="CV7" s="433"/>
      <c r="CW7" s="433"/>
      <c r="CX7" s="433"/>
      <c r="CY7" s="433"/>
      <c r="CZ7" s="433"/>
      <c r="DA7" s="434"/>
      <c r="DB7" s="432">
        <v>42014740</v>
      </c>
      <c r="DC7" s="433"/>
      <c r="DD7" s="433"/>
      <c r="DE7" s="433"/>
      <c r="DF7" s="433"/>
      <c r="DG7" s="433"/>
      <c r="DH7" s="433"/>
      <c r="DI7" s="434"/>
    </row>
    <row r="8" spans="1:119" ht="18.75" customHeight="1" thickBot="1">
      <c r="A8" s="171"/>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110</v>
      </c>
      <c r="AN8" s="389"/>
      <c r="AO8" s="389"/>
      <c r="AP8" s="389"/>
      <c r="AQ8" s="389"/>
      <c r="AR8" s="389"/>
      <c r="AS8" s="389"/>
      <c r="AT8" s="390"/>
      <c r="AU8" s="490" t="s">
        <v>111</v>
      </c>
      <c r="AV8" s="491"/>
      <c r="AW8" s="491"/>
      <c r="AX8" s="491"/>
      <c r="AY8" s="446" t="s">
        <v>112</v>
      </c>
      <c r="AZ8" s="447"/>
      <c r="BA8" s="447"/>
      <c r="BB8" s="447"/>
      <c r="BC8" s="447"/>
      <c r="BD8" s="447"/>
      <c r="BE8" s="447"/>
      <c r="BF8" s="447"/>
      <c r="BG8" s="447"/>
      <c r="BH8" s="447"/>
      <c r="BI8" s="447"/>
      <c r="BJ8" s="447"/>
      <c r="BK8" s="447"/>
      <c r="BL8" s="447"/>
      <c r="BM8" s="448"/>
      <c r="BN8" s="432">
        <v>3115824</v>
      </c>
      <c r="BO8" s="433"/>
      <c r="BP8" s="433"/>
      <c r="BQ8" s="433"/>
      <c r="BR8" s="433"/>
      <c r="BS8" s="433"/>
      <c r="BT8" s="433"/>
      <c r="BU8" s="434"/>
      <c r="BV8" s="432">
        <v>3811729</v>
      </c>
      <c r="BW8" s="433"/>
      <c r="BX8" s="433"/>
      <c r="BY8" s="433"/>
      <c r="BZ8" s="433"/>
      <c r="CA8" s="433"/>
      <c r="CB8" s="433"/>
      <c r="CC8" s="434"/>
      <c r="CD8" s="472" t="s">
        <v>113</v>
      </c>
      <c r="CE8" s="392"/>
      <c r="CF8" s="392"/>
      <c r="CG8" s="392"/>
      <c r="CH8" s="392"/>
      <c r="CI8" s="392"/>
      <c r="CJ8" s="392"/>
      <c r="CK8" s="392"/>
      <c r="CL8" s="392"/>
      <c r="CM8" s="392"/>
      <c r="CN8" s="392"/>
      <c r="CO8" s="392"/>
      <c r="CP8" s="392"/>
      <c r="CQ8" s="392"/>
      <c r="CR8" s="392"/>
      <c r="CS8" s="473"/>
      <c r="CT8" s="535">
        <v>0.88</v>
      </c>
      <c r="CU8" s="536"/>
      <c r="CV8" s="536"/>
      <c r="CW8" s="536"/>
      <c r="CX8" s="536"/>
      <c r="CY8" s="536"/>
      <c r="CZ8" s="536"/>
      <c r="DA8" s="537"/>
      <c r="DB8" s="535">
        <v>0.89</v>
      </c>
      <c r="DC8" s="536"/>
      <c r="DD8" s="536"/>
      <c r="DE8" s="536"/>
      <c r="DF8" s="536"/>
      <c r="DG8" s="536"/>
      <c r="DH8" s="536"/>
      <c r="DI8" s="537"/>
    </row>
    <row r="9" spans="1:119" ht="18.75" customHeight="1" thickBot="1">
      <c r="A9" s="171"/>
      <c r="B9" s="564" t="s">
        <v>114</v>
      </c>
      <c r="C9" s="565"/>
      <c r="D9" s="565"/>
      <c r="E9" s="565"/>
      <c r="F9" s="565"/>
      <c r="G9" s="565"/>
      <c r="H9" s="565"/>
      <c r="I9" s="565"/>
      <c r="J9" s="565"/>
      <c r="K9" s="483"/>
      <c r="L9" s="566" t="s">
        <v>115</v>
      </c>
      <c r="M9" s="567"/>
      <c r="N9" s="567"/>
      <c r="O9" s="567"/>
      <c r="P9" s="567"/>
      <c r="Q9" s="568"/>
      <c r="R9" s="569">
        <v>207388</v>
      </c>
      <c r="S9" s="570"/>
      <c r="T9" s="570"/>
      <c r="U9" s="570"/>
      <c r="V9" s="571"/>
      <c r="W9" s="501" t="s">
        <v>116</v>
      </c>
      <c r="X9" s="502"/>
      <c r="Y9" s="502"/>
      <c r="Z9" s="502"/>
      <c r="AA9" s="502"/>
      <c r="AB9" s="502"/>
      <c r="AC9" s="502"/>
      <c r="AD9" s="502"/>
      <c r="AE9" s="502"/>
      <c r="AF9" s="502"/>
      <c r="AG9" s="502"/>
      <c r="AH9" s="502"/>
      <c r="AI9" s="502"/>
      <c r="AJ9" s="502"/>
      <c r="AK9" s="502"/>
      <c r="AL9" s="572"/>
      <c r="AM9" s="489" t="s">
        <v>117</v>
      </c>
      <c r="AN9" s="389"/>
      <c r="AO9" s="389"/>
      <c r="AP9" s="389"/>
      <c r="AQ9" s="389"/>
      <c r="AR9" s="389"/>
      <c r="AS9" s="389"/>
      <c r="AT9" s="390"/>
      <c r="AU9" s="490" t="s">
        <v>103</v>
      </c>
      <c r="AV9" s="491"/>
      <c r="AW9" s="491"/>
      <c r="AX9" s="491"/>
      <c r="AY9" s="446" t="s">
        <v>118</v>
      </c>
      <c r="AZ9" s="447"/>
      <c r="BA9" s="447"/>
      <c r="BB9" s="447"/>
      <c r="BC9" s="447"/>
      <c r="BD9" s="447"/>
      <c r="BE9" s="447"/>
      <c r="BF9" s="447"/>
      <c r="BG9" s="447"/>
      <c r="BH9" s="447"/>
      <c r="BI9" s="447"/>
      <c r="BJ9" s="447"/>
      <c r="BK9" s="447"/>
      <c r="BL9" s="447"/>
      <c r="BM9" s="448"/>
      <c r="BN9" s="432">
        <v>-695905</v>
      </c>
      <c r="BO9" s="433"/>
      <c r="BP9" s="433"/>
      <c r="BQ9" s="433"/>
      <c r="BR9" s="433"/>
      <c r="BS9" s="433"/>
      <c r="BT9" s="433"/>
      <c r="BU9" s="434"/>
      <c r="BV9" s="432">
        <v>1945900</v>
      </c>
      <c r="BW9" s="433"/>
      <c r="BX9" s="433"/>
      <c r="BY9" s="433"/>
      <c r="BZ9" s="433"/>
      <c r="CA9" s="433"/>
      <c r="CB9" s="433"/>
      <c r="CC9" s="434"/>
      <c r="CD9" s="472" t="s">
        <v>119</v>
      </c>
      <c r="CE9" s="392"/>
      <c r="CF9" s="392"/>
      <c r="CG9" s="392"/>
      <c r="CH9" s="392"/>
      <c r="CI9" s="392"/>
      <c r="CJ9" s="392"/>
      <c r="CK9" s="392"/>
      <c r="CL9" s="392"/>
      <c r="CM9" s="392"/>
      <c r="CN9" s="392"/>
      <c r="CO9" s="392"/>
      <c r="CP9" s="392"/>
      <c r="CQ9" s="392"/>
      <c r="CR9" s="392"/>
      <c r="CS9" s="473"/>
      <c r="CT9" s="429">
        <v>8.6</v>
      </c>
      <c r="CU9" s="430"/>
      <c r="CV9" s="430"/>
      <c r="CW9" s="430"/>
      <c r="CX9" s="430"/>
      <c r="CY9" s="430"/>
      <c r="CZ9" s="430"/>
      <c r="DA9" s="431"/>
      <c r="DB9" s="429">
        <v>9.3000000000000007</v>
      </c>
      <c r="DC9" s="430"/>
      <c r="DD9" s="430"/>
      <c r="DE9" s="430"/>
      <c r="DF9" s="430"/>
      <c r="DG9" s="430"/>
      <c r="DH9" s="430"/>
      <c r="DI9" s="431"/>
    </row>
    <row r="10" spans="1:119" ht="18.75" customHeight="1" thickBot="1">
      <c r="A10" s="171"/>
      <c r="B10" s="564"/>
      <c r="C10" s="565"/>
      <c r="D10" s="565"/>
      <c r="E10" s="565"/>
      <c r="F10" s="565"/>
      <c r="G10" s="565"/>
      <c r="H10" s="565"/>
      <c r="I10" s="565"/>
      <c r="J10" s="565"/>
      <c r="K10" s="483"/>
      <c r="L10" s="388" t="s">
        <v>120</v>
      </c>
      <c r="M10" s="389"/>
      <c r="N10" s="389"/>
      <c r="O10" s="389"/>
      <c r="P10" s="389"/>
      <c r="Q10" s="390"/>
      <c r="R10" s="385">
        <v>200012</v>
      </c>
      <c r="S10" s="386"/>
      <c r="T10" s="386"/>
      <c r="U10" s="386"/>
      <c r="V10" s="445"/>
      <c r="W10" s="573"/>
      <c r="X10" s="383"/>
      <c r="Y10" s="383"/>
      <c r="Z10" s="383"/>
      <c r="AA10" s="383"/>
      <c r="AB10" s="383"/>
      <c r="AC10" s="383"/>
      <c r="AD10" s="383"/>
      <c r="AE10" s="383"/>
      <c r="AF10" s="383"/>
      <c r="AG10" s="383"/>
      <c r="AH10" s="383"/>
      <c r="AI10" s="383"/>
      <c r="AJ10" s="383"/>
      <c r="AK10" s="383"/>
      <c r="AL10" s="574"/>
      <c r="AM10" s="489" t="s">
        <v>121</v>
      </c>
      <c r="AN10" s="389"/>
      <c r="AO10" s="389"/>
      <c r="AP10" s="389"/>
      <c r="AQ10" s="389"/>
      <c r="AR10" s="389"/>
      <c r="AS10" s="389"/>
      <c r="AT10" s="390"/>
      <c r="AU10" s="490" t="s">
        <v>103</v>
      </c>
      <c r="AV10" s="491"/>
      <c r="AW10" s="491"/>
      <c r="AX10" s="491"/>
      <c r="AY10" s="446" t="s">
        <v>122</v>
      </c>
      <c r="AZ10" s="447"/>
      <c r="BA10" s="447"/>
      <c r="BB10" s="447"/>
      <c r="BC10" s="447"/>
      <c r="BD10" s="447"/>
      <c r="BE10" s="447"/>
      <c r="BF10" s="447"/>
      <c r="BG10" s="447"/>
      <c r="BH10" s="447"/>
      <c r="BI10" s="447"/>
      <c r="BJ10" s="447"/>
      <c r="BK10" s="447"/>
      <c r="BL10" s="447"/>
      <c r="BM10" s="448"/>
      <c r="BN10" s="432">
        <v>2018953</v>
      </c>
      <c r="BO10" s="433"/>
      <c r="BP10" s="433"/>
      <c r="BQ10" s="433"/>
      <c r="BR10" s="433"/>
      <c r="BS10" s="433"/>
      <c r="BT10" s="433"/>
      <c r="BU10" s="434"/>
      <c r="BV10" s="432">
        <v>1040867</v>
      </c>
      <c r="BW10" s="433"/>
      <c r="BX10" s="433"/>
      <c r="BY10" s="433"/>
      <c r="BZ10" s="433"/>
      <c r="CA10" s="433"/>
      <c r="CB10" s="433"/>
      <c r="CC10" s="434"/>
      <c r="CD10" s="174" t="s">
        <v>123</v>
      </c>
      <c r="CE10" s="175"/>
      <c r="CF10" s="175"/>
      <c r="CG10" s="175"/>
      <c r="CH10" s="175"/>
      <c r="CI10" s="175"/>
      <c r="CJ10" s="175"/>
      <c r="CK10" s="175"/>
      <c r="CL10" s="175"/>
      <c r="CM10" s="175"/>
      <c r="CN10" s="175"/>
      <c r="CO10" s="175"/>
      <c r="CP10" s="175"/>
      <c r="CQ10" s="175"/>
      <c r="CR10" s="175"/>
      <c r="CS10" s="176"/>
      <c r="CT10" s="177"/>
      <c r="CU10" s="178"/>
      <c r="CV10" s="178"/>
      <c r="CW10" s="178"/>
      <c r="CX10" s="178"/>
      <c r="CY10" s="178"/>
      <c r="CZ10" s="178"/>
      <c r="DA10" s="179"/>
      <c r="DB10" s="177"/>
      <c r="DC10" s="178"/>
      <c r="DD10" s="178"/>
      <c r="DE10" s="178"/>
      <c r="DF10" s="178"/>
      <c r="DG10" s="178"/>
      <c r="DH10" s="178"/>
      <c r="DI10" s="179"/>
    </row>
    <row r="11" spans="1:119" ht="18.75" customHeight="1" thickBot="1">
      <c r="A11" s="171"/>
      <c r="B11" s="564"/>
      <c r="C11" s="565"/>
      <c r="D11" s="565"/>
      <c r="E11" s="565"/>
      <c r="F11" s="565"/>
      <c r="G11" s="565"/>
      <c r="H11" s="565"/>
      <c r="I11" s="565"/>
      <c r="J11" s="565"/>
      <c r="K11" s="483"/>
      <c r="L11" s="393" t="s">
        <v>124</v>
      </c>
      <c r="M11" s="394"/>
      <c r="N11" s="394"/>
      <c r="O11" s="394"/>
      <c r="P11" s="394"/>
      <c r="Q11" s="395"/>
      <c r="R11" s="561" t="s">
        <v>125</v>
      </c>
      <c r="S11" s="562"/>
      <c r="T11" s="562"/>
      <c r="U11" s="562"/>
      <c r="V11" s="563"/>
      <c r="W11" s="573"/>
      <c r="X11" s="383"/>
      <c r="Y11" s="383"/>
      <c r="Z11" s="383"/>
      <c r="AA11" s="383"/>
      <c r="AB11" s="383"/>
      <c r="AC11" s="383"/>
      <c r="AD11" s="383"/>
      <c r="AE11" s="383"/>
      <c r="AF11" s="383"/>
      <c r="AG11" s="383"/>
      <c r="AH11" s="383"/>
      <c r="AI11" s="383"/>
      <c r="AJ11" s="383"/>
      <c r="AK11" s="383"/>
      <c r="AL11" s="574"/>
      <c r="AM11" s="489" t="s">
        <v>126</v>
      </c>
      <c r="AN11" s="389"/>
      <c r="AO11" s="389"/>
      <c r="AP11" s="389"/>
      <c r="AQ11" s="389"/>
      <c r="AR11" s="389"/>
      <c r="AS11" s="389"/>
      <c r="AT11" s="390"/>
      <c r="AU11" s="490" t="s">
        <v>111</v>
      </c>
      <c r="AV11" s="491"/>
      <c r="AW11" s="491"/>
      <c r="AX11" s="491"/>
      <c r="AY11" s="446" t="s">
        <v>127</v>
      </c>
      <c r="AZ11" s="447"/>
      <c r="BA11" s="447"/>
      <c r="BB11" s="447"/>
      <c r="BC11" s="447"/>
      <c r="BD11" s="447"/>
      <c r="BE11" s="447"/>
      <c r="BF11" s="447"/>
      <c r="BG11" s="447"/>
      <c r="BH11" s="447"/>
      <c r="BI11" s="447"/>
      <c r="BJ11" s="447"/>
      <c r="BK11" s="447"/>
      <c r="BL11" s="447"/>
      <c r="BM11" s="448"/>
      <c r="BN11" s="432">
        <v>0</v>
      </c>
      <c r="BO11" s="433"/>
      <c r="BP11" s="433"/>
      <c r="BQ11" s="433"/>
      <c r="BR11" s="433"/>
      <c r="BS11" s="433"/>
      <c r="BT11" s="433"/>
      <c r="BU11" s="434"/>
      <c r="BV11" s="432">
        <v>0</v>
      </c>
      <c r="BW11" s="433"/>
      <c r="BX11" s="433"/>
      <c r="BY11" s="433"/>
      <c r="BZ11" s="433"/>
      <c r="CA11" s="433"/>
      <c r="CB11" s="433"/>
      <c r="CC11" s="434"/>
      <c r="CD11" s="472" t="s">
        <v>128</v>
      </c>
      <c r="CE11" s="392"/>
      <c r="CF11" s="392"/>
      <c r="CG11" s="392"/>
      <c r="CH11" s="392"/>
      <c r="CI11" s="392"/>
      <c r="CJ11" s="392"/>
      <c r="CK11" s="392"/>
      <c r="CL11" s="392"/>
      <c r="CM11" s="392"/>
      <c r="CN11" s="392"/>
      <c r="CO11" s="392"/>
      <c r="CP11" s="392"/>
      <c r="CQ11" s="392"/>
      <c r="CR11" s="392"/>
      <c r="CS11" s="473"/>
      <c r="CT11" s="535" t="s">
        <v>129</v>
      </c>
      <c r="CU11" s="536"/>
      <c r="CV11" s="536"/>
      <c r="CW11" s="536"/>
      <c r="CX11" s="536"/>
      <c r="CY11" s="536"/>
      <c r="CZ11" s="536"/>
      <c r="DA11" s="537"/>
      <c r="DB11" s="535" t="s">
        <v>130</v>
      </c>
      <c r="DC11" s="536"/>
      <c r="DD11" s="536"/>
      <c r="DE11" s="536"/>
      <c r="DF11" s="536"/>
      <c r="DG11" s="536"/>
      <c r="DH11" s="536"/>
      <c r="DI11" s="537"/>
    </row>
    <row r="12" spans="1:119" ht="18.75" customHeight="1">
      <c r="A12" s="171"/>
      <c r="B12" s="538" t="s">
        <v>131</v>
      </c>
      <c r="C12" s="539"/>
      <c r="D12" s="539"/>
      <c r="E12" s="539"/>
      <c r="F12" s="539"/>
      <c r="G12" s="539"/>
      <c r="H12" s="539"/>
      <c r="I12" s="539"/>
      <c r="J12" s="539"/>
      <c r="K12" s="540"/>
      <c r="L12" s="547" t="s">
        <v>132</v>
      </c>
      <c r="M12" s="548"/>
      <c r="N12" s="548"/>
      <c r="O12" s="548"/>
      <c r="P12" s="548"/>
      <c r="Q12" s="549"/>
      <c r="R12" s="550">
        <v>205876</v>
      </c>
      <c r="S12" s="551"/>
      <c r="T12" s="551"/>
      <c r="U12" s="551"/>
      <c r="V12" s="552"/>
      <c r="W12" s="553" t="s">
        <v>1</v>
      </c>
      <c r="X12" s="491"/>
      <c r="Y12" s="491"/>
      <c r="Z12" s="491"/>
      <c r="AA12" s="491"/>
      <c r="AB12" s="554"/>
      <c r="AC12" s="555" t="s">
        <v>133</v>
      </c>
      <c r="AD12" s="556"/>
      <c r="AE12" s="556"/>
      <c r="AF12" s="556"/>
      <c r="AG12" s="557"/>
      <c r="AH12" s="555" t="s">
        <v>134</v>
      </c>
      <c r="AI12" s="556"/>
      <c r="AJ12" s="556"/>
      <c r="AK12" s="556"/>
      <c r="AL12" s="558"/>
      <c r="AM12" s="489" t="s">
        <v>135</v>
      </c>
      <c r="AN12" s="389"/>
      <c r="AO12" s="389"/>
      <c r="AP12" s="389"/>
      <c r="AQ12" s="389"/>
      <c r="AR12" s="389"/>
      <c r="AS12" s="389"/>
      <c r="AT12" s="390"/>
      <c r="AU12" s="490" t="s">
        <v>103</v>
      </c>
      <c r="AV12" s="491"/>
      <c r="AW12" s="491"/>
      <c r="AX12" s="491"/>
      <c r="AY12" s="446" t="s">
        <v>136</v>
      </c>
      <c r="AZ12" s="447"/>
      <c r="BA12" s="447"/>
      <c r="BB12" s="447"/>
      <c r="BC12" s="447"/>
      <c r="BD12" s="447"/>
      <c r="BE12" s="447"/>
      <c r="BF12" s="447"/>
      <c r="BG12" s="447"/>
      <c r="BH12" s="447"/>
      <c r="BI12" s="447"/>
      <c r="BJ12" s="447"/>
      <c r="BK12" s="447"/>
      <c r="BL12" s="447"/>
      <c r="BM12" s="448"/>
      <c r="BN12" s="432">
        <v>1500000</v>
      </c>
      <c r="BO12" s="433"/>
      <c r="BP12" s="433"/>
      <c r="BQ12" s="433"/>
      <c r="BR12" s="433"/>
      <c r="BS12" s="433"/>
      <c r="BT12" s="433"/>
      <c r="BU12" s="434"/>
      <c r="BV12" s="432">
        <v>500000</v>
      </c>
      <c r="BW12" s="433"/>
      <c r="BX12" s="433"/>
      <c r="BY12" s="433"/>
      <c r="BZ12" s="433"/>
      <c r="CA12" s="433"/>
      <c r="CB12" s="433"/>
      <c r="CC12" s="434"/>
      <c r="CD12" s="472" t="s">
        <v>137</v>
      </c>
      <c r="CE12" s="392"/>
      <c r="CF12" s="392"/>
      <c r="CG12" s="392"/>
      <c r="CH12" s="392"/>
      <c r="CI12" s="392"/>
      <c r="CJ12" s="392"/>
      <c r="CK12" s="392"/>
      <c r="CL12" s="392"/>
      <c r="CM12" s="392"/>
      <c r="CN12" s="392"/>
      <c r="CO12" s="392"/>
      <c r="CP12" s="392"/>
      <c r="CQ12" s="392"/>
      <c r="CR12" s="392"/>
      <c r="CS12" s="473"/>
      <c r="CT12" s="535" t="s">
        <v>129</v>
      </c>
      <c r="CU12" s="536"/>
      <c r="CV12" s="536"/>
      <c r="CW12" s="536"/>
      <c r="CX12" s="536"/>
      <c r="CY12" s="536"/>
      <c r="CZ12" s="536"/>
      <c r="DA12" s="537"/>
      <c r="DB12" s="535" t="s">
        <v>129</v>
      </c>
      <c r="DC12" s="536"/>
      <c r="DD12" s="536"/>
      <c r="DE12" s="536"/>
      <c r="DF12" s="536"/>
      <c r="DG12" s="536"/>
      <c r="DH12" s="536"/>
      <c r="DI12" s="537"/>
    </row>
    <row r="13" spans="1:119" ht="18.75" customHeight="1">
      <c r="A13" s="171"/>
      <c r="B13" s="541"/>
      <c r="C13" s="542"/>
      <c r="D13" s="542"/>
      <c r="E13" s="542"/>
      <c r="F13" s="542"/>
      <c r="G13" s="542"/>
      <c r="H13" s="542"/>
      <c r="I13" s="542"/>
      <c r="J13" s="542"/>
      <c r="K13" s="543"/>
      <c r="L13" s="180"/>
      <c r="M13" s="516" t="s">
        <v>138</v>
      </c>
      <c r="N13" s="517"/>
      <c r="O13" s="517"/>
      <c r="P13" s="517"/>
      <c r="Q13" s="518"/>
      <c r="R13" s="519">
        <v>200895</v>
      </c>
      <c r="S13" s="520"/>
      <c r="T13" s="520"/>
      <c r="U13" s="520"/>
      <c r="V13" s="521"/>
      <c r="W13" s="522" t="s">
        <v>139</v>
      </c>
      <c r="X13" s="418"/>
      <c r="Y13" s="418"/>
      <c r="Z13" s="418"/>
      <c r="AA13" s="418"/>
      <c r="AB13" s="419"/>
      <c r="AC13" s="385">
        <v>536</v>
      </c>
      <c r="AD13" s="386"/>
      <c r="AE13" s="386"/>
      <c r="AF13" s="386"/>
      <c r="AG13" s="387"/>
      <c r="AH13" s="385">
        <v>615</v>
      </c>
      <c r="AI13" s="386"/>
      <c r="AJ13" s="386"/>
      <c r="AK13" s="386"/>
      <c r="AL13" s="445"/>
      <c r="AM13" s="489" t="s">
        <v>140</v>
      </c>
      <c r="AN13" s="389"/>
      <c r="AO13" s="389"/>
      <c r="AP13" s="389"/>
      <c r="AQ13" s="389"/>
      <c r="AR13" s="389"/>
      <c r="AS13" s="389"/>
      <c r="AT13" s="390"/>
      <c r="AU13" s="490" t="s">
        <v>107</v>
      </c>
      <c r="AV13" s="491"/>
      <c r="AW13" s="491"/>
      <c r="AX13" s="491"/>
      <c r="AY13" s="446" t="s">
        <v>141</v>
      </c>
      <c r="AZ13" s="447"/>
      <c r="BA13" s="447"/>
      <c r="BB13" s="447"/>
      <c r="BC13" s="447"/>
      <c r="BD13" s="447"/>
      <c r="BE13" s="447"/>
      <c r="BF13" s="447"/>
      <c r="BG13" s="447"/>
      <c r="BH13" s="447"/>
      <c r="BI13" s="447"/>
      <c r="BJ13" s="447"/>
      <c r="BK13" s="447"/>
      <c r="BL13" s="447"/>
      <c r="BM13" s="448"/>
      <c r="BN13" s="432">
        <v>-176952</v>
      </c>
      <c r="BO13" s="433"/>
      <c r="BP13" s="433"/>
      <c r="BQ13" s="433"/>
      <c r="BR13" s="433"/>
      <c r="BS13" s="433"/>
      <c r="BT13" s="433"/>
      <c r="BU13" s="434"/>
      <c r="BV13" s="432">
        <v>2486767</v>
      </c>
      <c r="BW13" s="433"/>
      <c r="BX13" s="433"/>
      <c r="BY13" s="433"/>
      <c r="BZ13" s="433"/>
      <c r="CA13" s="433"/>
      <c r="CB13" s="433"/>
      <c r="CC13" s="434"/>
      <c r="CD13" s="472" t="s">
        <v>142</v>
      </c>
      <c r="CE13" s="392"/>
      <c r="CF13" s="392"/>
      <c r="CG13" s="392"/>
      <c r="CH13" s="392"/>
      <c r="CI13" s="392"/>
      <c r="CJ13" s="392"/>
      <c r="CK13" s="392"/>
      <c r="CL13" s="392"/>
      <c r="CM13" s="392"/>
      <c r="CN13" s="392"/>
      <c r="CO13" s="392"/>
      <c r="CP13" s="392"/>
      <c r="CQ13" s="392"/>
      <c r="CR13" s="392"/>
      <c r="CS13" s="473"/>
      <c r="CT13" s="429">
        <v>2.4</v>
      </c>
      <c r="CU13" s="430"/>
      <c r="CV13" s="430"/>
      <c r="CW13" s="430"/>
      <c r="CX13" s="430"/>
      <c r="CY13" s="430"/>
      <c r="CZ13" s="430"/>
      <c r="DA13" s="431"/>
      <c r="DB13" s="429">
        <v>2.2999999999999998</v>
      </c>
      <c r="DC13" s="430"/>
      <c r="DD13" s="430"/>
      <c r="DE13" s="430"/>
      <c r="DF13" s="430"/>
      <c r="DG13" s="430"/>
      <c r="DH13" s="430"/>
      <c r="DI13" s="431"/>
    </row>
    <row r="14" spans="1:119" ht="18.75" customHeight="1" thickBot="1">
      <c r="A14" s="171"/>
      <c r="B14" s="541"/>
      <c r="C14" s="542"/>
      <c r="D14" s="542"/>
      <c r="E14" s="542"/>
      <c r="F14" s="542"/>
      <c r="G14" s="542"/>
      <c r="H14" s="542"/>
      <c r="I14" s="542"/>
      <c r="J14" s="542"/>
      <c r="K14" s="543"/>
      <c r="L14" s="506" t="s">
        <v>143</v>
      </c>
      <c r="M14" s="559"/>
      <c r="N14" s="559"/>
      <c r="O14" s="559"/>
      <c r="P14" s="559"/>
      <c r="Q14" s="560"/>
      <c r="R14" s="519">
        <v>205805</v>
      </c>
      <c r="S14" s="520"/>
      <c r="T14" s="520"/>
      <c r="U14" s="520"/>
      <c r="V14" s="521"/>
      <c r="W14" s="523"/>
      <c r="X14" s="421"/>
      <c r="Y14" s="421"/>
      <c r="Z14" s="421"/>
      <c r="AA14" s="421"/>
      <c r="AB14" s="422"/>
      <c r="AC14" s="512">
        <v>0.6</v>
      </c>
      <c r="AD14" s="513"/>
      <c r="AE14" s="513"/>
      <c r="AF14" s="513"/>
      <c r="AG14" s="514"/>
      <c r="AH14" s="512">
        <v>0.7</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144</v>
      </c>
      <c r="CE14" s="470"/>
      <c r="CF14" s="470"/>
      <c r="CG14" s="470"/>
      <c r="CH14" s="470"/>
      <c r="CI14" s="470"/>
      <c r="CJ14" s="470"/>
      <c r="CK14" s="470"/>
      <c r="CL14" s="470"/>
      <c r="CM14" s="470"/>
      <c r="CN14" s="470"/>
      <c r="CO14" s="470"/>
      <c r="CP14" s="470"/>
      <c r="CQ14" s="470"/>
      <c r="CR14" s="470"/>
      <c r="CS14" s="471"/>
      <c r="CT14" s="529" t="s">
        <v>129</v>
      </c>
      <c r="CU14" s="530"/>
      <c r="CV14" s="530"/>
      <c r="CW14" s="530"/>
      <c r="CX14" s="530"/>
      <c r="CY14" s="530"/>
      <c r="CZ14" s="530"/>
      <c r="DA14" s="531"/>
      <c r="DB14" s="529">
        <v>8.6</v>
      </c>
      <c r="DC14" s="530"/>
      <c r="DD14" s="530"/>
      <c r="DE14" s="530"/>
      <c r="DF14" s="530"/>
      <c r="DG14" s="530"/>
      <c r="DH14" s="530"/>
      <c r="DI14" s="531"/>
    </row>
    <row r="15" spans="1:119" ht="18.75" customHeight="1">
      <c r="A15" s="171"/>
      <c r="B15" s="541"/>
      <c r="C15" s="542"/>
      <c r="D15" s="542"/>
      <c r="E15" s="542"/>
      <c r="F15" s="542"/>
      <c r="G15" s="542"/>
      <c r="H15" s="542"/>
      <c r="I15" s="542"/>
      <c r="J15" s="542"/>
      <c r="K15" s="543"/>
      <c r="L15" s="180"/>
      <c r="M15" s="516" t="s">
        <v>138</v>
      </c>
      <c r="N15" s="517"/>
      <c r="O15" s="517"/>
      <c r="P15" s="517"/>
      <c r="Q15" s="518"/>
      <c r="R15" s="519">
        <v>201162</v>
      </c>
      <c r="S15" s="520"/>
      <c r="T15" s="520"/>
      <c r="U15" s="520"/>
      <c r="V15" s="521"/>
      <c r="W15" s="522" t="s">
        <v>145</v>
      </c>
      <c r="X15" s="418"/>
      <c r="Y15" s="418"/>
      <c r="Z15" s="418"/>
      <c r="AA15" s="418"/>
      <c r="AB15" s="419"/>
      <c r="AC15" s="385">
        <v>11865</v>
      </c>
      <c r="AD15" s="386"/>
      <c r="AE15" s="386"/>
      <c r="AF15" s="386"/>
      <c r="AG15" s="387"/>
      <c r="AH15" s="385">
        <v>12981</v>
      </c>
      <c r="AI15" s="386"/>
      <c r="AJ15" s="386"/>
      <c r="AK15" s="386"/>
      <c r="AL15" s="445"/>
      <c r="AM15" s="489"/>
      <c r="AN15" s="389"/>
      <c r="AO15" s="389"/>
      <c r="AP15" s="389"/>
      <c r="AQ15" s="389"/>
      <c r="AR15" s="389"/>
      <c r="AS15" s="389"/>
      <c r="AT15" s="390"/>
      <c r="AU15" s="490"/>
      <c r="AV15" s="491"/>
      <c r="AW15" s="491"/>
      <c r="AX15" s="491"/>
      <c r="AY15" s="458" t="s">
        <v>146</v>
      </c>
      <c r="AZ15" s="459"/>
      <c r="BA15" s="459"/>
      <c r="BB15" s="459"/>
      <c r="BC15" s="459"/>
      <c r="BD15" s="459"/>
      <c r="BE15" s="459"/>
      <c r="BF15" s="459"/>
      <c r="BG15" s="459"/>
      <c r="BH15" s="459"/>
      <c r="BI15" s="459"/>
      <c r="BJ15" s="459"/>
      <c r="BK15" s="459"/>
      <c r="BL15" s="459"/>
      <c r="BM15" s="460"/>
      <c r="BN15" s="461">
        <v>28480081</v>
      </c>
      <c r="BO15" s="462"/>
      <c r="BP15" s="462"/>
      <c r="BQ15" s="462"/>
      <c r="BR15" s="462"/>
      <c r="BS15" s="462"/>
      <c r="BT15" s="462"/>
      <c r="BU15" s="463"/>
      <c r="BV15" s="461">
        <v>27002731</v>
      </c>
      <c r="BW15" s="462"/>
      <c r="BX15" s="462"/>
      <c r="BY15" s="462"/>
      <c r="BZ15" s="462"/>
      <c r="CA15" s="462"/>
      <c r="CB15" s="462"/>
      <c r="CC15" s="463"/>
      <c r="CD15" s="532" t="s">
        <v>147</v>
      </c>
      <c r="CE15" s="533"/>
      <c r="CF15" s="533"/>
      <c r="CG15" s="533"/>
      <c r="CH15" s="533"/>
      <c r="CI15" s="533"/>
      <c r="CJ15" s="533"/>
      <c r="CK15" s="533"/>
      <c r="CL15" s="533"/>
      <c r="CM15" s="533"/>
      <c r="CN15" s="533"/>
      <c r="CO15" s="533"/>
      <c r="CP15" s="533"/>
      <c r="CQ15" s="533"/>
      <c r="CR15" s="533"/>
      <c r="CS15" s="534"/>
      <c r="CT15" s="181"/>
      <c r="CU15" s="182"/>
      <c r="CV15" s="182"/>
      <c r="CW15" s="182"/>
      <c r="CX15" s="182"/>
      <c r="CY15" s="182"/>
      <c r="CZ15" s="182"/>
      <c r="DA15" s="183"/>
      <c r="DB15" s="181"/>
      <c r="DC15" s="182"/>
      <c r="DD15" s="182"/>
      <c r="DE15" s="182"/>
      <c r="DF15" s="182"/>
      <c r="DG15" s="182"/>
      <c r="DH15" s="182"/>
      <c r="DI15" s="183"/>
    </row>
    <row r="16" spans="1:119" ht="18.75" customHeight="1">
      <c r="A16" s="171"/>
      <c r="B16" s="541"/>
      <c r="C16" s="542"/>
      <c r="D16" s="542"/>
      <c r="E16" s="542"/>
      <c r="F16" s="542"/>
      <c r="G16" s="542"/>
      <c r="H16" s="542"/>
      <c r="I16" s="542"/>
      <c r="J16" s="542"/>
      <c r="K16" s="543"/>
      <c r="L16" s="506" t="s">
        <v>148</v>
      </c>
      <c r="M16" s="507"/>
      <c r="N16" s="507"/>
      <c r="O16" s="507"/>
      <c r="P16" s="507"/>
      <c r="Q16" s="508"/>
      <c r="R16" s="509" t="s">
        <v>149</v>
      </c>
      <c r="S16" s="510"/>
      <c r="T16" s="510"/>
      <c r="U16" s="510"/>
      <c r="V16" s="511"/>
      <c r="W16" s="523"/>
      <c r="X16" s="421"/>
      <c r="Y16" s="421"/>
      <c r="Z16" s="421"/>
      <c r="AA16" s="421"/>
      <c r="AB16" s="422"/>
      <c r="AC16" s="512">
        <v>13.9</v>
      </c>
      <c r="AD16" s="513"/>
      <c r="AE16" s="513"/>
      <c r="AF16" s="513"/>
      <c r="AG16" s="514"/>
      <c r="AH16" s="512">
        <v>15.6</v>
      </c>
      <c r="AI16" s="513"/>
      <c r="AJ16" s="513"/>
      <c r="AK16" s="513"/>
      <c r="AL16" s="515"/>
      <c r="AM16" s="489"/>
      <c r="AN16" s="389"/>
      <c r="AO16" s="389"/>
      <c r="AP16" s="389"/>
      <c r="AQ16" s="389"/>
      <c r="AR16" s="389"/>
      <c r="AS16" s="389"/>
      <c r="AT16" s="390"/>
      <c r="AU16" s="490"/>
      <c r="AV16" s="491"/>
      <c r="AW16" s="491"/>
      <c r="AX16" s="491"/>
      <c r="AY16" s="446" t="s">
        <v>150</v>
      </c>
      <c r="AZ16" s="447"/>
      <c r="BA16" s="447"/>
      <c r="BB16" s="447"/>
      <c r="BC16" s="447"/>
      <c r="BD16" s="447"/>
      <c r="BE16" s="447"/>
      <c r="BF16" s="447"/>
      <c r="BG16" s="447"/>
      <c r="BH16" s="447"/>
      <c r="BI16" s="447"/>
      <c r="BJ16" s="447"/>
      <c r="BK16" s="447"/>
      <c r="BL16" s="447"/>
      <c r="BM16" s="448"/>
      <c r="BN16" s="432">
        <v>32343157</v>
      </c>
      <c r="BO16" s="433"/>
      <c r="BP16" s="433"/>
      <c r="BQ16" s="433"/>
      <c r="BR16" s="433"/>
      <c r="BS16" s="433"/>
      <c r="BT16" s="433"/>
      <c r="BU16" s="434"/>
      <c r="BV16" s="432">
        <v>31252540</v>
      </c>
      <c r="BW16" s="433"/>
      <c r="BX16" s="433"/>
      <c r="BY16" s="433"/>
      <c r="BZ16" s="433"/>
      <c r="CA16" s="433"/>
      <c r="CB16" s="433"/>
      <c r="CC16" s="434"/>
      <c r="CD16" s="184"/>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c r="A17" s="171"/>
      <c r="B17" s="544"/>
      <c r="C17" s="545"/>
      <c r="D17" s="545"/>
      <c r="E17" s="545"/>
      <c r="F17" s="545"/>
      <c r="G17" s="545"/>
      <c r="H17" s="545"/>
      <c r="I17" s="545"/>
      <c r="J17" s="545"/>
      <c r="K17" s="546"/>
      <c r="L17" s="185"/>
      <c r="M17" s="525" t="s">
        <v>151</v>
      </c>
      <c r="N17" s="526"/>
      <c r="O17" s="526"/>
      <c r="P17" s="526"/>
      <c r="Q17" s="527"/>
      <c r="R17" s="509" t="s">
        <v>152</v>
      </c>
      <c r="S17" s="510"/>
      <c r="T17" s="510"/>
      <c r="U17" s="510"/>
      <c r="V17" s="511"/>
      <c r="W17" s="522" t="s">
        <v>153</v>
      </c>
      <c r="X17" s="418"/>
      <c r="Y17" s="418"/>
      <c r="Z17" s="418"/>
      <c r="AA17" s="418"/>
      <c r="AB17" s="419"/>
      <c r="AC17" s="385">
        <v>73005</v>
      </c>
      <c r="AD17" s="386"/>
      <c r="AE17" s="386"/>
      <c r="AF17" s="386"/>
      <c r="AG17" s="387"/>
      <c r="AH17" s="385">
        <v>69372</v>
      </c>
      <c r="AI17" s="386"/>
      <c r="AJ17" s="386"/>
      <c r="AK17" s="386"/>
      <c r="AL17" s="445"/>
      <c r="AM17" s="489"/>
      <c r="AN17" s="389"/>
      <c r="AO17" s="389"/>
      <c r="AP17" s="389"/>
      <c r="AQ17" s="389"/>
      <c r="AR17" s="389"/>
      <c r="AS17" s="389"/>
      <c r="AT17" s="390"/>
      <c r="AU17" s="490"/>
      <c r="AV17" s="491"/>
      <c r="AW17" s="491"/>
      <c r="AX17" s="491"/>
      <c r="AY17" s="446" t="s">
        <v>154</v>
      </c>
      <c r="AZ17" s="447"/>
      <c r="BA17" s="447"/>
      <c r="BB17" s="447"/>
      <c r="BC17" s="447"/>
      <c r="BD17" s="447"/>
      <c r="BE17" s="447"/>
      <c r="BF17" s="447"/>
      <c r="BG17" s="447"/>
      <c r="BH17" s="447"/>
      <c r="BI17" s="447"/>
      <c r="BJ17" s="447"/>
      <c r="BK17" s="447"/>
      <c r="BL17" s="447"/>
      <c r="BM17" s="448"/>
      <c r="BN17" s="432">
        <v>36427804</v>
      </c>
      <c r="BO17" s="433"/>
      <c r="BP17" s="433"/>
      <c r="BQ17" s="433"/>
      <c r="BR17" s="433"/>
      <c r="BS17" s="433"/>
      <c r="BT17" s="433"/>
      <c r="BU17" s="434"/>
      <c r="BV17" s="432">
        <v>34534140</v>
      </c>
      <c r="BW17" s="433"/>
      <c r="BX17" s="433"/>
      <c r="BY17" s="433"/>
      <c r="BZ17" s="433"/>
      <c r="CA17" s="433"/>
      <c r="CB17" s="433"/>
      <c r="CC17" s="434"/>
      <c r="CD17" s="184"/>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c r="A18" s="171"/>
      <c r="B18" s="482" t="s">
        <v>155</v>
      </c>
      <c r="C18" s="483"/>
      <c r="D18" s="483"/>
      <c r="E18" s="484"/>
      <c r="F18" s="484"/>
      <c r="G18" s="484"/>
      <c r="H18" s="484"/>
      <c r="I18" s="484"/>
      <c r="J18" s="484"/>
      <c r="K18" s="484"/>
      <c r="L18" s="485">
        <v>15.75</v>
      </c>
      <c r="M18" s="485"/>
      <c r="N18" s="485"/>
      <c r="O18" s="485"/>
      <c r="P18" s="485"/>
      <c r="Q18" s="485"/>
      <c r="R18" s="486"/>
      <c r="S18" s="486"/>
      <c r="T18" s="486"/>
      <c r="U18" s="486"/>
      <c r="V18" s="487"/>
      <c r="W18" s="503"/>
      <c r="X18" s="504"/>
      <c r="Y18" s="504"/>
      <c r="Z18" s="504"/>
      <c r="AA18" s="504"/>
      <c r="AB18" s="528"/>
      <c r="AC18" s="402">
        <v>85.5</v>
      </c>
      <c r="AD18" s="403"/>
      <c r="AE18" s="403"/>
      <c r="AF18" s="403"/>
      <c r="AG18" s="488"/>
      <c r="AH18" s="402">
        <v>83.6</v>
      </c>
      <c r="AI18" s="403"/>
      <c r="AJ18" s="403"/>
      <c r="AK18" s="403"/>
      <c r="AL18" s="404"/>
      <c r="AM18" s="489"/>
      <c r="AN18" s="389"/>
      <c r="AO18" s="389"/>
      <c r="AP18" s="389"/>
      <c r="AQ18" s="389"/>
      <c r="AR18" s="389"/>
      <c r="AS18" s="389"/>
      <c r="AT18" s="390"/>
      <c r="AU18" s="490"/>
      <c r="AV18" s="491"/>
      <c r="AW18" s="491"/>
      <c r="AX18" s="491"/>
      <c r="AY18" s="446" t="s">
        <v>156</v>
      </c>
      <c r="AZ18" s="447"/>
      <c r="BA18" s="447"/>
      <c r="BB18" s="447"/>
      <c r="BC18" s="447"/>
      <c r="BD18" s="447"/>
      <c r="BE18" s="447"/>
      <c r="BF18" s="447"/>
      <c r="BG18" s="447"/>
      <c r="BH18" s="447"/>
      <c r="BI18" s="447"/>
      <c r="BJ18" s="447"/>
      <c r="BK18" s="447"/>
      <c r="BL18" s="447"/>
      <c r="BM18" s="448"/>
      <c r="BN18" s="432">
        <v>38984562</v>
      </c>
      <c r="BO18" s="433"/>
      <c r="BP18" s="433"/>
      <c r="BQ18" s="433"/>
      <c r="BR18" s="433"/>
      <c r="BS18" s="433"/>
      <c r="BT18" s="433"/>
      <c r="BU18" s="434"/>
      <c r="BV18" s="432">
        <v>37794324</v>
      </c>
      <c r="BW18" s="433"/>
      <c r="BX18" s="433"/>
      <c r="BY18" s="433"/>
      <c r="BZ18" s="433"/>
      <c r="CA18" s="433"/>
      <c r="CB18" s="433"/>
      <c r="CC18" s="434"/>
      <c r="CD18" s="184"/>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c r="A19" s="171"/>
      <c r="B19" s="482" t="s">
        <v>157</v>
      </c>
      <c r="C19" s="483"/>
      <c r="D19" s="483"/>
      <c r="E19" s="484"/>
      <c r="F19" s="484"/>
      <c r="G19" s="484"/>
      <c r="H19" s="484"/>
      <c r="I19" s="484"/>
      <c r="J19" s="484"/>
      <c r="K19" s="484"/>
      <c r="L19" s="492">
        <v>13167</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158</v>
      </c>
      <c r="AZ19" s="447"/>
      <c r="BA19" s="447"/>
      <c r="BB19" s="447"/>
      <c r="BC19" s="447"/>
      <c r="BD19" s="447"/>
      <c r="BE19" s="447"/>
      <c r="BF19" s="447"/>
      <c r="BG19" s="447"/>
      <c r="BH19" s="447"/>
      <c r="BI19" s="447"/>
      <c r="BJ19" s="447"/>
      <c r="BK19" s="447"/>
      <c r="BL19" s="447"/>
      <c r="BM19" s="448"/>
      <c r="BN19" s="432">
        <v>53668072</v>
      </c>
      <c r="BO19" s="433"/>
      <c r="BP19" s="433"/>
      <c r="BQ19" s="433"/>
      <c r="BR19" s="433"/>
      <c r="BS19" s="433"/>
      <c r="BT19" s="433"/>
      <c r="BU19" s="434"/>
      <c r="BV19" s="432">
        <v>49596753</v>
      </c>
      <c r="BW19" s="433"/>
      <c r="BX19" s="433"/>
      <c r="BY19" s="433"/>
      <c r="BZ19" s="433"/>
      <c r="CA19" s="433"/>
      <c r="CB19" s="433"/>
      <c r="CC19" s="434"/>
      <c r="CD19" s="184"/>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c r="A20" s="171"/>
      <c r="B20" s="482" t="s">
        <v>159</v>
      </c>
      <c r="C20" s="483"/>
      <c r="D20" s="483"/>
      <c r="E20" s="484"/>
      <c r="F20" s="484"/>
      <c r="G20" s="484"/>
      <c r="H20" s="484"/>
      <c r="I20" s="484"/>
      <c r="J20" s="484"/>
      <c r="K20" s="484"/>
      <c r="L20" s="492">
        <v>97018</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4"/>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c r="A21" s="171"/>
      <c r="B21" s="479" t="s">
        <v>160</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4"/>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c r="A22" s="171"/>
      <c r="B22" s="408" t="s">
        <v>161</v>
      </c>
      <c r="C22" s="409"/>
      <c r="D22" s="410"/>
      <c r="E22" s="417" t="s">
        <v>1</v>
      </c>
      <c r="F22" s="418"/>
      <c r="G22" s="418"/>
      <c r="H22" s="418"/>
      <c r="I22" s="418"/>
      <c r="J22" s="418"/>
      <c r="K22" s="419"/>
      <c r="L22" s="417" t="s">
        <v>162</v>
      </c>
      <c r="M22" s="418"/>
      <c r="N22" s="418"/>
      <c r="O22" s="418"/>
      <c r="P22" s="419"/>
      <c r="Q22" s="423" t="s">
        <v>163</v>
      </c>
      <c r="R22" s="424"/>
      <c r="S22" s="424"/>
      <c r="T22" s="424"/>
      <c r="U22" s="424"/>
      <c r="V22" s="425"/>
      <c r="W22" s="474" t="s">
        <v>164</v>
      </c>
      <c r="X22" s="409"/>
      <c r="Y22" s="410"/>
      <c r="Z22" s="417" t="s">
        <v>1</v>
      </c>
      <c r="AA22" s="418"/>
      <c r="AB22" s="418"/>
      <c r="AC22" s="418"/>
      <c r="AD22" s="418"/>
      <c r="AE22" s="418"/>
      <c r="AF22" s="418"/>
      <c r="AG22" s="419"/>
      <c r="AH22" s="435" t="s">
        <v>165</v>
      </c>
      <c r="AI22" s="418"/>
      <c r="AJ22" s="418"/>
      <c r="AK22" s="418"/>
      <c r="AL22" s="419"/>
      <c r="AM22" s="435" t="s">
        <v>166</v>
      </c>
      <c r="AN22" s="436"/>
      <c r="AO22" s="436"/>
      <c r="AP22" s="436"/>
      <c r="AQ22" s="436"/>
      <c r="AR22" s="437"/>
      <c r="AS22" s="423" t="s">
        <v>163</v>
      </c>
      <c r="AT22" s="424"/>
      <c r="AU22" s="424"/>
      <c r="AV22" s="424"/>
      <c r="AW22" s="424"/>
      <c r="AX22" s="441"/>
      <c r="AY22" s="458" t="s">
        <v>167</v>
      </c>
      <c r="AZ22" s="459"/>
      <c r="BA22" s="459"/>
      <c r="BB22" s="459"/>
      <c r="BC22" s="459"/>
      <c r="BD22" s="459"/>
      <c r="BE22" s="459"/>
      <c r="BF22" s="459"/>
      <c r="BG22" s="459"/>
      <c r="BH22" s="459"/>
      <c r="BI22" s="459"/>
      <c r="BJ22" s="459"/>
      <c r="BK22" s="459"/>
      <c r="BL22" s="459"/>
      <c r="BM22" s="460"/>
      <c r="BN22" s="461">
        <v>49504903</v>
      </c>
      <c r="BO22" s="462"/>
      <c r="BP22" s="462"/>
      <c r="BQ22" s="462"/>
      <c r="BR22" s="462"/>
      <c r="BS22" s="462"/>
      <c r="BT22" s="462"/>
      <c r="BU22" s="463"/>
      <c r="BV22" s="461">
        <v>53052164</v>
      </c>
      <c r="BW22" s="462"/>
      <c r="BX22" s="462"/>
      <c r="BY22" s="462"/>
      <c r="BZ22" s="462"/>
      <c r="CA22" s="462"/>
      <c r="CB22" s="462"/>
      <c r="CC22" s="463"/>
      <c r="CD22" s="184"/>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c r="A23" s="171"/>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168</v>
      </c>
      <c r="AZ23" s="447"/>
      <c r="BA23" s="447"/>
      <c r="BB23" s="447"/>
      <c r="BC23" s="447"/>
      <c r="BD23" s="447"/>
      <c r="BE23" s="447"/>
      <c r="BF23" s="447"/>
      <c r="BG23" s="447"/>
      <c r="BH23" s="447"/>
      <c r="BI23" s="447"/>
      <c r="BJ23" s="447"/>
      <c r="BK23" s="447"/>
      <c r="BL23" s="447"/>
      <c r="BM23" s="448"/>
      <c r="BN23" s="432">
        <v>37521100</v>
      </c>
      <c r="BO23" s="433"/>
      <c r="BP23" s="433"/>
      <c r="BQ23" s="433"/>
      <c r="BR23" s="433"/>
      <c r="BS23" s="433"/>
      <c r="BT23" s="433"/>
      <c r="BU23" s="434"/>
      <c r="BV23" s="432">
        <v>40587613</v>
      </c>
      <c r="BW23" s="433"/>
      <c r="BX23" s="433"/>
      <c r="BY23" s="433"/>
      <c r="BZ23" s="433"/>
      <c r="CA23" s="433"/>
      <c r="CB23" s="433"/>
      <c r="CC23" s="434"/>
      <c r="CD23" s="184"/>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c r="A24" s="171"/>
      <c r="B24" s="411"/>
      <c r="C24" s="412"/>
      <c r="D24" s="413"/>
      <c r="E24" s="388" t="s">
        <v>169</v>
      </c>
      <c r="F24" s="389"/>
      <c r="G24" s="389"/>
      <c r="H24" s="389"/>
      <c r="I24" s="389"/>
      <c r="J24" s="389"/>
      <c r="K24" s="390"/>
      <c r="L24" s="385">
        <v>1</v>
      </c>
      <c r="M24" s="386"/>
      <c r="N24" s="386"/>
      <c r="O24" s="386"/>
      <c r="P24" s="387"/>
      <c r="Q24" s="385">
        <v>9700</v>
      </c>
      <c r="R24" s="386"/>
      <c r="S24" s="386"/>
      <c r="T24" s="386"/>
      <c r="U24" s="386"/>
      <c r="V24" s="387"/>
      <c r="W24" s="475"/>
      <c r="X24" s="412"/>
      <c r="Y24" s="413"/>
      <c r="Z24" s="388" t="s">
        <v>170</v>
      </c>
      <c r="AA24" s="389"/>
      <c r="AB24" s="389"/>
      <c r="AC24" s="389"/>
      <c r="AD24" s="389"/>
      <c r="AE24" s="389"/>
      <c r="AF24" s="389"/>
      <c r="AG24" s="390"/>
      <c r="AH24" s="385">
        <v>948</v>
      </c>
      <c r="AI24" s="386"/>
      <c r="AJ24" s="386"/>
      <c r="AK24" s="386"/>
      <c r="AL24" s="387"/>
      <c r="AM24" s="385">
        <v>2916048</v>
      </c>
      <c r="AN24" s="386"/>
      <c r="AO24" s="386"/>
      <c r="AP24" s="386"/>
      <c r="AQ24" s="386"/>
      <c r="AR24" s="387"/>
      <c r="AS24" s="385">
        <v>3076</v>
      </c>
      <c r="AT24" s="386"/>
      <c r="AU24" s="386"/>
      <c r="AV24" s="386"/>
      <c r="AW24" s="386"/>
      <c r="AX24" s="445"/>
      <c r="AY24" s="405" t="s">
        <v>171</v>
      </c>
      <c r="AZ24" s="406"/>
      <c r="BA24" s="406"/>
      <c r="BB24" s="406"/>
      <c r="BC24" s="406"/>
      <c r="BD24" s="406"/>
      <c r="BE24" s="406"/>
      <c r="BF24" s="406"/>
      <c r="BG24" s="406"/>
      <c r="BH24" s="406"/>
      <c r="BI24" s="406"/>
      <c r="BJ24" s="406"/>
      <c r="BK24" s="406"/>
      <c r="BL24" s="406"/>
      <c r="BM24" s="407"/>
      <c r="BN24" s="432">
        <v>23694380</v>
      </c>
      <c r="BO24" s="433"/>
      <c r="BP24" s="433"/>
      <c r="BQ24" s="433"/>
      <c r="BR24" s="433"/>
      <c r="BS24" s="433"/>
      <c r="BT24" s="433"/>
      <c r="BU24" s="434"/>
      <c r="BV24" s="432">
        <v>24559686</v>
      </c>
      <c r="BW24" s="433"/>
      <c r="BX24" s="433"/>
      <c r="BY24" s="433"/>
      <c r="BZ24" s="433"/>
      <c r="CA24" s="433"/>
      <c r="CB24" s="433"/>
      <c r="CC24" s="434"/>
      <c r="CD24" s="184"/>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c r="A25" s="171"/>
      <c r="B25" s="411"/>
      <c r="C25" s="412"/>
      <c r="D25" s="413"/>
      <c r="E25" s="388" t="s">
        <v>172</v>
      </c>
      <c r="F25" s="389"/>
      <c r="G25" s="389"/>
      <c r="H25" s="389"/>
      <c r="I25" s="389"/>
      <c r="J25" s="389"/>
      <c r="K25" s="390"/>
      <c r="L25" s="385">
        <v>2</v>
      </c>
      <c r="M25" s="386"/>
      <c r="N25" s="386"/>
      <c r="O25" s="386"/>
      <c r="P25" s="387"/>
      <c r="Q25" s="385">
        <v>8600</v>
      </c>
      <c r="R25" s="386"/>
      <c r="S25" s="386"/>
      <c r="T25" s="386"/>
      <c r="U25" s="386"/>
      <c r="V25" s="387"/>
      <c r="W25" s="475"/>
      <c r="X25" s="412"/>
      <c r="Y25" s="413"/>
      <c r="Z25" s="388" t="s">
        <v>173</v>
      </c>
      <c r="AA25" s="389"/>
      <c r="AB25" s="389"/>
      <c r="AC25" s="389"/>
      <c r="AD25" s="389"/>
      <c r="AE25" s="389"/>
      <c r="AF25" s="389"/>
      <c r="AG25" s="390"/>
      <c r="AH25" s="385" t="s">
        <v>174</v>
      </c>
      <c r="AI25" s="386"/>
      <c r="AJ25" s="386"/>
      <c r="AK25" s="386"/>
      <c r="AL25" s="387"/>
      <c r="AM25" s="385" t="s">
        <v>129</v>
      </c>
      <c r="AN25" s="386"/>
      <c r="AO25" s="386"/>
      <c r="AP25" s="386"/>
      <c r="AQ25" s="386"/>
      <c r="AR25" s="387"/>
      <c r="AS25" s="385" t="s">
        <v>174</v>
      </c>
      <c r="AT25" s="386"/>
      <c r="AU25" s="386"/>
      <c r="AV25" s="386"/>
      <c r="AW25" s="386"/>
      <c r="AX25" s="445"/>
      <c r="AY25" s="458" t="s">
        <v>175</v>
      </c>
      <c r="AZ25" s="459"/>
      <c r="BA25" s="459"/>
      <c r="BB25" s="459"/>
      <c r="BC25" s="459"/>
      <c r="BD25" s="459"/>
      <c r="BE25" s="459"/>
      <c r="BF25" s="459"/>
      <c r="BG25" s="459"/>
      <c r="BH25" s="459"/>
      <c r="BI25" s="459"/>
      <c r="BJ25" s="459"/>
      <c r="BK25" s="459"/>
      <c r="BL25" s="459"/>
      <c r="BM25" s="460"/>
      <c r="BN25" s="461">
        <v>5017813</v>
      </c>
      <c r="BO25" s="462"/>
      <c r="BP25" s="462"/>
      <c r="BQ25" s="462"/>
      <c r="BR25" s="462"/>
      <c r="BS25" s="462"/>
      <c r="BT25" s="462"/>
      <c r="BU25" s="463"/>
      <c r="BV25" s="461">
        <v>6661177</v>
      </c>
      <c r="BW25" s="462"/>
      <c r="BX25" s="462"/>
      <c r="BY25" s="462"/>
      <c r="BZ25" s="462"/>
      <c r="CA25" s="462"/>
      <c r="CB25" s="462"/>
      <c r="CC25" s="463"/>
      <c r="CD25" s="184"/>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c r="A26" s="171"/>
      <c r="B26" s="411"/>
      <c r="C26" s="412"/>
      <c r="D26" s="413"/>
      <c r="E26" s="388" t="s">
        <v>176</v>
      </c>
      <c r="F26" s="389"/>
      <c r="G26" s="389"/>
      <c r="H26" s="389"/>
      <c r="I26" s="389"/>
      <c r="J26" s="389"/>
      <c r="K26" s="390"/>
      <c r="L26" s="385">
        <v>1</v>
      </c>
      <c r="M26" s="386"/>
      <c r="N26" s="386"/>
      <c r="O26" s="386"/>
      <c r="P26" s="387"/>
      <c r="Q26" s="385">
        <v>7630</v>
      </c>
      <c r="R26" s="386"/>
      <c r="S26" s="386"/>
      <c r="T26" s="386"/>
      <c r="U26" s="386"/>
      <c r="V26" s="387"/>
      <c r="W26" s="475"/>
      <c r="X26" s="412"/>
      <c r="Y26" s="413"/>
      <c r="Z26" s="388" t="s">
        <v>177</v>
      </c>
      <c r="AA26" s="443"/>
      <c r="AB26" s="443"/>
      <c r="AC26" s="443"/>
      <c r="AD26" s="443"/>
      <c r="AE26" s="443"/>
      <c r="AF26" s="443"/>
      <c r="AG26" s="444"/>
      <c r="AH26" s="385">
        <v>42</v>
      </c>
      <c r="AI26" s="386"/>
      <c r="AJ26" s="386"/>
      <c r="AK26" s="386"/>
      <c r="AL26" s="387"/>
      <c r="AM26" s="385">
        <v>128814</v>
      </c>
      <c r="AN26" s="386"/>
      <c r="AO26" s="386"/>
      <c r="AP26" s="386"/>
      <c r="AQ26" s="386"/>
      <c r="AR26" s="387"/>
      <c r="AS26" s="385">
        <v>3067</v>
      </c>
      <c r="AT26" s="386"/>
      <c r="AU26" s="386"/>
      <c r="AV26" s="386"/>
      <c r="AW26" s="386"/>
      <c r="AX26" s="445"/>
      <c r="AY26" s="472" t="s">
        <v>178</v>
      </c>
      <c r="AZ26" s="392"/>
      <c r="BA26" s="392"/>
      <c r="BB26" s="392"/>
      <c r="BC26" s="392"/>
      <c r="BD26" s="392"/>
      <c r="BE26" s="392"/>
      <c r="BF26" s="392"/>
      <c r="BG26" s="392"/>
      <c r="BH26" s="392"/>
      <c r="BI26" s="392"/>
      <c r="BJ26" s="392"/>
      <c r="BK26" s="392"/>
      <c r="BL26" s="392"/>
      <c r="BM26" s="473"/>
      <c r="BN26" s="432" t="s">
        <v>129</v>
      </c>
      <c r="BO26" s="433"/>
      <c r="BP26" s="433"/>
      <c r="BQ26" s="433"/>
      <c r="BR26" s="433"/>
      <c r="BS26" s="433"/>
      <c r="BT26" s="433"/>
      <c r="BU26" s="434"/>
      <c r="BV26" s="432" t="s">
        <v>174</v>
      </c>
      <c r="BW26" s="433"/>
      <c r="BX26" s="433"/>
      <c r="BY26" s="433"/>
      <c r="BZ26" s="433"/>
      <c r="CA26" s="433"/>
      <c r="CB26" s="433"/>
      <c r="CC26" s="434"/>
      <c r="CD26" s="184"/>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c r="A27" s="171"/>
      <c r="B27" s="411"/>
      <c r="C27" s="412"/>
      <c r="D27" s="413"/>
      <c r="E27" s="388" t="s">
        <v>179</v>
      </c>
      <c r="F27" s="389"/>
      <c r="G27" s="389"/>
      <c r="H27" s="389"/>
      <c r="I27" s="389"/>
      <c r="J27" s="389"/>
      <c r="K27" s="390"/>
      <c r="L27" s="385">
        <v>1</v>
      </c>
      <c r="M27" s="386"/>
      <c r="N27" s="386"/>
      <c r="O27" s="386"/>
      <c r="P27" s="387"/>
      <c r="Q27" s="385">
        <v>6140</v>
      </c>
      <c r="R27" s="386"/>
      <c r="S27" s="386"/>
      <c r="T27" s="386"/>
      <c r="U27" s="386"/>
      <c r="V27" s="387"/>
      <c r="W27" s="475"/>
      <c r="X27" s="412"/>
      <c r="Y27" s="413"/>
      <c r="Z27" s="388" t="s">
        <v>180</v>
      </c>
      <c r="AA27" s="389"/>
      <c r="AB27" s="389"/>
      <c r="AC27" s="389"/>
      <c r="AD27" s="389"/>
      <c r="AE27" s="389"/>
      <c r="AF27" s="389"/>
      <c r="AG27" s="390"/>
      <c r="AH27" s="385">
        <v>3</v>
      </c>
      <c r="AI27" s="386"/>
      <c r="AJ27" s="386"/>
      <c r="AK27" s="386"/>
      <c r="AL27" s="387"/>
      <c r="AM27" s="385">
        <v>12002</v>
      </c>
      <c r="AN27" s="386"/>
      <c r="AO27" s="386"/>
      <c r="AP27" s="386"/>
      <c r="AQ27" s="386"/>
      <c r="AR27" s="387"/>
      <c r="AS27" s="385">
        <v>4001</v>
      </c>
      <c r="AT27" s="386"/>
      <c r="AU27" s="386"/>
      <c r="AV27" s="386"/>
      <c r="AW27" s="386"/>
      <c r="AX27" s="445"/>
      <c r="AY27" s="469" t="s">
        <v>181</v>
      </c>
      <c r="AZ27" s="470"/>
      <c r="BA27" s="470"/>
      <c r="BB27" s="470"/>
      <c r="BC27" s="470"/>
      <c r="BD27" s="470"/>
      <c r="BE27" s="470"/>
      <c r="BF27" s="470"/>
      <c r="BG27" s="470"/>
      <c r="BH27" s="470"/>
      <c r="BI27" s="470"/>
      <c r="BJ27" s="470"/>
      <c r="BK27" s="470"/>
      <c r="BL27" s="470"/>
      <c r="BM27" s="471"/>
      <c r="BN27" s="466">
        <v>430620</v>
      </c>
      <c r="BO27" s="467"/>
      <c r="BP27" s="467"/>
      <c r="BQ27" s="467"/>
      <c r="BR27" s="467"/>
      <c r="BS27" s="467"/>
      <c r="BT27" s="467"/>
      <c r="BU27" s="468"/>
      <c r="BV27" s="466">
        <v>430618</v>
      </c>
      <c r="BW27" s="467"/>
      <c r="BX27" s="467"/>
      <c r="BY27" s="467"/>
      <c r="BZ27" s="467"/>
      <c r="CA27" s="467"/>
      <c r="CB27" s="467"/>
      <c r="CC27" s="468"/>
      <c r="CD27" s="186"/>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c r="A28" s="171"/>
      <c r="B28" s="411"/>
      <c r="C28" s="412"/>
      <c r="D28" s="413"/>
      <c r="E28" s="388" t="s">
        <v>182</v>
      </c>
      <c r="F28" s="389"/>
      <c r="G28" s="389"/>
      <c r="H28" s="389"/>
      <c r="I28" s="389"/>
      <c r="J28" s="389"/>
      <c r="K28" s="390"/>
      <c r="L28" s="385">
        <v>1</v>
      </c>
      <c r="M28" s="386"/>
      <c r="N28" s="386"/>
      <c r="O28" s="386"/>
      <c r="P28" s="387"/>
      <c r="Q28" s="385">
        <v>5490</v>
      </c>
      <c r="R28" s="386"/>
      <c r="S28" s="386"/>
      <c r="T28" s="386"/>
      <c r="U28" s="386"/>
      <c r="V28" s="387"/>
      <c r="W28" s="475"/>
      <c r="X28" s="412"/>
      <c r="Y28" s="413"/>
      <c r="Z28" s="388" t="s">
        <v>183</v>
      </c>
      <c r="AA28" s="389"/>
      <c r="AB28" s="389"/>
      <c r="AC28" s="389"/>
      <c r="AD28" s="389"/>
      <c r="AE28" s="389"/>
      <c r="AF28" s="389"/>
      <c r="AG28" s="390"/>
      <c r="AH28" s="385" t="s">
        <v>174</v>
      </c>
      <c r="AI28" s="386"/>
      <c r="AJ28" s="386"/>
      <c r="AK28" s="386"/>
      <c r="AL28" s="387"/>
      <c r="AM28" s="385" t="s">
        <v>174</v>
      </c>
      <c r="AN28" s="386"/>
      <c r="AO28" s="386"/>
      <c r="AP28" s="386"/>
      <c r="AQ28" s="386"/>
      <c r="AR28" s="387"/>
      <c r="AS28" s="385" t="s">
        <v>129</v>
      </c>
      <c r="AT28" s="386"/>
      <c r="AU28" s="386"/>
      <c r="AV28" s="386"/>
      <c r="AW28" s="386"/>
      <c r="AX28" s="445"/>
      <c r="AY28" s="449" t="s">
        <v>184</v>
      </c>
      <c r="AZ28" s="450"/>
      <c r="BA28" s="450"/>
      <c r="BB28" s="451"/>
      <c r="BC28" s="458" t="s">
        <v>50</v>
      </c>
      <c r="BD28" s="459"/>
      <c r="BE28" s="459"/>
      <c r="BF28" s="459"/>
      <c r="BG28" s="459"/>
      <c r="BH28" s="459"/>
      <c r="BI28" s="459"/>
      <c r="BJ28" s="459"/>
      <c r="BK28" s="459"/>
      <c r="BL28" s="459"/>
      <c r="BM28" s="460"/>
      <c r="BN28" s="461">
        <v>4432120</v>
      </c>
      <c r="BO28" s="462"/>
      <c r="BP28" s="462"/>
      <c r="BQ28" s="462"/>
      <c r="BR28" s="462"/>
      <c r="BS28" s="462"/>
      <c r="BT28" s="462"/>
      <c r="BU28" s="463"/>
      <c r="BV28" s="461">
        <v>3913167</v>
      </c>
      <c r="BW28" s="462"/>
      <c r="BX28" s="462"/>
      <c r="BY28" s="462"/>
      <c r="BZ28" s="462"/>
      <c r="CA28" s="462"/>
      <c r="CB28" s="462"/>
      <c r="CC28" s="463"/>
      <c r="CD28" s="184"/>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c r="A29" s="171"/>
      <c r="B29" s="411"/>
      <c r="C29" s="412"/>
      <c r="D29" s="413"/>
      <c r="E29" s="388" t="s">
        <v>185</v>
      </c>
      <c r="F29" s="389"/>
      <c r="G29" s="389"/>
      <c r="H29" s="389"/>
      <c r="I29" s="389"/>
      <c r="J29" s="389"/>
      <c r="K29" s="390"/>
      <c r="L29" s="385">
        <v>26</v>
      </c>
      <c r="M29" s="386"/>
      <c r="N29" s="386"/>
      <c r="O29" s="386"/>
      <c r="P29" s="387"/>
      <c r="Q29" s="385">
        <v>5170</v>
      </c>
      <c r="R29" s="386"/>
      <c r="S29" s="386"/>
      <c r="T29" s="386"/>
      <c r="U29" s="386"/>
      <c r="V29" s="387"/>
      <c r="W29" s="476"/>
      <c r="X29" s="477"/>
      <c r="Y29" s="478"/>
      <c r="Z29" s="388" t="s">
        <v>186</v>
      </c>
      <c r="AA29" s="389"/>
      <c r="AB29" s="389"/>
      <c r="AC29" s="389"/>
      <c r="AD29" s="389"/>
      <c r="AE29" s="389"/>
      <c r="AF29" s="389"/>
      <c r="AG29" s="390"/>
      <c r="AH29" s="385">
        <v>951</v>
      </c>
      <c r="AI29" s="386"/>
      <c r="AJ29" s="386"/>
      <c r="AK29" s="386"/>
      <c r="AL29" s="387"/>
      <c r="AM29" s="385">
        <v>2928050</v>
      </c>
      <c r="AN29" s="386"/>
      <c r="AO29" s="386"/>
      <c r="AP29" s="386"/>
      <c r="AQ29" s="386"/>
      <c r="AR29" s="387"/>
      <c r="AS29" s="385">
        <v>3079</v>
      </c>
      <c r="AT29" s="386"/>
      <c r="AU29" s="386"/>
      <c r="AV29" s="386"/>
      <c r="AW29" s="386"/>
      <c r="AX29" s="445"/>
      <c r="AY29" s="452"/>
      <c r="AZ29" s="453"/>
      <c r="BA29" s="453"/>
      <c r="BB29" s="454"/>
      <c r="BC29" s="446" t="s">
        <v>187</v>
      </c>
      <c r="BD29" s="447"/>
      <c r="BE29" s="447"/>
      <c r="BF29" s="447"/>
      <c r="BG29" s="447"/>
      <c r="BH29" s="447"/>
      <c r="BI29" s="447"/>
      <c r="BJ29" s="447"/>
      <c r="BK29" s="447"/>
      <c r="BL29" s="447"/>
      <c r="BM29" s="448"/>
      <c r="BN29" s="432" t="s">
        <v>174</v>
      </c>
      <c r="BO29" s="433"/>
      <c r="BP29" s="433"/>
      <c r="BQ29" s="433"/>
      <c r="BR29" s="433"/>
      <c r="BS29" s="433"/>
      <c r="BT29" s="433"/>
      <c r="BU29" s="434"/>
      <c r="BV29" s="432" t="s">
        <v>174</v>
      </c>
      <c r="BW29" s="433"/>
      <c r="BX29" s="433"/>
      <c r="BY29" s="433"/>
      <c r="BZ29" s="433"/>
      <c r="CA29" s="433"/>
      <c r="CB29" s="433"/>
      <c r="CC29" s="434"/>
      <c r="CD29" s="186"/>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c r="A30" s="171"/>
      <c r="B30" s="414"/>
      <c r="C30" s="415"/>
      <c r="D30" s="416"/>
      <c r="E30" s="393"/>
      <c r="F30" s="394"/>
      <c r="G30" s="394"/>
      <c r="H30" s="394"/>
      <c r="I30" s="394"/>
      <c r="J30" s="394"/>
      <c r="K30" s="395"/>
      <c r="L30" s="396"/>
      <c r="M30" s="397"/>
      <c r="N30" s="397"/>
      <c r="O30" s="397"/>
      <c r="P30" s="398"/>
      <c r="Q30" s="396"/>
      <c r="R30" s="397"/>
      <c r="S30" s="397"/>
      <c r="T30" s="397"/>
      <c r="U30" s="397"/>
      <c r="V30" s="398"/>
      <c r="W30" s="399" t="s">
        <v>188</v>
      </c>
      <c r="X30" s="400"/>
      <c r="Y30" s="400"/>
      <c r="Z30" s="400"/>
      <c r="AA30" s="400"/>
      <c r="AB30" s="400"/>
      <c r="AC30" s="400"/>
      <c r="AD30" s="400"/>
      <c r="AE30" s="400"/>
      <c r="AF30" s="400"/>
      <c r="AG30" s="401"/>
      <c r="AH30" s="402">
        <v>98.8</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52</v>
      </c>
      <c r="BD30" s="406"/>
      <c r="BE30" s="406"/>
      <c r="BF30" s="406"/>
      <c r="BG30" s="406"/>
      <c r="BH30" s="406"/>
      <c r="BI30" s="406"/>
      <c r="BJ30" s="406"/>
      <c r="BK30" s="406"/>
      <c r="BL30" s="406"/>
      <c r="BM30" s="407"/>
      <c r="BN30" s="466">
        <v>10273882</v>
      </c>
      <c r="BO30" s="467"/>
      <c r="BP30" s="467"/>
      <c r="BQ30" s="467"/>
      <c r="BR30" s="467"/>
      <c r="BS30" s="467"/>
      <c r="BT30" s="467"/>
      <c r="BU30" s="468"/>
      <c r="BV30" s="466">
        <v>8152331</v>
      </c>
      <c r="BW30" s="467"/>
      <c r="BX30" s="467"/>
      <c r="BY30" s="467"/>
      <c r="BZ30" s="467"/>
      <c r="CA30" s="467"/>
      <c r="CB30" s="467"/>
      <c r="CC30" s="468"/>
      <c r="CD30" s="187"/>
      <c r="CE30" s="188"/>
      <c r="CF30" s="188"/>
      <c r="CG30" s="188"/>
      <c r="CH30" s="188"/>
      <c r="CI30" s="188"/>
      <c r="CJ30" s="188"/>
      <c r="CK30" s="188"/>
      <c r="CL30" s="188"/>
      <c r="CM30" s="188"/>
      <c r="CN30" s="188"/>
      <c r="CO30" s="188"/>
      <c r="CP30" s="188"/>
      <c r="CQ30" s="188"/>
      <c r="CR30" s="188"/>
      <c r="CS30" s="189"/>
      <c r="CT30" s="190"/>
      <c r="CU30" s="191"/>
      <c r="CV30" s="191"/>
      <c r="CW30" s="191"/>
      <c r="CX30" s="191"/>
      <c r="CY30" s="191"/>
      <c r="CZ30" s="191"/>
      <c r="DA30" s="192"/>
      <c r="DB30" s="190"/>
      <c r="DC30" s="191"/>
      <c r="DD30" s="191"/>
      <c r="DE30" s="191"/>
      <c r="DF30" s="191"/>
      <c r="DG30" s="191"/>
      <c r="DH30" s="191"/>
      <c r="DI30" s="192"/>
    </row>
    <row r="31" spans="1:113" ht="13.5" customHeight="1">
      <c r="A31" s="171"/>
      <c r="B31" s="193"/>
      <c r="DI31" s="194"/>
    </row>
    <row r="32" spans="1:113" ht="13.5" customHeight="1">
      <c r="A32" s="171"/>
      <c r="B32" s="195"/>
      <c r="C32" s="391" t="s">
        <v>189</v>
      </c>
      <c r="D32" s="391"/>
      <c r="E32" s="391"/>
      <c r="F32" s="391"/>
      <c r="G32" s="391"/>
      <c r="H32" s="391"/>
      <c r="I32" s="391"/>
      <c r="J32" s="391"/>
      <c r="K32" s="391"/>
      <c r="L32" s="391"/>
      <c r="M32" s="391"/>
      <c r="N32" s="391"/>
      <c r="O32" s="391"/>
      <c r="P32" s="391"/>
      <c r="Q32" s="391"/>
      <c r="R32" s="391"/>
      <c r="S32" s="391"/>
      <c r="U32" s="392" t="s">
        <v>190</v>
      </c>
      <c r="V32" s="392"/>
      <c r="W32" s="392"/>
      <c r="X32" s="392"/>
      <c r="Y32" s="392"/>
      <c r="Z32" s="392"/>
      <c r="AA32" s="392"/>
      <c r="AB32" s="392"/>
      <c r="AC32" s="392"/>
      <c r="AD32" s="392"/>
      <c r="AE32" s="392"/>
      <c r="AF32" s="392"/>
      <c r="AG32" s="392"/>
      <c r="AH32" s="392"/>
      <c r="AI32" s="392"/>
      <c r="AJ32" s="392"/>
      <c r="AK32" s="392"/>
      <c r="AM32" s="392" t="s">
        <v>191</v>
      </c>
      <c r="AN32" s="392"/>
      <c r="AO32" s="392"/>
      <c r="AP32" s="392"/>
      <c r="AQ32" s="392"/>
      <c r="AR32" s="392"/>
      <c r="AS32" s="392"/>
      <c r="AT32" s="392"/>
      <c r="AU32" s="392"/>
      <c r="AV32" s="392"/>
      <c r="AW32" s="392"/>
      <c r="AX32" s="392"/>
      <c r="AY32" s="392"/>
      <c r="AZ32" s="392"/>
      <c r="BA32" s="392"/>
      <c r="BB32" s="392"/>
      <c r="BC32" s="392"/>
      <c r="BE32" s="392" t="s">
        <v>192</v>
      </c>
      <c r="BF32" s="392"/>
      <c r="BG32" s="392"/>
      <c r="BH32" s="392"/>
      <c r="BI32" s="392"/>
      <c r="BJ32" s="392"/>
      <c r="BK32" s="392"/>
      <c r="BL32" s="392"/>
      <c r="BM32" s="392"/>
      <c r="BN32" s="392"/>
      <c r="BO32" s="392"/>
      <c r="BP32" s="392"/>
      <c r="BQ32" s="392"/>
      <c r="BR32" s="392"/>
      <c r="BS32" s="392"/>
      <c r="BT32" s="392"/>
      <c r="BU32" s="392"/>
      <c r="BW32" s="392" t="s">
        <v>193</v>
      </c>
      <c r="BX32" s="392"/>
      <c r="BY32" s="392"/>
      <c r="BZ32" s="392"/>
      <c r="CA32" s="392"/>
      <c r="CB32" s="392"/>
      <c r="CC32" s="392"/>
      <c r="CD32" s="392"/>
      <c r="CE32" s="392"/>
      <c r="CF32" s="392"/>
      <c r="CG32" s="392"/>
      <c r="CH32" s="392"/>
      <c r="CI32" s="392"/>
      <c r="CJ32" s="392"/>
      <c r="CK32" s="392"/>
      <c r="CL32" s="392"/>
      <c r="CM32" s="392"/>
      <c r="CO32" s="392" t="s">
        <v>194</v>
      </c>
      <c r="CP32" s="392"/>
      <c r="CQ32" s="392"/>
      <c r="CR32" s="392"/>
      <c r="CS32" s="392"/>
      <c r="CT32" s="392"/>
      <c r="CU32" s="392"/>
      <c r="CV32" s="392"/>
      <c r="CW32" s="392"/>
      <c r="CX32" s="392"/>
      <c r="CY32" s="392"/>
      <c r="CZ32" s="392"/>
      <c r="DA32" s="392"/>
      <c r="DB32" s="392"/>
      <c r="DC32" s="392"/>
      <c r="DD32" s="392"/>
      <c r="DE32" s="392"/>
      <c r="DI32" s="194"/>
    </row>
    <row r="33" spans="1:113" ht="13.5" customHeight="1">
      <c r="A33" s="171"/>
      <c r="B33" s="195"/>
      <c r="C33" s="384" t="s">
        <v>195</v>
      </c>
      <c r="D33" s="384"/>
      <c r="E33" s="383" t="s">
        <v>196</v>
      </c>
      <c r="F33" s="383"/>
      <c r="G33" s="383"/>
      <c r="H33" s="383"/>
      <c r="I33" s="383"/>
      <c r="J33" s="383"/>
      <c r="K33" s="383"/>
      <c r="L33" s="383"/>
      <c r="M33" s="383"/>
      <c r="N33" s="383"/>
      <c r="O33" s="383"/>
      <c r="P33" s="383"/>
      <c r="Q33" s="383"/>
      <c r="R33" s="383"/>
      <c r="S33" s="383"/>
      <c r="T33" s="196"/>
      <c r="U33" s="384" t="s">
        <v>195</v>
      </c>
      <c r="V33" s="384"/>
      <c r="W33" s="383" t="s">
        <v>196</v>
      </c>
      <c r="X33" s="383"/>
      <c r="Y33" s="383"/>
      <c r="Z33" s="383"/>
      <c r="AA33" s="383"/>
      <c r="AB33" s="383"/>
      <c r="AC33" s="383"/>
      <c r="AD33" s="383"/>
      <c r="AE33" s="383"/>
      <c r="AF33" s="383"/>
      <c r="AG33" s="383"/>
      <c r="AH33" s="383"/>
      <c r="AI33" s="383"/>
      <c r="AJ33" s="383"/>
      <c r="AK33" s="383"/>
      <c r="AL33" s="196"/>
      <c r="AM33" s="384" t="s">
        <v>195</v>
      </c>
      <c r="AN33" s="384"/>
      <c r="AO33" s="383" t="s">
        <v>196</v>
      </c>
      <c r="AP33" s="383"/>
      <c r="AQ33" s="383"/>
      <c r="AR33" s="383"/>
      <c r="AS33" s="383"/>
      <c r="AT33" s="383"/>
      <c r="AU33" s="383"/>
      <c r="AV33" s="383"/>
      <c r="AW33" s="383"/>
      <c r="AX33" s="383"/>
      <c r="AY33" s="383"/>
      <c r="AZ33" s="383"/>
      <c r="BA33" s="383"/>
      <c r="BB33" s="383"/>
      <c r="BC33" s="383"/>
      <c r="BD33" s="197"/>
      <c r="BE33" s="383" t="s">
        <v>197</v>
      </c>
      <c r="BF33" s="383"/>
      <c r="BG33" s="383" t="s">
        <v>198</v>
      </c>
      <c r="BH33" s="383"/>
      <c r="BI33" s="383"/>
      <c r="BJ33" s="383"/>
      <c r="BK33" s="383"/>
      <c r="BL33" s="383"/>
      <c r="BM33" s="383"/>
      <c r="BN33" s="383"/>
      <c r="BO33" s="383"/>
      <c r="BP33" s="383"/>
      <c r="BQ33" s="383"/>
      <c r="BR33" s="383"/>
      <c r="BS33" s="383"/>
      <c r="BT33" s="383"/>
      <c r="BU33" s="383"/>
      <c r="BV33" s="197"/>
      <c r="BW33" s="384" t="s">
        <v>197</v>
      </c>
      <c r="BX33" s="384"/>
      <c r="BY33" s="383" t="s">
        <v>199</v>
      </c>
      <c r="BZ33" s="383"/>
      <c r="CA33" s="383"/>
      <c r="CB33" s="383"/>
      <c r="CC33" s="383"/>
      <c r="CD33" s="383"/>
      <c r="CE33" s="383"/>
      <c r="CF33" s="383"/>
      <c r="CG33" s="383"/>
      <c r="CH33" s="383"/>
      <c r="CI33" s="383"/>
      <c r="CJ33" s="383"/>
      <c r="CK33" s="383"/>
      <c r="CL33" s="383"/>
      <c r="CM33" s="383"/>
      <c r="CN33" s="196"/>
      <c r="CO33" s="384" t="s">
        <v>195</v>
      </c>
      <c r="CP33" s="384"/>
      <c r="CQ33" s="383" t="s">
        <v>200</v>
      </c>
      <c r="CR33" s="383"/>
      <c r="CS33" s="383"/>
      <c r="CT33" s="383"/>
      <c r="CU33" s="383"/>
      <c r="CV33" s="383"/>
      <c r="CW33" s="383"/>
      <c r="CX33" s="383"/>
      <c r="CY33" s="383"/>
      <c r="CZ33" s="383"/>
      <c r="DA33" s="383"/>
      <c r="DB33" s="383"/>
      <c r="DC33" s="383"/>
      <c r="DD33" s="383"/>
      <c r="DE33" s="383"/>
      <c r="DF33" s="196"/>
      <c r="DG33" s="382" t="s">
        <v>201</v>
      </c>
      <c r="DH33" s="382"/>
      <c r="DI33" s="198"/>
    </row>
    <row r="34" spans="1:113" ht="32.25" customHeight="1">
      <c r="A34" s="171"/>
      <c r="B34" s="195"/>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1"/>
      <c r="U34" s="380">
        <f>IF(W34="","",MAX(C34:D43)+1)</f>
        <v>2</v>
      </c>
      <c r="V34" s="380"/>
      <c r="W34" s="381" t="str">
        <f>IF('各会計、関係団体の財政状況及び健全化判断比率'!B28="","",'各会計、関係団体の財政状況及び健全化判断比率'!B28)</f>
        <v>国民健康保険特別会計</v>
      </c>
      <c r="X34" s="381"/>
      <c r="Y34" s="381"/>
      <c r="Z34" s="381"/>
      <c r="AA34" s="381"/>
      <c r="AB34" s="381"/>
      <c r="AC34" s="381"/>
      <c r="AD34" s="381"/>
      <c r="AE34" s="381"/>
      <c r="AF34" s="381"/>
      <c r="AG34" s="381"/>
      <c r="AH34" s="381"/>
      <c r="AI34" s="381"/>
      <c r="AJ34" s="381"/>
      <c r="AK34" s="381"/>
      <c r="AL34" s="171"/>
      <c r="AM34" s="380">
        <f>IF(AO34="","",MAX(C34:D43,U34:V43)+1)</f>
        <v>6</v>
      </c>
      <c r="AN34" s="380"/>
      <c r="AO34" s="381" t="str">
        <f>IF('各会計、関係団体の財政状況及び健全化判断比率'!B32="","",'各会計、関係団体の財政状況及び健全化判断比率'!B32)</f>
        <v>下水道事業会計</v>
      </c>
      <c r="AP34" s="381"/>
      <c r="AQ34" s="381"/>
      <c r="AR34" s="381"/>
      <c r="AS34" s="381"/>
      <c r="AT34" s="381"/>
      <c r="AU34" s="381"/>
      <c r="AV34" s="381"/>
      <c r="AW34" s="381"/>
      <c r="AX34" s="381"/>
      <c r="AY34" s="381"/>
      <c r="AZ34" s="381"/>
      <c r="BA34" s="381"/>
      <c r="BB34" s="381"/>
      <c r="BC34" s="381"/>
      <c r="BD34" s="171"/>
      <c r="BE34" s="380" t="str">
        <f>IF(BG34="","",MAX(C34:D43,U34:V43,AM34:AN43)+1)</f>
        <v/>
      </c>
      <c r="BF34" s="380"/>
      <c r="BG34" s="381"/>
      <c r="BH34" s="381"/>
      <c r="BI34" s="381"/>
      <c r="BJ34" s="381"/>
      <c r="BK34" s="381"/>
      <c r="BL34" s="381"/>
      <c r="BM34" s="381"/>
      <c r="BN34" s="381"/>
      <c r="BO34" s="381"/>
      <c r="BP34" s="381"/>
      <c r="BQ34" s="381"/>
      <c r="BR34" s="381"/>
      <c r="BS34" s="381"/>
      <c r="BT34" s="381"/>
      <c r="BU34" s="381"/>
      <c r="BV34" s="171"/>
      <c r="BW34" s="380">
        <f>IF(BY34="","",MAX(C34:D43,U34:V43,AM34:AN43,BE34:BF43)+1)</f>
        <v>7</v>
      </c>
      <c r="BX34" s="380"/>
      <c r="BY34" s="381" t="str">
        <f>IF('各会計、関係団体の財政状況及び健全化判断比率'!B68="","",'各会計、関係団体の財政状況及び健全化判断比率'!B68)</f>
        <v>柳泉園組合</v>
      </c>
      <c r="BZ34" s="381"/>
      <c r="CA34" s="381"/>
      <c r="CB34" s="381"/>
      <c r="CC34" s="381"/>
      <c r="CD34" s="381"/>
      <c r="CE34" s="381"/>
      <c r="CF34" s="381"/>
      <c r="CG34" s="381"/>
      <c r="CH34" s="381"/>
      <c r="CI34" s="381"/>
      <c r="CJ34" s="381"/>
      <c r="CK34" s="381"/>
      <c r="CL34" s="381"/>
      <c r="CM34" s="381"/>
      <c r="CN34" s="171"/>
      <c r="CO34" s="380">
        <f>IF(CQ34="","",MAX(C34:D43,U34:V43,AM34:AN43,BE34:BF43,BW34:BX43)+1)</f>
        <v>15</v>
      </c>
      <c r="CP34" s="380"/>
      <c r="CQ34" s="381" t="str">
        <f>IF('各会計、関係団体の財政状況及び健全化判断比率'!BS7="","",'各会計、関係団体の財政状況及び健全化判断比率'!BS7)</f>
        <v>西東京市土地開発公社</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〇</v>
      </c>
      <c r="DH34" s="378"/>
      <c r="DI34" s="198"/>
    </row>
    <row r="35" spans="1:113" ht="32.25" customHeight="1">
      <c r="A35" s="171"/>
      <c r="B35" s="195"/>
      <c r="C35" s="380" t="str">
        <f>IF(E35="","",C34+1)</f>
        <v/>
      </c>
      <c r="D35" s="380"/>
      <c r="E35" s="381" t="str">
        <f>IF('各会計、関係団体の財政状況及び健全化判断比率'!B8="","",'各会計、関係団体の財政状況及び健全化判断比率'!B8)</f>
        <v/>
      </c>
      <c r="F35" s="381"/>
      <c r="G35" s="381"/>
      <c r="H35" s="381"/>
      <c r="I35" s="381"/>
      <c r="J35" s="381"/>
      <c r="K35" s="381"/>
      <c r="L35" s="381"/>
      <c r="M35" s="381"/>
      <c r="N35" s="381"/>
      <c r="O35" s="381"/>
      <c r="P35" s="381"/>
      <c r="Q35" s="381"/>
      <c r="R35" s="381"/>
      <c r="S35" s="381"/>
      <c r="T35" s="171"/>
      <c r="U35" s="380">
        <f>IF(W35="","",U34+1)</f>
        <v>3</v>
      </c>
      <c r="V35" s="380"/>
      <c r="W35" s="381" t="str">
        <f>IF('各会計、関係団体の財政状況及び健全化判断比率'!B29="","",'各会計、関係団体の財政状況及び健全化判断比率'!B29)</f>
        <v>駐車場事業特別会計</v>
      </c>
      <c r="X35" s="381"/>
      <c r="Y35" s="381"/>
      <c r="Z35" s="381"/>
      <c r="AA35" s="381"/>
      <c r="AB35" s="381"/>
      <c r="AC35" s="381"/>
      <c r="AD35" s="381"/>
      <c r="AE35" s="381"/>
      <c r="AF35" s="381"/>
      <c r="AG35" s="381"/>
      <c r="AH35" s="381"/>
      <c r="AI35" s="381"/>
      <c r="AJ35" s="381"/>
      <c r="AK35" s="381"/>
      <c r="AL35" s="171"/>
      <c r="AM35" s="380" t="str">
        <f t="shared" ref="AM35:AM43" si="0">IF(AO35="","",AM34+1)</f>
        <v/>
      </c>
      <c r="AN35" s="380"/>
      <c r="AO35" s="381"/>
      <c r="AP35" s="381"/>
      <c r="AQ35" s="381"/>
      <c r="AR35" s="381"/>
      <c r="AS35" s="381"/>
      <c r="AT35" s="381"/>
      <c r="AU35" s="381"/>
      <c r="AV35" s="381"/>
      <c r="AW35" s="381"/>
      <c r="AX35" s="381"/>
      <c r="AY35" s="381"/>
      <c r="AZ35" s="381"/>
      <c r="BA35" s="381"/>
      <c r="BB35" s="381"/>
      <c r="BC35" s="381"/>
      <c r="BD35" s="171"/>
      <c r="BE35" s="380" t="str">
        <f t="shared" ref="BE35:BE43" si="1">IF(BG35="","",BE34+1)</f>
        <v/>
      </c>
      <c r="BF35" s="380"/>
      <c r="BG35" s="381"/>
      <c r="BH35" s="381"/>
      <c r="BI35" s="381"/>
      <c r="BJ35" s="381"/>
      <c r="BK35" s="381"/>
      <c r="BL35" s="381"/>
      <c r="BM35" s="381"/>
      <c r="BN35" s="381"/>
      <c r="BO35" s="381"/>
      <c r="BP35" s="381"/>
      <c r="BQ35" s="381"/>
      <c r="BR35" s="381"/>
      <c r="BS35" s="381"/>
      <c r="BT35" s="381"/>
      <c r="BU35" s="381"/>
      <c r="BV35" s="171"/>
      <c r="BW35" s="380">
        <f t="shared" ref="BW35:BW43" si="2">IF(BY35="","",BW34+1)</f>
        <v>8</v>
      </c>
      <c r="BX35" s="380"/>
      <c r="BY35" s="381" t="str">
        <f>IF('各会計、関係団体の財政状況及び健全化判断比率'!B69="","",'各会計、関係団体の財政状況及び健全化判断比率'!B69)</f>
        <v>東京たま広域資源循環組合</v>
      </c>
      <c r="BZ35" s="381"/>
      <c r="CA35" s="381"/>
      <c r="CB35" s="381"/>
      <c r="CC35" s="381"/>
      <c r="CD35" s="381"/>
      <c r="CE35" s="381"/>
      <c r="CF35" s="381"/>
      <c r="CG35" s="381"/>
      <c r="CH35" s="381"/>
      <c r="CI35" s="381"/>
      <c r="CJ35" s="381"/>
      <c r="CK35" s="381"/>
      <c r="CL35" s="381"/>
      <c r="CM35" s="381"/>
      <c r="CN35" s="171"/>
      <c r="CO35" s="380" t="str">
        <f t="shared" ref="CO35:CO43" si="3">IF(CQ35="","",CO34+1)</f>
        <v/>
      </c>
      <c r="CP35" s="380"/>
      <c r="CQ35" s="381" t="str">
        <f>IF('各会計、関係団体の財政状況及び健全化判断比率'!BS8="","",'各会計、関係団体の財政状況及び健全化判断比率'!BS8)</f>
        <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
      </c>
      <c r="DH35" s="378"/>
      <c r="DI35" s="198"/>
    </row>
    <row r="36" spans="1:113" ht="32.25" customHeight="1">
      <c r="A36" s="171"/>
      <c r="B36" s="195"/>
      <c r="C36" s="380" t="str">
        <f>IF(E36="","",C35+1)</f>
        <v/>
      </c>
      <c r="D36" s="380"/>
      <c r="E36" s="381" t="str">
        <f>IF('各会計、関係団体の財政状況及び健全化判断比率'!B9="","",'各会計、関係団体の財政状況及び健全化判断比率'!B9)</f>
        <v/>
      </c>
      <c r="F36" s="381"/>
      <c r="G36" s="381"/>
      <c r="H36" s="381"/>
      <c r="I36" s="381"/>
      <c r="J36" s="381"/>
      <c r="K36" s="381"/>
      <c r="L36" s="381"/>
      <c r="M36" s="381"/>
      <c r="N36" s="381"/>
      <c r="O36" s="381"/>
      <c r="P36" s="381"/>
      <c r="Q36" s="381"/>
      <c r="R36" s="381"/>
      <c r="S36" s="381"/>
      <c r="T36" s="171"/>
      <c r="U36" s="380">
        <f t="shared" ref="U36:U43" si="4">IF(W36="","",U35+1)</f>
        <v>4</v>
      </c>
      <c r="V36" s="380"/>
      <c r="W36" s="381" t="str">
        <f>IF('各会計、関係団体の財政状況及び健全化判断比率'!B30="","",'各会計、関係団体の財政状況及び健全化判断比率'!B30)</f>
        <v>介護保険特別会計</v>
      </c>
      <c r="X36" s="381"/>
      <c r="Y36" s="381"/>
      <c r="Z36" s="381"/>
      <c r="AA36" s="381"/>
      <c r="AB36" s="381"/>
      <c r="AC36" s="381"/>
      <c r="AD36" s="381"/>
      <c r="AE36" s="381"/>
      <c r="AF36" s="381"/>
      <c r="AG36" s="381"/>
      <c r="AH36" s="381"/>
      <c r="AI36" s="381"/>
      <c r="AJ36" s="381"/>
      <c r="AK36" s="381"/>
      <c r="AL36" s="171"/>
      <c r="AM36" s="380" t="str">
        <f t="shared" si="0"/>
        <v/>
      </c>
      <c r="AN36" s="380"/>
      <c r="AO36" s="381"/>
      <c r="AP36" s="381"/>
      <c r="AQ36" s="381"/>
      <c r="AR36" s="381"/>
      <c r="AS36" s="381"/>
      <c r="AT36" s="381"/>
      <c r="AU36" s="381"/>
      <c r="AV36" s="381"/>
      <c r="AW36" s="381"/>
      <c r="AX36" s="381"/>
      <c r="AY36" s="381"/>
      <c r="AZ36" s="381"/>
      <c r="BA36" s="381"/>
      <c r="BB36" s="381"/>
      <c r="BC36" s="381"/>
      <c r="BD36" s="171"/>
      <c r="BE36" s="380" t="str">
        <f t="shared" si="1"/>
        <v/>
      </c>
      <c r="BF36" s="380"/>
      <c r="BG36" s="381"/>
      <c r="BH36" s="381"/>
      <c r="BI36" s="381"/>
      <c r="BJ36" s="381"/>
      <c r="BK36" s="381"/>
      <c r="BL36" s="381"/>
      <c r="BM36" s="381"/>
      <c r="BN36" s="381"/>
      <c r="BO36" s="381"/>
      <c r="BP36" s="381"/>
      <c r="BQ36" s="381"/>
      <c r="BR36" s="381"/>
      <c r="BS36" s="381"/>
      <c r="BT36" s="381"/>
      <c r="BU36" s="381"/>
      <c r="BV36" s="171"/>
      <c r="BW36" s="380">
        <f t="shared" si="2"/>
        <v>9</v>
      </c>
      <c r="BX36" s="380"/>
      <c r="BY36" s="381" t="str">
        <f>IF('各会計、関係団体の財政状況及び健全化判断比率'!B70="","",'各会計、関係団体の財政状況及び健全化判断比率'!B70)</f>
        <v>東京市町村総合事務組合（一般会計）</v>
      </c>
      <c r="BZ36" s="381"/>
      <c r="CA36" s="381"/>
      <c r="CB36" s="381"/>
      <c r="CC36" s="381"/>
      <c r="CD36" s="381"/>
      <c r="CE36" s="381"/>
      <c r="CF36" s="381"/>
      <c r="CG36" s="381"/>
      <c r="CH36" s="381"/>
      <c r="CI36" s="381"/>
      <c r="CJ36" s="381"/>
      <c r="CK36" s="381"/>
      <c r="CL36" s="381"/>
      <c r="CM36" s="381"/>
      <c r="CN36" s="171"/>
      <c r="CO36" s="380" t="str">
        <f t="shared" si="3"/>
        <v/>
      </c>
      <c r="CP36" s="380"/>
      <c r="CQ36" s="381" t="str">
        <f>IF('各会計、関係団体の財政状況及び健全化判断比率'!BS9="","",'各会計、関係団体の財政状況及び健全化判断比率'!BS9)</f>
        <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198"/>
    </row>
    <row r="37" spans="1:113" ht="32.25" customHeight="1">
      <c r="A37" s="171"/>
      <c r="B37" s="195"/>
      <c r="C37" s="380" t="str">
        <f>IF(E37="","",C36+1)</f>
        <v/>
      </c>
      <c r="D37" s="380"/>
      <c r="E37" s="381" t="str">
        <f>IF('各会計、関係団体の財政状況及び健全化判断比率'!B10="","",'各会計、関係団体の財政状況及び健全化判断比率'!B10)</f>
        <v/>
      </c>
      <c r="F37" s="381"/>
      <c r="G37" s="381"/>
      <c r="H37" s="381"/>
      <c r="I37" s="381"/>
      <c r="J37" s="381"/>
      <c r="K37" s="381"/>
      <c r="L37" s="381"/>
      <c r="M37" s="381"/>
      <c r="N37" s="381"/>
      <c r="O37" s="381"/>
      <c r="P37" s="381"/>
      <c r="Q37" s="381"/>
      <c r="R37" s="381"/>
      <c r="S37" s="381"/>
      <c r="T37" s="171"/>
      <c r="U37" s="380">
        <f t="shared" si="4"/>
        <v>5</v>
      </c>
      <c r="V37" s="380"/>
      <c r="W37" s="381" t="str">
        <f>IF('各会計、関係団体の財政状況及び健全化判断比率'!B31="","",'各会計、関係団体の財政状況及び健全化判断比率'!B31)</f>
        <v>後期高齢者医療特別会計</v>
      </c>
      <c r="X37" s="381"/>
      <c r="Y37" s="381"/>
      <c r="Z37" s="381"/>
      <c r="AA37" s="381"/>
      <c r="AB37" s="381"/>
      <c r="AC37" s="381"/>
      <c r="AD37" s="381"/>
      <c r="AE37" s="381"/>
      <c r="AF37" s="381"/>
      <c r="AG37" s="381"/>
      <c r="AH37" s="381"/>
      <c r="AI37" s="381"/>
      <c r="AJ37" s="381"/>
      <c r="AK37" s="381"/>
      <c r="AL37" s="171"/>
      <c r="AM37" s="380" t="str">
        <f t="shared" si="0"/>
        <v/>
      </c>
      <c r="AN37" s="380"/>
      <c r="AO37" s="381"/>
      <c r="AP37" s="381"/>
      <c r="AQ37" s="381"/>
      <c r="AR37" s="381"/>
      <c r="AS37" s="381"/>
      <c r="AT37" s="381"/>
      <c r="AU37" s="381"/>
      <c r="AV37" s="381"/>
      <c r="AW37" s="381"/>
      <c r="AX37" s="381"/>
      <c r="AY37" s="381"/>
      <c r="AZ37" s="381"/>
      <c r="BA37" s="381"/>
      <c r="BB37" s="381"/>
      <c r="BC37" s="381"/>
      <c r="BD37" s="171"/>
      <c r="BE37" s="380" t="str">
        <f t="shared" si="1"/>
        <v/>
      </c>
      <c r="BF37" s="380"/>
      <c r="BG37" s="381"/>
      <c r="BH37" s="381"/>
      <c r="BI37" s="381"/>
      <c r="BJ37" s="381"/>
      <c r="BK37" s="381"/>
      <c r="BL37" s="381"/>
      <c r="BM37" s="381"/>
      <c r="BN37" s="381"/>
      <c r="BO37" s="381"/>
      <c r="BP37" s="381"/>
      <c r="BQ37" s="381"/>
      <c r="BR37" s="381"/>
      <c r="BS37" s="381"/>
      <c r="BT37" s="381"/>
      <c r="BU37" s="381"/>
      <c r="BV37" s="171"/>
      <c r="BW37" s="380">
        <f t="shared" si="2"/>
        <v>10</v>
      </c>
      <c r="BX37" s="380"/>
      <c r="BY37" s="381" t="str">
        <f>IF('各会計、関係団体の財政状況及び健全化判断比率'!B71="","",'各会計、関係団体の財政状況及び健全化判断比率'!B71)</f>
        <v>東京市町村総合事務組合（東京都市町村民交通災害共済事業特別会計）</v>
      </c>
      <c r="BZ37" s="381"/>
      <c r="CA37" s="381"/>
      <c r="CB37" s="381"/>
      <c r="CC37" s="381"/>
      <c r="CD37" s="381"/>
      <c r="CE37" s="381"/>
      <c r="CF37" s="381"/>
      <c r="CG37" s="381"/>
      <c r="CH37" s="381"/>
      <c r="CI37" s="381"/>
      <c r="CJ37" s="381"/>
      <c r="CK37" s="381"/>
      <c r="CL37" s="381"/>
      <c r="CM37" s="381"/>
      <c r="CN37" s="171"/>
      <c r="CO37" s="380" t="str">
        <f t="shared" si="3"/>
        <v/>
      </c>
      <c r="CP37" s="380"/>
      <c r="CQ37" s="381" t="str">
        <f>IF('各会計、関係団体の財政状況及び健全化判断比率'!BS10="","",'各会計、関係団体の財政状況及び健全化判断比率'!BS10)</f>
        <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
      </c>
      <c r="DH37" s="378"/>
      <c r="DI37" s="198"/>
    </row>
    <row r="38" spans="1:113" ht="32.25" customHeight="1">
      <c r="A38" s="171"/>
      <c r="B38" s="195"/>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1"/>
      <c r="U38" s="380" t="str">
        <f t="shared" si="4"/>
        <v/>
      </c>
      <c r="V38" s="380"/>
      <c r="W38" s="381"/>
      <c r="X38" s="381"/>
      <c r="Y38" s="381"/>
      <c r="Z38" s="381"/>
      <c r="AA38" s="381"/>
      <c r="AB38" s="381"/>
      <c r="AC38" s="381"/>
      <c r="AD38" s="381"/>
      <c r="AE38" s="381"/>
      <c r="AF38" s="381"/>
      <c r="AG38" s="381"/>
      <c r="AH38" s="381"/>
      <c r="AI38" s="381"/>
      <c r="AJ38" s="381"/>
      <c r="AK38" s="381"/>
      <c r="AL38" s="171"/>
      <c r="AM38" s="380" t="str">
        <f t="shared" si="0"/>
        <v/>
      </c>
      <c r="AN38" s="380"/>
      <c r="AO38" s="381"/>
      <c r="AP38" s="381"/>
      <c r="AQ38" s="381"/>
      <c r="AR38" s="381"/>
      <c r="AS38" s="381"/>
      <c r="AT38" s="381"/>
      <c r="AU38" s="381"/>
      <c r="AV38" s="381"/>
      <c r="AW38" s="381"/>
      <c r="AX38" s="381"/>
      <c r="AY38" s="381"/>
      <c r="AZ38" s="381"/>
      <c r="BA38" s="381"/>
      <c r="BB38" s="381"/>
      <c r="BC38" s="381"/>
      <c r="BD38" s="171"/>
      <c r="BE38" s="380" t="str">
        <f t="shared" si="1"/>
        <v/>
      </c>
      <c r="BF38" s="380"/>
      <c r="BG38" s="381"/>
      <c r="BH38" s="381"/>
      <c r="BI38" s="381"/>
      <c r="BJ38" s="381"/>
      <c r="BK38" s="381"/>
      <c r="BL38" s="381"/>
      <c r="BM38" s="381"/>
      <c r="BN38" s="381"/>
      <c r="BO38" s="381"/>
      <c r="BP38" s="381"/>
      <c r="BQ38" s="381"/>
      <c r="BR38" s="381"/>
      <c r="BS38" s="381"/>
      <c r="BT38" s="381"/>
      <c r="BU38" s="381"/>
      <c r="BV38" s="171"/>
      <c r="BW38" s="380">
        <f t="shared" si="2"/>
        <v>11</v>
      </c>
      <c r="BX38" s="380"/>
      <c r="BY38" s="381" t="str">
        <f>IF('各会計、関係団体の財政状況及び健全化判断比率'!B72="","",'各会計、関係団体の財政状況及び健全化判断比率'!B72)</f>
        <v>多摩六都科学館組合</v>
      </c>
      <c r="BZ38" s="381"/>
      <c r="CA38" s="381"/>
      <c r="CB38" s="381"/>
      <c r="CC38" s="381"/>
      <c r="CD38" s="381"/>
      <c r="CE38" s="381"/>
      <c r="CF38" s="381"/>
      <c r="CG38" s="381"/>
      <c r="CH38" s="381"/>
      <c r="CI38" s="381"/>
      <c r="CJ38" s="381"/>
      <c r="CK38" s="381"/>
      <c r="CL38" s="381"/>
      <c r="CM38" s="381"/>
      <c r="CN38" s="171"/>
      <c r="CO38" s="380" t="str">
        <f t="shared" si="3"/>
        <v/>
      </c>
      <c r="CP38" s="380"/>
      <c r="CQ38" s="381" t="str">
        <f>IF('各会計、関係団体の財政状況及び健全化判断比率'!BS11="","",'各会計、関係団体の財政状況及び健全化判断比率'!BS11)</f>
        <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
      </c>
      <c r="DH38" s="378"/>
      <c r="DI38" s="198"/>
    </row>
    <row r="39" spans="1:113" ht="32.25" customHeight="1">
      <c r="A39" s="171"/>
      <c r="B39" s="195"/>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1"/>
      <c r="U39" s="380" t="str">
        <f t="shared" si="4"/>
        <v/>
      </c>
      <c r="V39" s="380"/>
      <c r="W39" s="381"/>
      <c r="X39" s="381"/>
      <c r="Y39" s="381"/>
      <c r="Z39" s="381"/>
      <c r="AA39" s="381"/>
      <c r="AB39" s="381"/>
      <c r="AC39" s="381"/>
      <c r="AD39" s="381"/>
      <c r="AE39" s="381"/>
      <c r="AF39" s="381"/>
      <c r="AG39" s="381"/>
      <c r="AH39" s="381"/>
      <c r="AI39" s="381"/>
      <c r="AJ39" s="381"/>
      <c r="AK39" s="381"/>
      <c r="AL39" s="171"/>
      <c r="AM39" s="380" t="str">
        <f t="shared" si="0"/>
        <v/>
      </c>
      <c r="AN39" s="380"/>
      <c r="AO39" s="381"/>
      <c r="AP39" s="381"/>
      <c r="AQ39" s="381"/>
      <c r="AR39" s="381"/>
      <c r="AS39" s="381"/>
      <c r="AT39" s="381"/>
      <c r="AU39" s="381"/>
      <c r="AV39" s="381"/>
      <c r="AW39" s="381"/>
      <c r="AX39" s="381"/>
      <c r="AY39" s="381"/>
      <c r="AZ39" s="381"/>
      <c r="BA39" s="381"/>
      <c r="BB39" s="381"/>
      <c r="BC39" s="381"/>
      <c r="BD39" s="171"/>
      <c r="BE39" s="380" t="str">
        <f t="shared" si="1"/>
        <v/>
      </c>
      <c r="BF39" s="380"/>
      <c r="BG39" s="381"/>
      <c r="BH39" s="381"/>
      <c r="BI39" s="381"/>
      <c r="BJ39" s="381"/>
      <c r="BK39" s="381"/>
      <c r="BL39" s="381"/>
      <c r="BM39" s="381"/>
      <c r="BN39" s="381"/>
      <c r="BO39" s="381"/>
      <c r="BP39" s="381"/>
      <c r="BQ39" s="381"/>
      <c r="BR39" s="381"/>
      <c r="BS39" s="381"/>
      <c r="BT39" s="381"/>
      <c r="BU39" s="381"/>
      <c r="BV39" s="171"/>
      <c r="BW39" s="380">
        <f t="shared" si="2"/>
        <v>12</v>
      </c>
      <c r="BX39" s="380"/>
      <c r="BY39" s="381" t="str">
        <f>IF('各会計、関係団体の財政状況及び健全化判断比率'!B73="","",'各会計、関係団体の財政状況及び健全化判断比率'!B73)</f>
        <v>昭和病院企業団</v>
      </c>
      <c r="BZ39" s="381"/>
      <c r="CA39" s="381"/>
      <c r="CB39" s="381"/>
      <c r="CC39" s="381"/>
      <c r="CD39" s="381"/>
      <c r="CE39" s="381"/>
      <c r="CF39" s="381"/>
      <c r="CG39" s="381"/>
      <c r="CH39" s="381"/>
      <c r="CI39" s="381"/>
      <c r="CJ39" s="381"/>
      <c r="CK39" s="381"/>
      <c r="CL39" s="381"/>
      <c r="CM39" s="381"/>
      <c r="CN39" s="171"/>
      <c r="CO39" s="380" t="str">
        <f t="shared" si="3"/>
        <v/>
      </c>
      <c r="CP39" s="380"/>
      <c r="CQ39" s="381" t="str">
        <f>IF('各会計、関係団体の財政状況及び健全化判断比率'!BS12="","",'各会計、関係団体の財政状況及び健全化判断比率'!BS12)</f>
        <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198"/>
    </row>
    <row r="40" spans="1:113" ht="32.25" customHeight="1">
      <c r="A40" s="171"/>
      <c r="B40" s="195"/>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1"/>
      <c r="U40" s="380" t="str">
        <f t="shared" si="4"/>
        <v/>
      </c>
      <c r="V40" s="380"/>
      <c r="W40" s="381"/>
      <c r="X40" s="381"/>
      <c r="Y40" s="381"/>
      <c r="Z40" s="381"/>
      <c r="AA40" s="381"/>
      <c r="AB40" s="381"/>
      <c r="AC40" s="381"/>
      <c r="AD40" s="381"/>
      <c r="AE40" s="381"/>
      <c r="AF40" s="381"/>
      <c r="AG40" s="381"/>
      <c r="AH40" s="381"/>
      <c r="AI40" s="381"/>
      <c r="AJ40" s="381"/>
      <c r="AK40" s="381"/>
      <c r="AL40" s="171"/>
      <c r="AM40" s="380" t="str">
        <f t="shared" si="0"/>
        <v/>
      </c>
      <c r="AN40" s="380"/>
      <c r="AO40" s="381"/>
      <c r="AP40" s="381"/>
      <c r="AQ40" s="381"/>
      <c r="AR40" s="381"/>
      <c r="AS40" s="381"/>
      <c r="AT40" s="381"/>
      <c r="AU40" s="381"/>
      <c r="AV40" s="381"/>
      <c r="AW40" s="381"/>
      <c r="AX40" s="381"/>
      <c r="AY40" s="381"/>
      <c r="AZ40" s="381"/>
      <c r="BA40" s="381"/>
      <c r="BB40" s="381"/>
      <c r="BC40" s="381"/>
      <c r="BD40" s="171"/>
      <c r="BE40" s="380" t="str">
        <f t="shared" si="1"/>
        <v/>
      </c>
      <c r="BF40" s="380"/>
      <c r="BG40" s="381"/>
      <c r="BH40" s="381"/>
      <c r="BI40" s="381"/>
      <c r="BJ40" s="381"/>
      <c r="BK40" s="381"/>
      <c r="BL40" s="381"/>
      <c r="BM40" s="381"/>
      <c r="BN40" s="381"/>
      <c r="BO40" s="381"/>
      <c r="BP40" s="381"/>
      <c r="BQ40" s="381"/>
      <c r="BR40" s="381"/>
      <c r="BS40" s="381"/>
      <c r="BT40" s="381"/>
      <c r="BU40" s="381"/>
      <c r="BV40" s="171"/>
      <c r="BW40" s="380">
        <f t="shared" si="2"/>
        <v>13</v>
      </c>
      <c r="BX40" s="380"/>
      <c r="BY40" s="381" t="str">
        <f>IF('各会計、関係団体の財政状況及び健全化判断比率'!B74="","",'各会計、関係団体の財政状況及び健全化判断比率'!B74)</f>
        <v>東京都後期高齢者医療広域連合（一般会計）</v>
      </c>
      <c r="BZ40" s="381"/>
      <c r="CA40" s="381"/>
      <c r="CB40" s="381"/>
      <c r="CC40" s="381"/>
      <c r="CD40" s="381"/>
      <c r="CE40" s="381"/>
      <c r="CF40" s="381"/>
      <c r="CG40" s="381"/>
      <c r="CH40" s="381"/>
      <c r="CI40" s="381"/>
      <c r="CJ40" s="381"/>
      <c r="CK40" s="381"/>
      <c r="CL40" s="381"/>
      <c r="CM40" s="381"/>
      <c r="CN40" s="171"/>
      <c r="CO40" s="380" t="str">
        <f t="shared" si="3"/>
        <v/>
      </c>
      <c r="CP40" s="380"/>
      <c r="CQ40" s="381" t="str">
        <f>IF('各会計、関係団体の財政状況及び健全化判断比率'!BS13="","",'各会計、関係団体の財政状況及び健全化判断比率'!BS13)</f>
        <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198"/>
    </row>
    <row r="41" spans="1:113" ht="32.25" customHeight="1">
      <c r="A41" s="171"/>
      <c r="B41" s="195"/>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1"/>
      <c r="U41" s="380" t="str">
        <f t="shared" si="4"/>
        <v/>
      </c>
      <c r="V41" s="380"/>
      <c r="W41" s="381"/>
      <c r="X41" s="381"/>
      <c r="Y41" s="381"/>
      <c r="Z41" s="381"/>
      <c r="AA41" s="381"/>
      <c r="AB41" s="381"/>
      <c r="AC41" s="381"/>
      <c r="AD41" s="381"/>
      <c r="AE41" s="381"/>
      <c r="AF41" s="381"/>
      <c r="AG41" s="381"/>
      <c r="AH41" s="381"/>
      <c r="AI41" s="381"/>
      <c r="AJ41" s="381"/>
      <c r="AK41" s="381"/>
      <c r="AL41" s="171"/>
      <c r="AM41" s="380" t="str">
        <f t="shared" si="0"/>
        <v/>
      </c>
      <c r="AN41" s="380"/>
      <c r="AO41" s="381"/>
      <c r="AP41" s="381"/>
      <c r="AQ41" s="381"/>
      <c r="AR41" s="381"/>
      <c r="AS41" s="381"/>
      <c r="AT41" s="381"/>
      <c r="AU41" s="381"/>
      <c r="AV41" s="381"/>
      <c r="AW41" s="381"/>
      <c r="AX41" s="381"/>
      <c r="AY41" s="381"/>
      <c r="AZ41" s="381"/>
      <c r="BA41" s="381"/>
      <c r="BB41" s="381"/>
      <c r="BC41" s="381"/>
      <c r="BD41" s="171"/>
      <c r="BE41" s="380" t="str">
        <f t="shared" si="1"/>
        <v/>
      </c>
      <c r="BF41" s="380"/>
      <c r="BG41" s="381"/>
      <c r="BH41" s="381"/>
      <c r="BI41" s="381"/>
      <c r="BJ41" s="381"/>
      <c r="BK41" s="381"/>
      <c r="BL41" s="381"/>
      <c r="BM41" s="381"/>
      <c r="BN41" s="381"/>
      <c r="BO41" s="381"/>
      <c r="BP41" s="381"/>
      <c r="BQ41" s="381"/>
      <c r="BR41" s="381"/>
      <c r="BS41" s="381"/>
      <c r="BT41" s="381"/>
      <c r="BU41" s="381"/>
      <c r="BV41" s="171"/>
      <c r="BW41" s="380">
        <f t="shared" si="2"/>
        <v>14</v>
      </c>
      <c r="BX41" s="380"/>
      <c r="BY41" s="381" t="str">
        <f>IF('各会計、関係団体の財政状況及び健全化判断比率'!B75="","",'各会計、関係団体の財政状況及び健全化判断比率'!B75)</f>
        <v>東京都後期高齢者医療広域連合（後期高齢者医療特別会計）</v>
      </c>
      <c r="BZ41" s="381"/>
      <c r="CA41" s="381"/>
      <c r="CB41" s="381"/>
      <c r="CC41" s="381"/>
      <c r="CD41" s="381"/>
      <c r="CE41" s="381"/>
      <c r="CF41" s="381"/>
      <c r="CG41" s="381"/>
      <c r="CH41" s="381"/>
      <c r="CI41" s="381"/>
      <c r="CJ41" s="381"/>
      <c r="CK41" s="381"/>
      <c r="CL41" s="381"/>
      <c r="CM41" s="381"/>
      <c r="CN41" s="171"/>
      <c r="CO41" s="380" t="str">
        <f t="shared" si="3"/>
        <v/>
      </c>
      <c r="CP41" s="380"/>
      <c r="CQ41" s="381" t="str">
        <f>IF('各会計、関係団体の財政状況及び健全化判断比率'!BS14="","",'各会計、関係団体の財政状況及び健全化判断比率'!BS14)</f>
        <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198"/>
    </row>
    <row r="42" spans="1:113" ht="32.25" customHeight="1">
      <c r="B42" s="195"/>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1"/>
      <c r="U42" s="380" t="str">
        <f t="shared" si="4"/>
        <v/>
      </c>
      <c r="V42" s="380"/>
      <c r="W42" s="381"/>
      <c r="X42" s="381"/>
      <c r="Y42" s="381"/>
      <c r="Z42" s="381"/>
      <c r="AA42" s="381"/>
      <c r="AB42" s="381"/>
      <c r="AC42" s="381"/>
      <c r="AD42" s="381"/>
      <c r="AE42" s="381"/>
      <c r="AF42" s="381"/>
      <c r="AG42" s="381"/>
      <c r="AH42" s="381"/>
      <c r="AI42" s="381"/>
      <c r="AJ42" s="381"/>
      <c r="AK42" s="381"/>
      <c r="AL42" s="171"/>
      <c r="AM42" s="380" t="str">
        <f t="shared" si="0"/>
        <v/>
      </c>
      <c r="AN42" s="380"/>
      <c r="AO42" s="381"/>
      <c r="AP42" s="381"/>
      <c r="AQ42" s="381"/>
      <c r="AR42" s="381"/>
      <c r="AS42" s="381"/>
      <c r="AT42" s="381"/>
      <c r="AU42" s="381"/>
      <c r="AV42" s="381"/>
      <c r="AW42" s="381"/>
      <c r="AX42" s="381"/>
      <c r="AY42" s="381"/>
      <c r="AZ42" s="381"/>
      <c r="BA42" s="381"/>
      <c r="BB42" s="381"/>
      <c r="BC42" s="381"/>
      <c r="BD42" s="171"/>
      <c r="BE42" s="380" t="str">
        <f t="shared" si="1"/>
        <v/>
      </c>
      <c r="BF42" s="380"/>
      <c r="BG42" s="381"/>
      <c r="BH42" s="381"/>
      <c r="BI42" s="381"/>
      <c r="BJ42" s="381"/>
      <c r="BK42" s="381"/>
      <c r="BL42" s="381"/>
      <c r="BM42" s="381"/>
      <c r="BN42" s="381"/>
      <c r="BO42" s="381"/>
      <c r="BP42" s="381"/>
      <c r="BQ42" s="381"/>
      <c r="BR42" s="381"/>
      <c r="BS42" s="381"/>
      <c r="BT42" s="381"/>
      <c r="BU42" s="381"/>
      <c r="BV42" s="171"/>
      <c r="BW42" s="380" t="str">
        <f t="shared" si="2"/>
        <v/>
      </c>
      <c r="BX42" s="380"/>
      <c r="BY42" s="381" t="str">
        <f>IF('各会計、関係団体の財政状況及び健全化判断比率'!B76="","",'各会計、関係団体の財政状況及び健全化判断比率'!B76)</f>
        <v/>
      </c>
      <c r="BZ42" s="381"/>
      <c r="CA42" s="381"/>
      <c r="CB42" s="381"/>
      <c r="CC42" s="381"/>
      <c r="CD42" s="381"/>
      <c r="CE42" s="381"/>
      <c r="CF42" s="381"/>
      <c r="CG42" s="381"/>
      <c r="CH42" s="381"/>
      <c r="CI42" s="381"/>
      <c r="CJ42" s="381"/>
      <c r="CK42" s="381"/>
      <c r="CL42" s="381"/>
      <c r="CM42" s="381"/>
      <c r="CN42" s="171"/>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198"/>
    </row>
    <row r="43" spans="1:113" ht="32.25" customHeight="1">
      <c r="B43" s="195"/>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1"/>
      <c r="U43" s="380" t="str">
        <f t="shared" si="4"/>
        <v/>
      </c>
      <c r="V43" s="380"/>
      <c r="W43" s="381"/>
      <c r="X43" s="381"/>
      <c r="Y43" s="381"/>
      <c r="Z43" s="381"/>
      <c r="AA43" s="381"/>
      <c r="AB43" s="381"/>
      <c r="AC43" s="381"/>
      <c r="AD43" s="381"/>
      <c r="AE43" s="381"/>
      <c r="AF43" s="381"/>
      <c r="AG43" s="381"/>
      <c r="AH43" s="381"/>
      <c r="AI43" s="381"/>
      <c r="AJ43" s="381"/>
      <c r="AK43" s="381"/>
      <c r="AL43" s="171"/>
      <c r="AM43" s="380" t="str">
        <f t="shared" si="0"/>
        <v/>
      </c>
      <c r="AN43" s="380"/>
      <c r="AO43" s="381"/>
      <c r="AP43" s="381"/>
      <c r="AQ43" s="381"/>
      <c r="AR43" s="381"/>
      <c r="AS43" s="381"/>
      <c r="AT43" s="381"/>
      <c r="AU43" s="381"/>
      <c r="AV43" s="381"/>
      <c r="AW43" s="381"/>
      <c r="AX43" s="381"/>
      <c r="AY43" s="381"/>
      <c r="AZ43" s="381"/>
      <c r="BA43" s="381"/>
      <c r="BB43" s="381"/>
      <c r="BC43" s="381"/>
      <c r="BD43" s="171"/>
      <c r="BE43" s="380" t="str">
        <f t="shared" si="1"/>
        <v/>
      </c>
      <c r="BF43" s="380"/>
      <c r="BG43" s="381"/>
      <c r="BH43" s="381"/>
      <c r="BI43" s="381"/>
      <c r="BJ43" s="381"/>
      <c r="BK43" s="381"/>
      <c r="BL43" s="381"/>
      <c r="BM43" s="381"/>
      <c r="BN43" s="381"/>
      <c r="BO43" s="381"/>
      <c r="BP43" s="381"/>
      <c r="BQ43" s="381"/>
      <c r="BR43" s="381"/>
      <c r="BS43" s="381"/>
      <c r="BT43" s="381"/>
      <c r="BU43" s="381"/>
      <c r="BV43" s="171"/>
      <c r="BW43" s="380" t="str">
        <f t="shared" si="2"/>
        <v/>
      </c>
      <c r="BX43" s="380"/>
      <c r="BY43" s="381" t="str">
        <f>IF('各会計、関係団体の財政状況及び健全化判断比率'!B77="","",'各会計、関係団体の財政状況及び健全化判断比率'!B77)</f>
        <v/>
      </c>
      <c r="BZ43" s="381"/>
      <c r="CA43" s="381"/>
      <c r="CB43" s="381"/>
      <c r="CC43" s="381"/>
      <c r="CD43" s="381"/>
      <c r="CE43" s="381"/>
      <c r="CF43" s="381"/>
      <c r="CG43" s="381"/>
      <c r="CH43" s="381"/>
      <c r="CI43" s="381"/>
      <c r="CJ43" s="381"/>
      <c r="CK43" s="381"/>
      <c r="CL43" s="381"/>
      <c r="CM43" s="381"/>
      <c r="CN43" s="171"/>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198"/>
    </row>
    <row r="44" spans="1:113" ht="13.5" customHeight="1" thickBot="1">
      <c r="B44" s="199"/>
      <c r="C44" s="200"/>
      <c r="D44" s="200"/>
      <c r="E44" s="200"/>
      <c r="F44" s="200"/>
      <c r="G44" s="200"/>
      <c r="H44" s="200"/>
      <c r="I44" s="200"/>
      <c r="J44" s="200"/>
      <c r="K44" s="200"/>
      <c r="L44" s="200"/>
      <c r="M44" s="200"/>
      <c r="N44" s="200"/>
      <c r="O44" s="200"/>
      <c r="P44" s="200"/>
      <c r="Q44" s="200"/>
      <c r="R44" s="200"/>
      <c r="S44" s="200"/>
      <c r="T44" s="200"/>
      <c r="U44" s="200"/>
      <c r="V44" s="200"/>
      <c r="W44" s="200"/>
      <c r="X44" s="200"/>
      <c r="Y44" s="200"/>
      <c r="Z44" s="200"/>
      <c r="AA44" s="200"/>
      <c r="AB44" s="200"/>
      <c r="AC44" s="200"/>
      <c r="AD44" s="200"/>
      <c r="AE44" s="200"/>
      <c r="AF44" s="200"/>
      <c r="AG44" s="200"/>
      <c r="AH44" s="200"/>
      <c r="AI44" s="200"/>
      <c r="AJ44" s="200"/>
      <c r="AK44" s="200"/>
      <c r="AL44" s="200"/>
      <c r="AM44" s="200"/>
      <c r="AN44" s="200"/>
      <c r="AO44" s="200"/>
      <c r="AP44" s="200"/>
      <c r="AQ44" s="200"/>
      <c r="AR44" s="200"/>
      <c r="AS44" s="200"/>
      <c r="AT44" s="200"/>
      <c r="AU44" s="200"/>
      <c r="AV44" s="200"/>
      <c r="AW44" s="200"/>
      <c r="AX44" s="200"/>
      <c r="AY44" s="200"/>
      <c r="AZ44" s="200"/>
      <c r="BA44" s="200"/>
      <c r="BB44" s="200"/>
      <c r="BC44" s="200"/>
      <c r="BD44" s="200"/>
      <c r="BE44" s="200"/>
      <c r="BF44" s="200"/>
      <c r="BG44" s="200"/>
      <c r="BH44" s="200"/>
      <c r="BI44" s="200"/>
      <c r="BJ44" s="200"/>
      <c r="BK44" s="200"/>
      <c r="BL44" s="200"/>
      <c r="BM44" s="200"/>
      <c r="BN44" s="200"/>
      <c r="BO44" s="200"/>
      <c r="BP44" s="200"/>
      <c r="BQ44" s="200"/>
      <c r="BR44" s="200"/>
      <c r="BS44" s="200"/>
      <c r="BT44" s="200"/>
      <c r="BU44" s="200"/>
      <c r="BV44" s="200"/>
      <c r="BW44" s="200"/>
      <c r="BX44" s="200"/>
      <c r="BY44" s="200"/>
      <c r="BZ44" s="200"/>
      <c r="CA44" s="200"/>
      <c r="CB44" s="200"/>
      <c r="CC44" s="200"/>
      <c r="CD44" s="200"/>
      <c r="CE44" s="200"/>
      <c r="CF44" s="200"/>
      <c r="CG44" s="200"/>
      <c r="CH44" s="200"/>
      <c r="CI44" s="200"/>
      <c r="CJ44" s="200"/>
      <c r="CK44" s="200"/>
      <c r="CL44" s="200"/>
      <c r="CM44" s="200"/>
      <c r="CN44" s="200"/>
      <c r="CO44" s="200"/>
      <c r="CP44" s="200"/>
      <c r="CQ44" s="200"/>
      <c r="CR44" s="200"/>
      <c r="CS44" s="200"/>
      <c r="CT44" s="200"/>
      <c r="CU44" s="200"/>
      <c r="CV44" s="200"/>
      <c r="CW44" s="200"/>
      <c r="CX44" s="200"/>
      <c r="CY44" s="200"/>
      <c r="CZ44" s="200"/>
      <c r="DA44" s="200"/>
      <c r="DB44" s="200"/>
      <c r="DC44" s="200"/>
      <c r="DD44" s="200"/>
      <c r="DE44" s="200"/>
      <c r="DF44" s="200"/>
      <c r="DG44" s="200"/>
      <c r="DH44" s="200"/>
      <c r="DI44" s="201"/>
    </row>
    <row r="45" spans="1:113"/>
    <row r="46" spans="1:113">
      <c r="B46" s="170" t="s">
        <v>202</v>
      </c>
      <c r="E46" s="377" t="s">
        <v>203</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c r="E47" s="377" t="s">
        <v>204</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c r="E48" s="377" t="s">
        <v>205</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c r="E49" s="379" t="s">
        <v>206</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c r="E50" s="377" t="s">
        <v>207</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c r="E51" s="377" t="s">
        <v>208</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c r="E52" s="377" t="s">
        <v>209</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c r="E53" s="377" t="s">
        <v>210</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row r="55" spans="5:113"/>
    <row r="56" spans="5:113"/>
  </sheetData>
  <sheetProtection algorithmName="SHA-512" hashValue="7gHWAoKMVvQe0tHNZi2qVa7MWNqX5vugJlZChYSZLVIpU+boJoP819z8Fr9eVAwC4fU1c0JU6Ygzr8J2WoTZug==" saltValue="5A1ojeUfoW9ckH5Eok8Dp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8" scale="80"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544</v>
      </c>
      <c r="G33" s="29" t="s">
        <v>545</v>
      </c>
      <c r="H33" s="29" t="s">
        <v>546</v>
      </c>
      <c r="I33" s="29" t="s">
        <v>547</v>
      </c>
      <c r="J33" s="30" t="s">
        <v>548</v>
      </c>
      <c r="K33" s="22"/>
      <c r="L33" s="22"/>
      <c r="M33" s="22"/>
      <c r="N33" s="22"/>
      <c r="O33" s="22"/>
      <c r="P33" s="22"/>
    </row>
    <row r="34" spans="1:16" ht="39" customHeight="1">
      <c r="A34" s="22"/>
      <c r="B34" s="31"/>
      <c r="C34" s="1162" t="s">
        <v>551</v>
      </c>
      <c r="D34" s="1162"/>
      <c r="E34" s="1163"/>
      <c r="F34" s="32">
        <v>3.26</v>
      </c>
      <c r="G34" s="33">
        <v>3.64</v>
      </c>
      <c r="H34" s="33">
        <v>4.68</v>
      </c>
      <c r="I34" s="33">
        <v>9.07</v>
      </c>
      <c r="J34" s="34">
        <v>7.59</v>
      </c>
      <c r="K34" s="22"/>
      <c r="L34" s="22"/>
      <c r="M34" s="22"/>
      <c r="N34" s="22"/>
      <c r="O34" s="22"/>
      <c r="P34" s="22"/>
    </row>
    <row r="35" spans="1:16" ht="39" customHeight="1">
      <c r="A35" s="22"/>
      <c r="B35" s="35"/>
      <c r="C35" s="1158" t="s">
        <v>552</v>
      </c>
      <c r="D35" s="1158"/>
      <c r="E35" s="1159"/>
      <c r="F35" s="36" t="s">
        <v>503</v>
      </c>
      <c r="G35" s="37">
        <v>0.68</v>
      </c>
      <c r="H35" s="37">
        <v>1.21</v>
      </c>
      <c r="I35" s="37">
        <v>1.5</v>
      </c>
      <c r="J35" s="38">
        <v>1.97</v>
      </c>
      <c r="K35" s="22"/>
      <c r="L35" s="22"/>
      <c r="M35" s="22"/>
      <c r="N35" s="22"/>
      <c r="O35" s="22"/>
      <c r="P35" s="22"/>
    </row>
    <row r="36" spans="1:16" ht="39" customHeight="1">
      <c r="A36" s="22"/>
      <c r="B36" s="35"/>
      <c r="C36" s="1158" t="s">
        <v>553</v>
      </c>
      <c r="D36" s="1158"/>
      <c r="E36" s="1159"/>
      <c r="F36" s="36">
        <v>0.74</v>
      </c>
      <c r="G36" s="37">
        <v>1.1200000000000001</v>
      </c>
      <c r="H36" s="37">
        <v>1.61</v>
      </c>
      <c r="I36" s="37">
        <v>1.65</v>
      </c>
      <c r="J36" s="38">
        <v>1.26</v>
      </c>
      <c r="K36" s="22"/>
      <c r="L36" s="22"/>
      <c r="M36" s="22"/>
      <c r="N36" s="22"/>
      <c r="O36" s="22"/>
      <c r="P36" s="22"/>
    </row>
    <row r="37" spans="1:16" ht="39" customHeight="1">
      <c r="A37" s="22"/>
      <c r="B37" s="35"/>
      <c r="C37" s="1158" t="s">
        <v>554</v>
      </c>
      <c r="D37" s="1158"/>
      <c r="E37" s="1159"/>
      <c r="F37" s="36">
        <v>0.73</v>
      </c>
      <c r="G37" s="37">
        <v>0.93</v>
      </c>
      <c r="H37" s="37">
        <v>0.69</v>
      </c>
      <c r="I37" s="37">
        <v>0.89</v>
      </c>
      <c r="J37" s="38">
        <v>0.64</v>
      </c>
      <c r="K37" s="22"/>
      <c r="L37" s="22"/>
      <c r="M37" s="22"/>
      <c r="N37" s="22"/>
      <c r="O37" s="22"/>
      <c r="P37" s="22"/>
    </row>
    <row r="38" spans="1:16" ht="39" customHeight="1">
      <c r="A38" s="22"/>
      <c r="B38" s="35"/>
      <c r="C38" s="1158" t="s">
        <v>555</v>
      </c>
      <c r="D38" s="1158"/>
      <c r="E38" s="1159"/>
      <c r="F38" s="36">
        <v>0.09</v>
      </c>
      <c r="G38" s="37">
        <v>0.08</v>
      </c>
      <c r="H38" s="37">
        <v>0.05</v>
      </c>
      <c r="I38" s="37">
        <v>0.06</v>
      </c>
      <c r="J38" s="38">
        <v>0.09</v>
      </c>
      <c r="K38" s="22"/>
      <c r="L38" s="22"/>
      <c r="M38" s="22"/>
      <c r="N38" s="22"/>
      <c r="O38" s="22"/>
      <c r="P38" s="22"/>
    </row>
    <row r="39" spans="1:16" ht="39" customHeight="1">
      <c r="A39" s="22"/>
      <c r="B39" s="35"/>
      <c r="C39" s="1158" t="s">
        <v>556</v>
      </c>
      <c r="D39" s="1158"/>
      <c r="E39" s="1159"/>
      <c r="F39" s="36">
        <v>0.03</v>
      </c>
      <c r="G39" s="37">
        <v>0.02</v>
      </c>
      <c r="H39" s="37">
        <v>0.04</v>
      </c>
      <c r="I39" s="37">
        <v>0.02</v>
      </c>
      <c r="J39" s="38">
        <v>0.01</v>
      </c>
      <c r="K39" s="22"/>
      <c r="L39" s="22"/>
      <c r="M39" s="22"/>
      <c r="N39" s="22"/>
      <c r="O39" s="22"/>
      <c r="P39" s="22"/>
    </row>
    <row r="40" spans="1:16" ht="39" customHeight="1">
      <c r="A40" s="22"/>
      <c r="B40" s="35"/>
      <c r="C40" s="1158"/>
      <c r="D40" s="1158"/>
      <c r="E40" s="1159"/>
      <c r="F40" s="36"/>
      <c r="G40" s="37"/>
      <c r="H40" s="37"/>
      <c r="I40" s="37"/>
      <c r="J40" s="38"/>
      <c r="K40" s="22"/>
      <c r="L40" s="22"/>
      <c r="M40" s="22"/>
      <c r="N40" s="22"/>
      <c r="O40" s="22"/>
      <c r="P40" s="22"/>
    </row>
    <row r="41" spans="1:16" ht="39" customHeight="1">
      <c r="A41" s="22"/>
      <c r="B41" s="35"/>
      <c r="C41" s="1158"/>
      <c r="D41" s="1158"/>
      <c r="E41" s="1159"/>
      <c r="F41" s="36"/>
      <c r="G41" s="37"/>
      <c r="H41" s="37"/>
      <c r="I41" s="37"/>
      <c r="J41" s="38"/>
      <c r="K41" s="22"/>
      <c r="L41" s="22"/>
      <c r="M41" s="22"/>
      <c r="N41" s="22"/>
      <c r="O41" s="22"/>
      <c r="P41" s="22"/>
    </row>
    <row r="42" spans="1:16" ht="39" customHeight="1">
      <c r="A42" s="22"/>
      <c r="B42" s="39"/>
      <c r="C42" s="1158" t="s">
        <v>557</v>
      </c>
      <c r="D42" s="1158"/>
      <c r="E42" s="1159"/>
      <c r="F42" s="36" t="s">
        <v>503</v>
      </c>
      <c r="G42" s="37" t="s">
        <v>503</v>
      </c>
      <c r="H42" s="37" t="s">
        <v>503</v>
      </c>
      <c r="I42" s="37" t="s">
        <v>503</v>
      </c>
      <c r="J42" s="38" t="s">
        <v>503</v>
      </c>
      <c r="K42" s="22"/>
      <c r="L42" s="22"/>
      <c r="M42" s="22"/>
      <c r="N42" s="22"/>
      <c r="O42" s="22"/>
      <c r="P42" s="22"/>
    </row>
    <row r="43" spans="1:16" ht="39" customHeight="1" thickBot="1">
      <c r="A43" s="22"/>
      <c r="B43" s="40"/>
      <c r="C43" s="1160" t="s">
        <v>558</v>
      </c>
      <c r="D43" s="1160"/>
      <c r="E43" s="1161"/>
      <c r="F43" s="41">
        <v>0.31</v>
      </c>
      <c r="G43" s="42" t="s">
        <v>503</v>
      </c>
      <c r="H43" s="42" t="s">
        <v>503</v>
      </c>
      <c r="I43" s="42" t="s">
        <v>503</v>
      </c>
      <c r="J43" s="43" t="s">
        <v>503</v>
      </c>
      <c r="K43" s="22"/>
      <c r="L43" s="22"/>
      <c r="M43" s="22"/>
      <c r="N43" s="22"/>
      <c r="O43" s="22"/>
      <c r="P43" s="22"/>
    </row>
    <row r="44" spans="1:16" ht="39" customHeight="1">
      <c r="A44" s="22"/>
      <c r="B44" s="44" t="s">
        <v>8</v>
      </c>
      <c r="C44" s="45"/>
      <c r="D44" s="45"/>
      <c r="E44" s="45"/>
      <c r="F44" s="22"/>
      <c r="G44" s="22"/>
      <c r="H44" s="22"/>
      <c r="I44" s="22"/>
      <c r="J44" s="22"/>
      <c r="K44" s="22"/>
      <c r="L44" s="22"/>
      <c r="M44" s="22"/>
      <c r="N44" s="22"/>
      <c r="O44" s="22"/>
      <c r="P44" s="22"/>
    </row>
    <row r="45" spans="1:16" ht="16.2">
      <c r="A45" s="22"/>
      <c r="B45" s="22"/>
      <c r="C45" s="22"/>
      <c r="D45" s="22"/>
      <c r="E45" s="22"/>
      <c r="F45" s="22"/>
      <c r="G45" s="22"/>
      <c r="H45" s="22"/>
      <c r="I45" s="22"/>
      <c r="J45" s="22"/>
      <c r="K45" s="22"/>
      <c r="L45" s="22"/>
      <c r="M45" s="22"/>
      <c r="N45" s="22"/>
      <c r="O45" s="22"/>
      <c r="P45" s="22"/>
    </row>
  </sheetData>
  <sheetProtection algorithmName="SHA-512" hashValue="3Oc4KI4xV3c6zSYOWCqISQqzZn2Hu3KvS79ZZMkO92fX4QTYbWBOB3qFWjICbr11O8GVJvQ39IWj08SfdNG/zA==" saltValue="Ahm0PjlsoQPAPj4+o/utM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c r="A1" s="46"/>
      <c r="B1" s="46"/>
      <c r="C1" s="46"/>
      <c r="D1" s="46"/>
      <c r="E1" s="46"/>
      <c r="F1" s="46"/>
      <c r="G1" s="46"/>
      <c r="H1" s="46"/>
      <c r="I1" s="46"/>
      <c r="J1" s="46"/>
      <c r="K1" s="46"/>
      <c r="L1" s="46"/>
      <c r="M1" s="46"/>
      <c r="N1" s="46"/>
      <c r="O1" s="46"/>
      <c r="P1" s="46"/>
      <c r="Q1" s="46"/>
      <c r="R1" s="46"/>
      <c r="S1" s="46"/>
      <c r="T1" s="46"/>
      <c r="U1" s="46"/>
    </row>
    <row r="2" spans="1:21" ht="13.5" customHeight="1">
      <c r="A2" s="46"/>
      <c r="B2" s="46"/>
      <c r="C2" s="46"/>
      <c r="D2" s="46"/>
      <c r="E2" s="46"/>
      <c r="F2" s="46"/>
      <c r="G2" s="46"/>
      <c r="H2" s="46"/>
      <c r="I2" s="46"/>
      <c r="J2" s="46"/>
      <c r="K2" s="46"/>
      <c r="L2" s="46"/>
      <c r="M2" s="46"/>
      <c r="N2" s="46"/>
      <c r="O2" s="46"/>
      <c r="P2" s="46"/>
      <c r="Q2" s="46"/>
      <c r="R2" s="46"/>
      <c r="S2" s="46"/>
      <c r="T2" s="46"/>
      <c r="U2" s="46"/>
    </row>
    <row r="3" spans="1:21" ht="13.5" customHeight="1">
      <c r="A3" s="46"/>
      <c r="B3" s="46"/>
      <c r="C3" s="46"/>
      <c r="D3" s="46"/>
      <c r="E3" s="46"/>
      <c r="F3" s="46"/>
      <c r="G3" s="46"/>
      <c r="H3" s="46"/>
      <c r="I3" s="46"/>
      <c r="J3" s="46"/>
      <c r="K3" s="46"/>
      <c r="L3" s="46"/>
      <c r="M3" s="46"/>
      <c r="N3" s="46"/>
      <c r="O3" s="46"/>
      <c r="P3" s="46"/>
      <c r="Q3" s="46"/>
      <c r="R3" s="46"/>
      <c r="S3" s="46"/>
      <c r="T3" s="46"/>
      <c r="U3" s="46"/>
    </row>
    <row r="4" spans="1:21" ht="13.5" customHeight="1">
      <c r="A4" s="46"/>
      <c r="B4" s="46"/>
      <c r="C4" s="46"/>
      <c r="D4" s="46"/>
      <c r="E4" s="46"/>
      <c r="F4" s="46"/>
      <c r="G4" s="46"/>
      <c r="H4" s="46"/>
      <c r="I4" s="46"/>
      <c r="J4" s="46"/>
      <c r="K4" s="46"/>
      <c r="L4" s="46"/>
      <c r="M4" s="46"/>
      <c r="N4" s="46"/>
      <c r="O4" s="46"/>
      <c r="P4" s="46"/>
      <c r="Q4" s="46"/>
      <c r="R4" s="46"/>
      <c r="S4" s="46"/>
      <c r="T4" s="46"/>
      <c r="U4" s="46"/>
    </row>
    <row r="5" spans="1:21" ht="13.5" customHeight="1">
      <c r="A5" s="46"/>
      <c r="B5" s="46"/>
      <c r="C5" s="46"/>
      <c r="D5" s="46"/>
      <c r="E5" s="46"/>
      <c r="F5" s="46"/>
      <c r="G5" s="46"/>
      <c r="H5" s="46"/>
      <c r="I5" s="46"/>
      <c r="J5" s="46"/>
      <c r="K5" s="46"/>
      <c r="L5" s="46"/>
      <c r="M5" s="46"/>
      <c r="N5" s="46"/>
      <c r="O5" s="46"/>
      <c r="P5" s="46"/>
      <c r="Q5" s="46"/>
      <c r="R5" s="46"/>
      <c r="S5" s="46"/>
      <c r="T5" s="46"/>
      <c r="U5" s="46"/>
    </row>
    <row r="6" spans="1:21" ht="13.5" customHeight="1">
      <c r="A6" s="46"/>
      <c r="B6" s="46"/>
      <c r="C6" s="46"/>
      <c r="D6" s="46"/>
      <c r="E6" s="46"/>
      <c r="F6" s="46"/>
      <c r="G6" s="46"/>
      <c r="H6" s="46"/>
      <c r="I6" s="46"/>
      <c r="J6" s="46"/>
      <c r="K6" s="46"/>
      <c r="L6" s="46"/>
      <c r="M6" s="46"/>
      <c r="N6" s="46"/>
      <c r="O6" s="46"/>
      <c r="P6" s="46"/>
      <c r="Q6" s="46"/>
      <c r="R6" s="46"/>
      <c r="S6" s="46"/>
      <c r="T6" s="46"/>
      <c r="U6" s="46"/>
    </row>
    <row r="7" spans="1:21" ht="13.5" customHeight="1">
      <c r="A7" s="46"/>
      <c r="B7" s="46"/>
      <c r="C7" s="46"/>
      <c r="D7" s="46"/>
      <c r="E7" s="46"/>
      <c r="F7" s="46"/>
      <c r="G7" s="46"/>
      <c r="H7" s="46"/>
      <c r="I7" s="46"/>
      <c r="J7" s="46"/>
      <c r="K7" s="46"/>
      <c r="L7" s="46"/>
      <c r="M7" s="46"/>
      <c r="N7" s="46"/>
      <c r="O7" s="46"/>
      <c r="P7" s="46"/>
      <c r="Q7" s="46"/>
      <c r="R7" s="46"/>
      <c r="S7" s="46"/>
      <c r="T7" s="46"/>
      <c r="U7" s="46"/>
    </row>
    <row r="8" spans="1:21" ht="13.5" customHeight="1">
      <c r="A8" s="46"/>
      <c r="B8" s="46"/>
      <c r="C8" s="46"/>
      <c r="D8" s="46"/>
      <c r="E8" s="46"/>
      <c r="F8" s="46"/>
      <c r="G8" s="46"/>
      <c r="H8" s="46"/>
      <c r="I8" s="46"/>
      <c r="J8" s="46"/>
      <c r="K8" s="46"/>
      <c r="L8" s="46"/>
      <c r="M8" s="46"/>
      <c r="N8" s="46"/>
      <c r="O8" s="46"/>
      <c r="P8" s="46"/>
      <c r="Q8" s="46"/>
      <c r="R8" s="46"/>
      <c r="S8" s="46"/>
      <c r="T8" s="46"/>
      <c r="U8" s="46"/>
    </row>
    <row r="9" spans="1:21" ht="13.5" customHeight="1">
      <c r="A9" s="46"/>
      <c r="B9" s="46"/>
      <c r="C9" s="46"/>
      <c r="D9" s="46"/>
      <c r="E9" s="46"/>
      <c r="F9" s="46"/>
      <c r="G9" s="46"/>
      <c r="H9" s="46"/>
      <c r="I9" s="46"/>
      <c r="J9" s="46"/>
      <c r="K9" s="46"/>
      <c r="L9" s="46"/>
      <c r="M9" s="46"/>
      <c r="N9" s="46"/>
      <c r="O9" s="46"/>
      <c r="P9" s="46"/>
      <c r="Q9" s="46"/>
      <c r="R9" s="46"/>
      <c r="S9" s="46"/>
      <c r="T9" s="46"/>
      <c r="U9" s="46"/>
    </row>
    <row r="10" spans="1:21" ht="13.5" customHeight="1">
      <c r="A10" s="46"/>
      <c r="B10" s="46"/>
      <c r="C10" s="46"/>
      <c r="D10" s="46"/>
      <c r="E10" s="46"/>
      <c r="F10" s="46"/>
      <c r="G10" s="46"/>
      <c r="H10" s="46"/>
      <c r="I10" s="46"/>
      <c r="J10" s="46"/>
      <c r="K10" s="46"/>
      <c r="L10" s="46"/>
      <c r="M10" s="46"/>
      <c r="N10" s="46"/>
      <c r="O10" s="46"/>
      <c r="P10" s="46"/>
      <c r="Q10" s="46"/>
      <c r="R10" s="46"/>
      <c r="S10" s="46"/>
      <c r="T10" s="46"/>
      <c r="U10" s="46"/>
    </row>
    <row r="11" spans="1:21" ht="13.5" customHeight="1">
      <c r="A11" s="46"/>
      <c r="B11" s="46"/>
      <c r="C11" s="46"/>
      <c r="D11" s="46"/>
      <c r="E11" s="46"/>
      <c r="F11" s="46"/>
      <c r="G11" s="46"/>
      <c r="H11" s="46"/>
      <c r="I11" s="46"/>
      <c r="J11" s="46"/>
      <c r="K11" s="46"/>
      <c r="L11" s="46"/>
      <c r="M11" s="46"/>
      <c r="N11" s="46"/>
      <c r="O11" s="46"/>
      <c r="P11" s="46"/>
      <c r="Q11" s="46"/>
      <c r="R11" s="46"/>
      <c r="S11" s="46"/>
      <c r="T11" s="46"/>
      <c r="U11" s="46"/>
    </row>
    <row r="12" spans="1:21" ht="13.5" customHeight="1">
      <c r="A12" s="46"/>
      <c r="B12" s="46"/>
      <c r="C12" s="46"/>
      <c r="D12" s="46"/>
      <c r="E12" s="46"/>
      <c r="F12" s="46"/>
      <c r="G12" s="46"/>
      <c r="H12" s="46"/>
      <c r="I12" s="46"/>
      <c r="J12" s="46"/>
      <c r="K12" s="46"/>
      <c r="L12" s="46"/>
      <c r="M12" s="46"/>
      <c r="N12" s="46"/>
      <c r="O12" s="46"/>
      <c r="P12" s="46"/>
      <c r="Q12" s="46"/>
      <c r="R12" s="46"/>
      <c r="S12" s="46"/>
      <c r="T12" s="46"/>
      <c r="U12" s="46"/>
    </row>
    <row r="13" spans="1:21" ht="13.5" customHeight="1">
      <c r="A13" s="46"/>
      <c r="B13" s="46"/>
      <c r="C13" s="46"/>
      <c r="D13" s="46"/>
      <c r="E13" s="46"/>
      <c r="F13" s="46"/>
      <c r="G13" s="46"/>
      <c r="H13" s="46"/>
      <c r="I13" s="46"/>
      <c r="J13" s="46"/>
      <c r="K13" s="46"/>
      <c r="L13" s="46"/>
      <c r="M13" s="46"/>
      <c r="N13" s="46"/>
      <c r="O13" s="46"/>
      <c r="P13" s="46"/>
      <c r="Q13" s="46"/>
      <c r="R13" s="46"/>
      <c r="S13" s="46"/>
      <c r="T13" s="46"/>
      <c r="U13" s="46"/>
    </row>
    <row r="14" spans="1:21" ht="13.5" customHeight="1">
      <c r="A14" s="46"/>
      <c r="B14" s="46"/>
      <c r="C14" s="46"/>
      <c r="D14" s="46"/>
      <c r="E14" s="46"/>
      <c r="F14" s="46"/>
      <c r="G14" s="46"/>
      <c r="H14" s="46"/>
      <c r="I14" s="46"/>
      <c r="J14" s="46"/>
      <c r="K14" s="46"/>
      <c r="L14" s="46"/>
      <c r="M14" s="46"/>
      <c r="N14" s="46"/>
      <c r="O14" s="46"/>
      <c r="P14" s="46"/>
      <c r="Q14" s="46"/>
      <c r="R14" s="46"/>
      <c r="S14" s="46"/>
      <c r="T14" s="46"/>
      <c r="U14" s="46"/>
    </row>
    <row r="15" spans="1:21" ht="13.5" customHeight="1">
      <c r="A15" s="46"/>
      <c r="B15" s="46"/>
      <c r="C15" s="46"/>
      <c r="D15" s="46"/>
      <c r="E15" s="46"/>
      <c r="F15" s="46"/>
      <c r="G15" s="46"/>
      <c r="H15" s="46"/>
      <c r="I15" s="46"/>
      <c r="J15" s="46"/>
      <c r="K15" s="46"/>
      <c r="L15" s="46"/>
      <c r="M15" s="46"/>
      <c r="N15" s="46"/>
      <c r="O15" s="46"/>
      <c r="P15" s="46"/>
      <c r="Q15" s="46"/>
      <c r="R15" s="46"/>
      <c r="S15" s="46"/>
      <c r="T15" s="46"/>
      <c r="U15" s="46"/>
    </row>
    <row r="16" spans="1:21" ht="13.5" customHeight="1">
      <c r="A16" s="46"/>
      <c r="B16" s="46"/>
      <c r="C16" s="46"/>
      <c r="D16" s="46"/>
      <c r="E16" s="46"/>
      <c r="F16" s="46"/>
      <c r="G16" s="46"/>
      <c r="H16" s="46"/>
      <c r="I16" s="46"/>
      <c r="J16" s="46"/>
      <c r="K16" s="46"/>
      <c r="L16" s="46"/>
      <c r="M16" s="46"/>
      <c r="N16" s="46"/>
      <c r="O16" s="46"/>
      <c r="P16" s="46"/>
      <c r="Q16" s="46"/>
      <c r="R16" s="46"/>
      <c r="S16" s="46"/>
      <c r="T16" s="46"/>
      <c r="U16" s="46"/>
    </row>
    <row r="17" spans="1:21" ht="13.5" customHeight="1">
      <c r="A17" s="46"/>
      <c r="B17" s="46"/>
      <c r="C17" s="46"/>
      <c r="D17" s="46"/>
      <c r="E17" s="46"/>
      <c r="F17" s="46"/>
      <c r="G17" s="46"/>
      <c r="H17" s="46"/>
      <c r="I17" s="46"/>
      <c r="J17" s="46"/>
      <c r="K17" s="46"/>
      <c r="L17" s="46"/>
      <c r="M17" s="46"/>
      <c r="N17" s="46"/>
      <c r="O17" s="46"/>
      <c r="P17" s="46"/>
      <c r="Q17" s="46"/>
      <c r="R17" s="46"/>
      <c r="S17" s="46"/>
      <c r="T17" s="46"/>
      <c r="U17" s="46"/>
    </row>
    <row r="18" spans="1:21" ht="13.5" customHeight="1">
      <c r="A18" s="46"/>
      <c r="B18" s="46"/>
      <c r="C18" s="46"/>
      <c r="D18" s="46"/>
      <c r="E18" s="46"/>
      <c r="F18" s="46"/>
      <c r="G18" s="46"/>
      <c r="H18" s="46"/>
      <c r="I18" s="46"/>
      <c r="J18" s="46"/>
      <c r="K18" s="46"/>
      <c r="L18" s="46"/>
      <c r="M18" s="46"/>
      <c r="N18" s="46"/>
      <c r="O18" s="46"/>
      <c r="P18" s="46"/>
      <c r="Q18" s="46"/>
      <c r="R18" s="46"/>
      <c r="S18" s="46"/>
      <c r="T18" s="46"/>
      <c r="U18" s="46"/>
    </row>
    <row r="19" spans="1:21" ht="13.5" customHeight="1">
      <c r="A19" s="46"/>
      <c r="B19" s="46"/>
      <c r="C19" s="46"/>
      <c r="D19" s="46"/>
      <c r="E19" s="46"/>
      <c r="F19" s="46"/>
      <c r="G19" s="46"/>
      <c r="H19" s="46"/>
      <c r="I19" s="46"/>
      <c r="J19" s="46"/>
      <c r="K19" s="46"/>
      <c r="L19" s="46"/>
      <c r="M19" s="46"/>
      <c r="N19" s="46"/>
      <c r="O19" s="46"/>
      <c r="P19" s="46"/>
      <c r="Q19" s="46"/>
      <c r="R19" s="46"/>
      <c r="S19" s="46"/>
      <c r="T19" s="46"/>
      <c r="U19" s="46"/>
    </row>
    <row r="20" spans="1:21" ht="13.5" customHeight="1">
      <c r="A20" s="46"/>
      <c r="B20" s="46"/>
      <c r="C20" s="46"/>
      <c r="D20" s="46"/>
      <c r="E20" s="46"/>
      <c r="F20" s="46"/>
      <c r="G20" s="46"/>
      <c r="H20" s="46"/>
      <c r="I20" s="46"/>
      <c r="J20" s="46"/>
      <c r="K20" s="46"/>
      <c r="L20" s="46"/>
      <c r="M20" s="46"/>
      <c r="N20" s="46"/>
      <c r="O20" s="46"/>
      <c r="P20" s="46"/>
      <c r="Q20" s="46"/>
      <c r="R20" s="46"/>
      <c r="S20" s="46"/>
      <c r="T20" s="46"/>
      <c r="U20" s="46"/>
    </row>
    <row r="21" spans="1:21" ht="13.5" customHeight="1">
      <c r="A21" s="46"/>
      <c r="B21" s="46"/>
      <c r="C21" s="46"/>
      <c r="D21" s="46"/>
      <c r="E21" s="46"/>
      <c r="F21" s="46"/>
      <c r="G21" s="46"/>
      <c r="H21" s="46"/>
      <c r="I21" s="46"/>
      <c r="J21" s="46"/>
      <c r="K21" s="46"/>
      <c r="L21" s="46"/>
      <c r="M21" s="46"/>
      <c r="N21" s="46"/>
      <c r="O21" s="46"/>
      <c r="P21" s="46"/>
      <c r="Q21" s="46"/>
      <c r="R21" s="46"/>
      <c r="S21" s="46"/>
      <c r="T21" s="46"/>
      <c r="U21" s="46"/>
    </row>
    <row r="22" spans="1:21" ht="13.5" customHeight="1">
      <c r="A22" s="46"/>
      <c r="B22" s="46"/>
      <c r="C22" s="46"/>
      <c r="D22" s="46"/>
      <c r="E22" s="46"/>
      <c r="F22" s="46"/>
      <c r="G22" s="46"/>
      <c r="H22" s="46"/>
      <c r="I22" s="46"/>
      <c r="J22" s="46"/>
      <c r="K22" s="46"/>
      <c r="L22" s="46"/>
      <c r="M22" s="46"/>
      <c r="N22" s="46"/>
      <c r="O22" s="46"/>
      <c r="P22" s="46"/>
      <c r="Q22" s="46"/>
      <c r="R22" s="46"/>
      <c r="S22" s="46"/>
      <c r="T22" s="46"/>
      <c r="U22" s="46"/>
    </row>
    <row r="23" spans="1:21" ht="13.5" customHeight="1">
      <c r="A23" s="46"/>
      <c r="B23" s="46"/>
      <c r="C23" s="46"/>
      <c r="D23" s="46"/>
      <c r="E23" s="46"/>
      <c r="F23" s="46"/>
      <c r="G23" s="46"/>
      <c r="H23" s="46"/>
      <c r="I23" s="46"/>
      <c r="J23" s="46"/>
      <c r="K23" s="46"/>
      <c r="L23" s="46"/>
      <c r="M23" s="46"/>
      <c r="N23" s="46"/>
      <c r="O23" s="46"/>
      <c r="P23" s="46"/>
      <c r="Q23" s="46"/>
      <c r="R23" s="46"/>
      <c r="S23" s="46"/>
      <c r="T23" s="46"/>
      <c r="U23" s="46"/>
    </row>
    <row r="24" spans="1:21" ht="13.5" customHeight="1">
      <c r="A24" s="46"/>
      <c r="B24" s="46"/>
      <c r="C24" s="46"/>
      <c r="D24" s="46"/>
      <c r="E24" s="46"/>
      <c r="F24" s="46"/>
      <c r="G24" s="46"/>
      <c r="H24" s="46"/>
      <c r="I24" s="46"/>
      <c r="J24" s="46"/>
      <c r="K24" s="46"/>
      <c r="L24" s="46"/>
      <c r="M24" s="46"/>
      <c r="N24" s="46"/>
      <c r="O24" s="46"/>
      <c r="P24" s="46"/>
      <c r="Q24" s="46"/>
      <c r="R24" s="46"/>
      <c r="S24" s="46"/>
      <c r="T24" s="46"/>
      <c r="U24" s="46"/>
    </row>
    <row r="25" spans="1:21" ht="13.5" customHeight="1">
      <c r="A25" s="46"/>
      <c r="B25" s="46"/>
      <c r="C25" s="46"/>
      <c r="D25" s="46"/>
      <c r="E25" s="46"/>
      <c r="F25" s="46"/>
      <c r="G25" s="46"/>
      <c r="H25" s="46"/>
      <c r="I25" s="46"/>
      <c r="J25" s="46"/>
      <c r="K25" s="46"/>
      <c r="L25" s="46"/>
      <c r="M25" s="46"/>
      <c r="N25" s="46"/>
      <c r="O25" s="46"/>
      <c r="P25" s="46"/>
      <c r="Q25" s="46"/>
      <c r="R25" s="46"/>
      <c r="S25" s="46"/>
      <c r="T25" s="46"/>
      <c r="U25" s="46"/>
    </row>
    <row r="26" spans="1:21" ht="13.5" customHeight="1">
      <c r="A26" s="46"/>
      <c r="B26" s="46"/>
      <c r="C26" s="46"/>
      <c r="D26" s="46"/>
      <c r="E26" s="46"/>
      <c r="F26" s="46"/>
      <c r="G26" s="46"/>
      <c r="H26" s="46"/>
      <c r="I26" s="46"/>
      <c r="J26" s="46"/>
      <c r="K26" s="46"/>
      <c r="L26" s="46"/>
      <c r="M26" s="46"/>
      <c r="N26" s="46"/>
      <c r="O26" s="46"/>
      <c r="P26" s="46"/>
      <c r="Q26" s="46"/>
      <c r="R26" s="46"/>
      <c r="S26" s="46"/>
      <c r="T26" s="46"/>
      <c r="U26" s="46"/>
    </row>
    <row r="27" spans="1:21" ht="13.5" customHeight="1">
      <c r="A27" s="46"/>
      <c r="B27" s="46"/>
      <c r="C27" s="46"/>
      <c r="D27" s="46"/>
      <c r="E27" s="46"/>
      <c r="F27" s="46"/>
      <c r="G27" s="46"/>
      <c r="H27" s="46"/>
      <c r="I27" s="46"/>
      <c r="J27" s="46"/>
      <c r="K27" s="46"/>
      <c r="L27" s="46"/>
      <c r="M27" s="46"/>
      <c r="N27" s="46"/>
      <c r="O27" s="46"/>
      <c r="P27" s="46"/>
      <c r="Q27" s="46"/>
      <c r="R27" s="46"/>
      <c r="S27" s="46"/>
      <c r="T27" s="46"/>
      <c r="U27" s="46"/>
    </row>
    <row r="28" spans="1:21" ht="13.5" customHeight="1">
      <c r="A28" s="46"/>
      <c r="B28" s="46"/>
      <c r="C28" s="46"/>
      <c r="D28" s="46"/>
      <c r="E28" s="46"/>
      <c r="F28" s="46"/>
      <c r="G28" s="46"/>
      <c r="H28" s="46"/>
      <c r="I28" s="46"/>
      <c r="J28" s="46"/>
      <c r="K28" s="46"/>
      <c r="L28" s="46"/>
      <c r="M28" s="46"/>
      <c r="N28" s="46"/>
      <c r="O28" s="46"/>
      <c r="P28" s="46"/>
      <c r="Q28" s="46"/>
      <c r="R28" s="46"/>
      <c r="S28" s="46"/>
      <c r="T28" s="46"/>
      <c r="U28" s="46"/>
    </row>
    <row r="29" spans="1:21" ht="13.5" customHeight="1">
      <c r="A29" s="46"/>
      <c r="B29" s="46"/>
      <c r="C29" s="46"/>
      <c r="D29" s="46"/>
      <c r="E29" s="46"/>
      <c r="F29" s="46"/>
      <c r="G29" s="46"/>
      <c r="H29" s="46"/>
      <c r="I29" s="46"/>
      <c r="J29" s="46"/>
      <c r="K29" s="46"/>
      <c r="L29" s="46"/>
      <c r="M29" s="46"/>
      <c r="N29" s="46"/>
      <c r="O29" s="46"/>
      <c r="P29" s="46"/>
      <c r="Q29" s="46"/>
      <c r="R29" s="46"/>
      <c r="S29" s="46"/>
      <c r="T29" s="46"/>
      <c r="U29" s="46"/>
    </row>
    <row r="30" spans="1:21" ht="13.5" customHeight="1">
      <c r="A30" s="46"/>
      <c r="B30" s="46"/>
      <c r="C30" s="46"/>
      <c r="D30" s="46"/>
      <c r="E30" s="46"/>
      <c r="F30" s="46"/>
      <c r="G30" s="46"/>
      <c r="H30" s="46"/>
      <c r="I30" s="46"/>
      <c r="J30" s="46"/>
      <c r="K30" s="46"/>
      <c r="L30" s="46"/>
      <c r="M30" s="46"/>
      <c r="N30" s="46"/>
      <c r="O30" s="46"/>
      <c r="P30" s="46"/>
      <c r="Q30" s="46"/>
      <c r="R30" s="46"/>
      <c r="S30" s="46"/>
      <c r="T30" s="46"/>
      <c r="U30" s="46"/>
    </row>
    <row r="31" spans="1:21" ht="13.5" customHeight="1">
      <c r="A31" s="46"/>
      <c r="B31" s="46"/>
      <c r="C31" s="46"/>
      <c r="D31" s="46"/>
      <c r="E31" s="46"/>
      <c r="F31" s="46"/>
      <c r="G31" s="46"/>
      <c r="H31" s="46"/>
      <c r="I31" s="46"/>
      <c r="J31" s="46"/>
      <c r="K31" s="46"/>
      <c r="L31" s="46"/>
      <c r="M31" s="46"/>
      <c r="N31" s="46"/>
      <c r="O31" s="46"/>
      <c r="P31" s="46"/>
      <c r="Q31" s="46"/>
      <c r="R31" s="46"/>
      <c r="S31" s="46"/>
      <c r="T31" s="46"/>
      <c r="U31" s="46"/>
    </row>
    <row r="32" spans="1:21" ht="13.5" customHeight="1">
      <c r="A32" s="46"/>
      <c r="B32" s="46"/>
      <c r="C32" s="46"/>
      <c r="D32" s="46"/>
      <c r="E32" s="46"/>
      <c r="F32" s="46"/>
      <c r="G32" s="46"/>
      <c r="H32" s="46"/>
      <c r="I32" s="46"/>
      <c r="J32" s="46"/>
      <c r="K32" s="46"/>
      <c r="L32" s="46"/>
      <c r="M32" s="46"/>
      <c r="N32" s="46"/>
      <c r="O32" s="46"/>
      <c r="P32" s="46"/>
      <c r="Q32" s="46"/>
      <c r="R32" s="46"/>
      <c r="S32" s="46"/>
      <c r="T32" s="46"/>
      <c r="U32" s="46"/>
    </row>
    <row r="33" spans="1:21" ht="13.5" customHeight="1">
      <c r="A33" s="46"/>
      <c r="B33" s="46"/>
      <c r="C33" s="46"/>
      <c r="D33" s="46"/>
      <c r="E33" s="46"/>
      <c r="F33" s="46"/>
      <c r="G33" s="46"/>
      <c r="H33" s="46"/>
      <c r="I33" s="46"/>
      <c r="J33" s="46"/>
      <c r="K33" s="46"/>
      <c r="L33" s="46"/>
      <c r="M33" s="46"/>
      <c r="N33" s="46"/>
      <c r="O33" s="46"/>
      <c r="P33" s="46"/>
      <c r="Q33" s="46"/>
      <c r="R33" s="46"/>
      <c r="S33" s="46"/>
      <c r="T33" s="46"/>
      <c r="U33" s="46"/>
    </row>
    <row r="34" spans="1:21" ht="13.5" customHeight="1">
      <c r="A34" s="46"/>
      <c r="B34" s="46"/>
      <c r="C34" s="46"/>
      <c r="D34" s="46"/>
      <c r="E34" s="46"/>
      <c r="F34" s="46"/>
      <c r="G34" s="46"/>
      <c r="H34" s="46"/>
      <c r="I34" s="46"/>
      <c r="J34" s="46"/>
      <c r="K34" s="46"/>
      <c r="L34" s="46"/>
      <c r="M34" s="46"/>
      <c r="N34" s="46"/>
      <c r="O34" s="46"/>
      <c r="P34" s="46"/>
      <c r="Q34" s="46"/>
      <c r="R34" s="46"/>
      <c r="S34" s="46"/>
      <c r="T34" s="46"/>
      <c r="U34" s="46"/>
    </row>
    <row r="35" spans="1:21" ht="13.5" customHeight="1">
      <c r="A35" s="46"/>
      <c r="B35" s="46"/>
      <c r="C35" s="46"/>
      <c r="D35" s="46"/>
      <c r="E35" s="46"/>
      <c r="F35" s="46"/>
      <c r="G35" s="46"/>
      <c r="H35" s="46"/>
      <c r="I35" s="46"/>
      <c r="J35" s="46"/>
      <c r="K35" s="46"/>
      <c r="L35" s="46"/>
      <c r="M35" s="46"/>
      <c r="N35" s="46"/>
      <c r="O35" s="46"/>
      <c r="P35" s="46"/>
      <c r="Q35" s="46"/>
      <c r="R35" s="46"/>
      <c r="S35" s="46"/>
      <c r="T35" s="46"/>
      <c r="U35" s="46"/>
    </row>
    <row r="36" spans="1:21" ht="13.5" customHeight="1">
      <c r="A36" s="46"/>
      <c r="B36" s="46"/>
      <c r="C36" s="46"/>
      <c r="D36" s="46"/>
      <c r="E36" s="46"/>
      <c r="F36" s="46"/>
      <c r="G36" s="46"/>
      <c r="H36" s="46"/>
      <c r="I36" s="46"/>
      <c r="J36" s="46"/>
      <c r="K36" s="46"/>
      <c r="L36" s="46"/>
      <c r="M36" s="46"/>
      <c r="N36" s="46"/>
      <c r="O36" s="46"/>
      <c r="P36" s="46"/>
      <c r="Q36" s="46"/>
      <c r="R36" s="46"/>
      <c r="S36" s="46"/>
      <c r="T36" s="46"/>
      <c r="U36" s="46"/>
    </row>
    <row r="37" spans="1:21" ht="13.5" customHeight="1">
      <c r="A37" s="46"/>
      <c r="B37" s="46"/>
      <c r="C37" s="46"/>
      <c r="D37" s="46"/>
      <c r="E37" s="46"/>
      <c r="F37" s="46"/>
      <c r="G37" s="46"/>
      <c r="H37" s="46"/>
      <c r="I37" s="46"/>
      <c r="J37" s="46"/>
      <c r="K37" s="46"/>
      <c r="L37" s="46"/>
      <c r="M37" s="46"/>
      <c r="N37" s="46"/>
      <c r="O37" s="46"/>
      <c r="P37" s="46"/>
      <c r="Q37" s="46"/>
      <c r="R37" s="46"/>
      <c r="S37" s="46"/>
      <c r="T37" s="46"/>
      <c r="U37" s="46"/>
    </row>
    <row r="38" spans="1:21" ht="13.5" customHeight="1">
      <c r="A38" s="46"/>
      <c r="B38" s="46"/>
      <c r="C38" s="46"/>
      <c r="D38" s="46"/>
      <c r="E38" s="46"/>
      <c r="F38" s="46"/>
      <c r="G38" s="46"/>
      <c r="H38" s="46"/>
      <c r="I38" s="46"/>
      <c r="J38" s="46"/>
      <c r="K38" s="46"/>
      <c r="L38" s="46"/>
      <c r="M38" s="46"/>
      <c r="N38" s="46"/>
      <c r="O38" s="46"/>
      <c r="P38" s="46"/>
      <c r="Q38" s="46"/>
      <c r="R38" s="46"/>
      <c r="S38" s="46"/>
      <c r="T38" s="46"/>
      <c r="U38" s="46"/>
    </row>
    <row r="39" spans="1:21" ht="13.5" customHeight="1">
      <c r="A39" s="46"/>
      <c r="B39" s="46"/>
      <c r="C39" s="46"/>
      <c r="D39" s="46"/>
      <c r="E39" s="46"/>
      <c r="F39" s="46"/>
      <c r="G39" s="46"/>
      <c r="H39" s="46"/>
      <c r="I39" s="46"/>
      <c r="J39" s="46"/>
      <c r="K39" s="46"/>
      <c r="L39" s="46"/>
      <c r="M39" s="46"/>
      <c r="N39" s="46"/>
      <c r="O39" s="46"/>
      <c r="P39" s="46"/>
      <c r="Q39" s="46"/>
      <c r="R39" s="46"/>
      <c r="S39" s="46"/>
      <c r="T39" s="46"/>
      <c r="U39" s="46"/>
    </row>
    <row r="40" spans="1:21" ht="13.5" customHeight="1">
      <c r="A40" s="46"/>
      <c r="B40" s="46"/>
      <c r="C40" s="46"/>
      <c r="D40" s="46"/>
      <c r="E40" s="46"/>
      <c r="F40" s="46"/>
      <c r="G40" s="46"/>
      <c r="H40" s="46"/>
      <c r="I40" s="46"/>
      <c r="J40" s="46"/>
      <c r="K40" s="46"/>
      <c r="L40" s="46"/>
      <c r="M40" s="46"/>
      <c r="N40" s="46"/>
      <c r="O40" s="46"/>
      <c r="P40" s="46"/>
      <c r="Q40" s="46"/>
      <c r="R40" s="46"/>
      <c r="S40" s="46"/>
      <c r="T40" s="46"/>
      <c r="U40" s="46"/>
    </row>
    <row r="41" spans="1:21" ht="13.5" customHeight="1">
      <c r="A41" s="46"/>
      <c r="B41" s="46"/>
      <c r="C41" s="46"/>
      <c r="D41" s="46"/>
      <c r="E41" s="46"/>
      <c r="F41" s="46"/>
      <c r="G41" s="46"/>
      <c r="H41" s="46"/>
      <c r="I41" s="46"/>
      <c r="J41" s="46"/>
      <c r="K41" s="46"/>
      <c r="L41" s="46"/>
      <c r="M41" s="46"/>
      <c r="N41" s="46"/>
      <c r="O41" s="46"/>
      <c r="P41" s="46"/>
      <c r="Q41" s="46"/>
      <c r="R41" s="46"/>
      <c r="S41" s="46"/>
      <c r="T41" s="46"/>
      <c r="U41" s="46"/>
    </row>
    <row r="42" spans="1:21" ht="13.5" customHeight="1">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c r="A43" s="46"/>
      <c r="B43" s="46"/>
      <c r="C43" s="46"/>
      <c r="D43" s="46"/>
      <c r="E43" s="46"/>
      <c r="F43" s="46"/>
      <c r="G43" s="46"/>
      <c r="H43" s="46"/>
      <c r="I43" s="46"/>
      <c r="J43" s="46"/>
      <c r="K43" s="46"/>
      <c r="L43" s="46"/>
      <c r="M43" s="46"/>
      <c r="N43" s="46"/>
      <c r="O43" s="48" t="s">
        <v>9</v>
      </c>
      <c r="P43" s="46"/>
      <c r="Q43" s="46"/>
      <c r="R43" s="46"/>
      <c r="S43" s="46"/>
      <c r="T43" s="46"/>
      <c r="U43" s="46"/>
    </row>
    <row r="44" spans="1:21" ht="30.75" customHeight="1" thickBot="1">
      <c r="A44" s="46"/>
      <c r="B44" s="49" t="s">
        <v>10</v>
      </c>
      <c r="C44" s="50"/>
      <c r="D44" s="50"/>
      <c r="E44" s="51"/>
      <c r="F44" s="51"/>
      <c r="G44" s="51"/>
      <c r="H44" s="51"/>
      <c r="I44" s="51"/>
      <c r="J44" s="52" t="s">
        <v>2</v>
      </c>
      <c r="K44" s="53" t="s">
        <v>544</v>
      </c>
      <c r="L44" s="54" t="s">
        <v>545</v>
      </c>
      <c r="M44" s="54" t="s">
        <v>546</v>
      </c>
      <c r="N44" s="54" t="s">
        <v>547</v>
      </c>
      <c r="O44" s="55" t="s">
        <v>548</v>
      </c>
      <c r="P44" s="46"/>
      <c r="Q44" s="46"/>
      <c r="R44" s="46"/>
      <c r="S44" s="46"/>
      <c r="T44" s="46"/>
      <c r="U44" s="46"/>
    </row>
    <row r="45" spans="1:21" ht="30.75" customHeight="1">
      <c r="A45" s="46"/>
      <c r="B45" s="1187" t="s">
        <v>11</v>
      </c>
      <c r="C45" s="1188"/>
      <c r="D45" s="56"/>
      <c r="E45" s="1193" t="s">
        <v>12</v>
      </c>
      <c r="F45" s="1193"/>
      <c r="G45" s="1193"/>
      <c r="H45" s="1193"/>
      <c r="I45" s="1193"/>
      <c r="J45" s="1194"/>
      <c r="K45" s="57">
        <v>5934</v>
      </c>
      <c r="L45" s="58">
        <v>5571</v>
      </c>
      <c r="M45" s="58">
        <v>5068</v>
      </c>
      <c r="N45" s="58">
        <v>4744</v>
      </c>
      <c r="O45" s="59">
        <v>4764</v>
      </c>
      <c r="P45" s="46"/>
      <c r="Q45" s="46"/>
      <c r="R45" s="46"/>
      <c r="S45" s="46"/>
      <c r="T45" s="46"/>
      <c r="U45" s="46"/>
    </row>
    <row r="46" spans="1:21" ht="30.75" customHeight="1">
      <c r="A46" s="46"/>
      <c r="B46" s="1189"/>
      <c r="C46" s="1190"/>
      <c r="D46" s="60"/>
      <c r="E46" s="1166" t="s">
        <v>13</v>
      </c>
      <c r="F46" s="1166"/>
      <c r="G46" s="1166"/>
      <c r="H46" s="1166"/>
      <c r="I46" s="1166"/>
      <c r="J46" s="1167"/>
      <c r="K46" s="61" t="s">
        <v>503</v>
      </c>
      <c r="L46" s="62" t="s">
        <v>503</v>
      </c>
      <c r="M46" s="62" t="s">
        <v>503</v>
      </c>
      <c r="N46" s="62" t="s">
        <v>503</v>
      </c>
      <c r="O46" s="63" t="s">
        <v>503</v>
      </c>
      <c r="P46" s="46"/>
      <c r="Q46" s="46"/>
      <c r="R46" s="46"/>
      <c r="S46" s="46"/>
      <c r="T46" s="46"/>
      <c r="U46" s="46"/>
    </row>
    <row r="47" spans="1:21" ht="30.75" customHeight="1">
      <c r="A47" s="46"/>
      <c r="B47" s="1189"/>
      <c r="C47" s="1190"/>
      <c r="D47" s="60"/>
      <c r="E47" s="1166" t="s">
        <v>14</v>
      </c>
      <c r="F47" s="1166"/>
      <c r="G47" s="1166"/>
      <c r="H47" s="1166"/>
      <c r="I47" s="1166"/>
      <c r="J47" s="1167"/>
      <c r="K47" s="61" t="s">
        <v>503</v>
      </c>
      <c r="L47" s="62" t="s">
        <v>503</v>
      </c>
      <c r="M47" s="62" t="s">
        <v>503</v>
      </c>
      <c r="N47" s="62" t="s">
        <v>503</v>
      </c>
      <c r="O47" s="63" t="s">
        <v>503</v>
      </c>
      <c r="P47" s="46"/>
      <c r="Q47" s="46"/>
      <c r="R47" s="46"/>
      <c r="S47" s="46"/>
      <c r="T47" s="46"/>
      <c r="U47" s="46"/>
    </row>
    <row r="48" spans="1:21" ht="30.75" customHeight="1">
      <c r="A48" s="46"/>
      <c r="B48" s="1189"/>
      <c r="C48" s="1190"/>
      <c r="D48" s="60"/>
      <c r="E48" s="1166" t="s">
        <v>15</v>
      </c>
      <c r="F48" s="1166"/>
      <c r="G48" s="1166"/>
      <c r="H48" s="1166"/>
      <c r="I48" s="1166"/>
      <c r="J48" s="1167"/>
      <c r="K48" s="61">
        <v>163</v>
      </c>
      <c r="L48" s="62">
        <v>57</v>
      </c>
      <c r="M48" s="62">
        <v>95</v>
      </c>
      <c r="N48" s="62">
        <v>60</v>
      </c>
      <c r="O48" s="63">
        <v>64</v>
      </c>
      <c r="P48" s="46"/>
      <c r="Q48" s="46"/>
      <c r="R48" s="46"/>
      <c r="S48" s="46"/>
      <c r="T48" s="46"/>
      <c r="U48" s="46"/>
    </row>
    <row r="49" spans="1:21" ht="30.75" customHeight="1">
      <c r="A49" s="46"/>
      <c r="B49" s="1189"/>
      <c r="C49" s="1190"/>
      <c r="D49" s="60"/>
      <c r="E49" s="1166" t="s">
        <v>16</v>
      </c>
      <c r="F49" s="1166"/>
      <c r="G49" s="1166"/>
      <c r="H49" s="1166"/>
      <c r="I49" s="1166"/>
      <c r="J49" s="1167"/>
      <c r="K49" s="61">
        <v>109</v>
      </c>
      <c r="L49" s="62">
        <v>107</v>
      </c>
      <c r="M49" s="62">
        <v>74</v>
      </c>
      <c r="N49" s="62">
        <v>40</v>
      </c>
      <c r="O49" s="63">
        <v>27</v>
      </c>
      <c r="P49" s="46"/>
      <c r="Q49" s="46"/>
      <c r="R49" s="46"/>
      <c r="S49" s="46"/>
      <c r="T49" s="46"/>
      <c r="U49" s="46"/>
    </row>
    <row r="50" spans="1:21" ht="30.75" customHeight="1">
      <c r="A50" s="46"/>
      <c r="B50" s="1189"/>
      <c r="C50" s="1190"/>
      <c r="D50" s="60"/>
      <c r="E50" s="1166" t="s">
        <v>17</v>
      </c>
      <c r="F50" s="1166"/>
      <c r="G50" s="1166"/>
      <c r="H50" s="1166"/>
      <c r="I50" s="1166"/>
      <c r="J50" s="1167"/>
      <c r="K50" s="61" t="s">
        <v>503</v>
      </c>
      <c r="L50" s="62" t="s">
        <v>503</v>
      </c>
      <c r="M50" s="62" t="s">
        <v>503</v>
      </c>
      <c r="N50" s="62" t="s">
        <v>503</v>
      </c>
      <c r="O50" s="63" t="s">
        <v>503</v>
      </c>
      <c r="P50" s="46"/>
      <c r="Q50" s="46"/>
      <c r="R50" s="46"/>
      <c r="S50" s="46"/>
      <c r="T50" s="46"/>
      <c r="U50" s="46"/>
    </row>
    <row r="51" spans="1:21" ht="30.75" customHeight="1">
      <c r="A51" s="46"/>
      <c r="B51" s="1191"/>
      <c r="C51" s="1192"/>
      <c r="D51" s="64"/>
      <c r="E51" s="1166" t="s">
        <v>18</v>
      </c>
      <c r="F51" s="1166"/>
      <c r="G51" s="1166"/>
      <c r="H51" s="1166"/>
      <c r="I51" s="1166"/>
      <c r="J51" s="1167"/>
      <c r="K51" s="61" t="s">
        <v>503</v>
      </c>
      <c r="L51" s="62" t="s">
        <v>503</v>
      </c>
      <c r="M51" s="62" t="s">
        <v>503</v>
      </c>
      <c r="N51" s="62" t="s">
        <v>503</v>
      </c>
      <c r="O51" s="63" t="s">
        <v>503</v>
      </c>
      <c r="P51" s="46"/>
      <c r="Q51" s="46"/>
      <c r="R51" s="46"/>
      <c r="S51" s="46"/>
      <c r="T51" s="46"/>
      <c r="U51" s="46"/>
    </row>
    <row r="52" spans="1:21" ht="30.75" customHeight="1">
      <c r="A52" s="46"/>
      <c r="B52" s="1164" t="s">
        <v>19</v>
      </c>
      <c r="C52" s="1165"/>
      <c r="D52" s="64"/>
      <c r="E52" s="1166" t="s">
        <v>20</v>
      </c>
      <c r="F52" s="1166"/>
      <c r="G52" s="1166"/>
      <c r="H52" s="1166"/>
      <c r="I52" s="1166"/>
      <c r="J52" s="1167"/>
      <c r="K52" s="61">
        <v>5569</v>
      </c>
      <c r="L52" s="62">
        <v>4898</v>
      </c>
      <c r="M52" s="62">
        <v>4433</v>
      </c>
      <c r="N52" s="62">
        <v>3880</v>
      </c>
      <c r="O52" s="63">
        <v>3802</v>
      </c>
      <c r="P52" s="46"/>
      <c r="Q52" s="46"/>
      <c r="R52" s="46"/>
      <c r="S52" s="46"/>
      <c r="T52" s="46"/>
      <c r="U52" s="46"/>
    </row>
    <row r="53" spans="1:21" ht="30.75" customHeight="1" thickBot="1">
      <c r="A53" s="46"/>
      <c r="B53" s="1168" t="s">
        <v>21</v>
      </c>
      <c r="C53" s="1169"/>
      <c r="D53" s="65"/>
      <c r="E53" s="1170" t="s">
        <v>22</v>
      </c>
      <c r="F53" s="1170"/>
      <c r="G53" s="1170"/>
      <c r="H53" s="1170"/>
      <c r="I53" s="1170"/>
      <c r="J53" s="1171"/>
      <c r="K53" s="66">
        <v>637</v>
      </c>
      <c r="L53" s="67">
        <v>837</v>
      </c>
      <c r="M53" s="67">
        <v>804</v>
      </c>
      <c r="N53" s="67">
        <v>964</v>
      </c>
      <c r="O53" s="68">
        <v>1053</v>
      </c>
      <c r="P53" s="46"/>
      <c r="Q53" s="46"/>
      <c r="R53" s="46"/>
      <c r="S53" s="46"/>
      <c r="T53" s="46"/>
      <c r="U53" s="46"/>
    </row>
    <row r="54" spans="1:21" ht="24" customHeight="1">
      <c r="A54" s="46"/>
      <c r="B54" s="69" t="s">
        <v>23</v>
      </c>
      <c r="C54" s="46"/>
      <c r="D54" s="46"/>
      <c r="E54" s="46"/>
      <c r="F54" s="46"/>
      <c r="G54" s="46"/>
      <c r="H54" s="46"/>
      <c r="I54" s="46"/>
      <c r="J54" s="46"/>
      <c r="K54" s="46"/>
      <c r="L54" s="46"/>
      <c r="M54" s="46"/>
      <c r="N54" s="46"/>
      <c r="O54" s="46"/>
      <c r="P54" s="46"/>
      <c r="Q54" s="46"/>
      <c r="R54" s="46"/>
      <c r="S54" s="46"/>
      <c r="T54" s="46"/>
      <c r="U54" s="46"/>
    </row>
    <row r="55" spans="1:21" ht="24" customHeight="1">
      <c r="A55" s="46"/>
      <c r="B55" s="69" t="s">
        <v>24</v>
      </c>
      <c r="C55" s="46"/>
      <c r="D55" s="46"/>
      <c r="E55" s="46"/>
      <c r="F55" s="46"/>
      <c r="G55" s="46"/>
      <c r="H55" s="46"/>
      <c r="I55" s="46"/>
      <c r="J55" s="46"/>
      <c r="K55" s="46"/>
      <c r="L55" s="46"/>
      <c r="M55" s="46"/>
      <c r="N55" s="46"/>
      <c r="O55" s="46"/>
      <c r="P55" s="46"/>
      <c r="Q55" s="46"/>
      <c r="R55" s="46"/>
      <c r="S55" s="46"/>
      <c r="T55" s="46"/>
      <c r="U55" s="46"/>
    </row>
    <row r="56" spans="1:21" ht="24" customHeight="1" thickBot="1">
      <c r="A56" s="46"/>
      <c r="B56" s="70" t="s">
        <v>25</v>
      </c>
      <c r="C56" s="71"/>
      <c r="D56" s="71"/>
      <c r="E56" s="71"/>
      <c r="F56" s="71"/>
      <c r="G56" s="71"/>
      <c r="H56" s="71"/>
      <c r="I56" s="71"/>
      <c r="J56" s="71"/>
      <c r="K56" s="72"/>
      <c r="L56" s="72"/>
      <c r="M56" s="72"/>
      <c r="N56" s="72"/>
      <c r="O56" s="73" t="s">
        <v>559</v>
      </c>
      <c r="P56" s="46"/>
      <c r="Q56" s="46"/>
      <c r="R56" s="46"/>
      <c r="S56" s="46"/>
      <c r="T56" s="46"/>
      <c r="U56" s="46"/>
    </row>
    <row r="57" spans="1:21" ht="31.5" customHeight="1" thickBot="1">
      <c r="A57" s="46"/>
      <c r="B57" s="74"/>
      <c r="C57" s="75"/>
      <c r="D57" s="75"/>
      <c r="E57" s="76"/>
      <c r="F57" s="76"/>
      <c r="G57" s="76"/>
      <c r="H57" s="76"/>
      <c r="I57" s="76"/>
      <c r="J57" s="77" t="s">
        <v>2</v>
      </c>
      <c r="K57" s="78" t="s">
        <v>560</v>
      </c>
      <c r="L57" s="79" t="s">
        <v>561</v>
      </c>
      <c r="M57" s="79" t="s">
        <v>562</v>
      </c>
      <c r="N57" s="79" t="s">
        <v>563</v>
      </c>
      <c r="O57" s="80" t="s">
        <v>564</v>
      </c>
      <c r="P57" s="46"/>
      <c r="Q57" s="46"/>
      <c r="R57" s="46"/>
      <c r="S57" s="46"/>
      <c r="T57" s="46"/>
      <c r="U57" s="46"/>
    </row>
    <row r="58" spans="1:21" ht="31.5" customHeight="1">
      <c r="B58" s="1172" t="s">
        <v>26</v>
      </c>
      <c r="C58" s="1173"/>
      <c r="D58" s="1178" t="s">
        <v>27</v>
      </c>
      <c r="E58" s="1179"/>
      <c r="F58" s="1179"/>
      <c r="G58" s="1179"/>
      <c r="H58" s="1179"/>
      <c r="I58" s="1179"/>
      <c r="J58" s="1180"/>
      <c r="K58" s="81"/>
      <c r="L58" s="82"/>
      <c r="M58" s="82"/>
      <c r="N58" s="82"/>
      <c r="O58" s="83"/>
    </row>
    <row r="59" spans="1:21" ht="31.5" customHeight="1">
      <c r="B59" s="1174"/>
      <c r="C59" s="1175"/>
      <c r="D59" s="1181" t="s">
        <v>28</v>
      </c>
      <c r="E59" s="1182"/>
      <c r="F59" s="1182"/>
      <c r="G59" s="1182"/>
      <c r="H59" s="1182"/>
      <c r="I59" s="1182"/>
      <c r="J59" s="1183"/>
      <c r="K59" s="84"/>
      <c r="L59" s="85"/>
      <c r="M59" s="85"/>
      <c r="N59" s="85"/>
      <c r="O59" s="86"/>
    </row>
    <row r="60" spans="1:21" ht="31.5" customHeight="1" thickBot="1">
      <c r="B60" s="1176"/>
      <c r="C60" s="1177"/>
      <c r="D60" s="1184" t="s">
        <v>29</v>
      </c>
      <c r="E60" s="1185"/>
      <c r="F60" s="1185"/>
      <c r="G60" s="1185"/>
      <c r="H60" s="1185"/>
      <c r="I60" s="1185"/>
      <c r="J60" s="1186"/>
      <c r="K60" s="87"/>
      <c r="L60" s="88"/>
      <c r="M60" s="88"/>
      <c r="N60" s="88"/>
      <c r="O60" s="89"/>
    </row>
    <row r="61" spans="1:21" ht="24" customHeight="1">
      <c r="B61" s="90"/>
      <c r="C61" s="90"/>
      <c r="D61" s="91" t="s">
        <v>30</v>
      </c>
      <c r="E61" s="92"/>
      <c r="F61" s="92"/>
      <c r="G61" s="92"/>
      <c r="H61" s="92"/>
      <c r="I61" s="92"/>
      <c r="J61" s="92"/>
      <c r="K61" s="92"/>
      <c r="L61" s="92"/>
      <c r="M61" s="92"/>
      <c r="N61" s="92"/>
      <c r="O61" s="92"/>
    </row>
    <row r="62" spans="1:21" ht="24" customHeight="1">
      <c r="B62" s="93"/>
      <c r="C62" s="93"/>
      <c r="D62" s="91" t="s">
        <v>31</v>
      </c>
      <c r="E62" s="92"/>
      <c r="F62" s="92"/>
      <c r="G62" s="92"/>
      <c r="H62" s="92"/>
      <c r="I62" s="92"/>
      <c r="J62" s="92"/>
      <c r="K62" s="92"/>
      <c r="L62" s="92"/>
      <c r="M62" s="92"/>
      <c r="N62" s="92"/>
      <c r="O62" s="92"/>
    </row>
    <row r="63" spans="1:21" ht="24" customHeight="1">
      <c r="A63" s="46"/>
      <c r="B63" s="69"/>
      <c r="C63" s="46"/>
      <c r="D63" s="46"/>
      <c r="E63" s="46"/>
      <c r="F63" s="46"/>
      <c r="G63" s="46"/>
      <c r="H63" s="46"/>
      <c r="I63" s="46"/>
      <c r="J63" s="46"/>
      <c r="K63" s="46"/>
      <c r="L63" s="46"/>
      <c r="M63" s="46"/>
      <c r="N63" s="46"/>
      <c r="O63" s="46"/>
      <c r="P63" s="46"/>
      <c r="Q63" s="46"/>
      <c r="R63" s="46"/>
      <c r="S63" s="46"/>
      <c r="T63" s="46"/>
      <c r="U63" s="46"/>
    </row>
    <row r="64" spans="1:21" ht="24" customHeight="1">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qvALvNJdvZEiIm76PqllMc6xSEsIyR4FlQeA0zQbZtq0tWoQt8KyR5h7VT+rcSwOYwSuuUDzbRUxw/PyWToYeQ==" saltValue="9K0sFlZohqjrYSvvpZc2Y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8" scale="7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5" t="s">
        <v>9</v>
      </c>
    </row>
    <row r="40" spans="2:13" ht="27.75" customHeight="1" thickBot="1">
      <c r="B40" s="96" t="s">
        <v>10</v>
      </c>
      <c r="C40" s="97"/>
      <c r="D40" s="97"/>
      <c r="E40" s="98"/>
      <c r="F40" s="98"/>
      <c r="G40" s="98"/>
      <c r="H40" s="99" t="s">
        <v>2</v>
      </c>
      <c r="I40" s="100" t="s">
        <v>544</v>
      </c>
      <c r="J40" s="101" t="s">
        <v>545</v>
      </c>
      <c r="K40" s="101" t="s">
        <v>546</v>
      </c>
      <c r="L40" s="101" t="s">
        <v>547</v>
      </c>
      <c r="M40" s="102" t="s">
        <v>548</v>
      </c>
    </row>
    <row r="41" spans="2:13" ht="27.75" customHeight="1">
      <c r="B41" s="1207" t="s">
        <v>32</v>
      </c>
      <c r="C41" s="1208"/>
      <c r="D41" s="103"/>
      <c r="E41" s="1209" t="s">
        <v>33</v>
      </c>
      <c r="F41" s="1209"/>
      <c r="G41" s="1209"/>
      <c r="H41" s="1210"/>
      <c r="I41" s="338">
        <v>56437</v>
      </c>
      <c r="J41" s="339">
        <v>54806</v>
      </c>
      <c r="K41" s="339">
        <v>55268</v>
      </c>
      <c r="L41" s="339">
        <v>53052</v>
      </c>
      <c r="M41" s="340">
        <v>49505</v>
      </c>
    </row>
    <row r="42" spans="2:13" ht="27.75" customHeight="1">
      <c r="B42" s="1197"/>
      <c r="C42" s="1198"/>
      <c r="D42" s="104"/>
      <c r="E42" s="1201" t="s">
        <v>34</v>
      </c>
      <c r="F42" s="1201"/>
      <c r="G42" s="1201"/>
      <c r="H42" s="1202"/>
      <c r="I42" s="341" t="s">
        <v>503</v>
      </c>
      <c r="J42" s="342">
        <v>245</v>
      </c>
      <c r="K42" s="342" t="s">
        <v>503</v>
      </c>
      <c r="L42" s="342" t="s">
        <v>503</v>
      </c>
      <c r="M42" s="343" t="s">
        <v>503</v>
      </c>
    </row>
    <row r="43" spans="2:13" ht="27.75" customHeight="1">
      <c r="B43" s="1197"/>
      <c r="C43" s="1198"/>
      <c r="D43" s="104"/>
      <c r="E43" s="1201" t="s">
        <v>35</v>
      </c>
      <c r="F43" s="1201"/>
      <c r="G43" s="1201"/>
      <c r="H43" s="1202"/>
      <c r="I43" s="341">
        <v>1593</v>
      </c>
      <c r="J43" s="342">
        <v>1070</v>
      </c>
      <c r="K43" s="342">
        <v>881</v>
      </c>
      <c r="L43" s="342">
        <v>653</v>
      </c>
      <c r="M43" s="343">
        <v>727</v>
      </c>
    </row>
    <row r="44" spans="2:13" ht="27.75" customHeight="1">
      <c r="B44" s="1197"/>
      <c r="C44" s="1198"/>
      <c r="D44" s="104"/>
      <c r="E44" s="1201" t="s">
        <v>36</v>
      </c>
      <c r="F44" s="1201"/>
      <c r="G44" s="1201"/>
      <c r="H44" s="1202"/>
      <c r="I44" s="341">
        <v>557</v>
      </c>
      <c r="J44" s="342">
        <v>414</v>
      </c>
      <c r="K44" s="342">
        <v>318</v>
      </c>
      <c r="L44" s="342">
        <v>259</v>
      </c>
      <c r="M44" s="343">
        <v>225</v>
      </c>
    </row>
    <row r="45" spans="2:13" ht="27.75" customHeight="1">
      <c r="B45" s="1197"/>
      <c r="C45" s="1198"/>
      <c r="D45" s="104"/>
      <c r="E45" s="1201" t="s">
        <v>37</v>
      </c>
      <c r="F45" s="1201"/>
      <c r="G45" s="1201"/>
      <c r="H45" s="1202"/>
      <c r="I45" s="341">
        <v>6949</v>
      </c>
      <c r="J45" s="342">
        <v>6733</v>
      </c>
      <c r="K45" s="342">
        <v>6644</v>
      </c>
      <c r="L45" s="342">
        <v>6672</v>
      </c>
      <c r="M45" s="343">
        <v>6591</v>
      </c>
    </row>
    <row r="46" spans="2:13" ht="27.75" customHeight="1">
      <c r="B46" s="1197"/>
      <c r="C46" s="1198"/>
      <c r="D46" s="105"/>
      <c r="E46" s="1201" t="s">
        <v>38</v>
      </c>
      <c r="F46" s="1201"/>
      <c r="G46" s="1201"/>
      <c r="H46" s="1202"/>
      <c r="I46" s="341" t="s">
        <v>503</v>
      </c>
      <c r="J46" s="342" t="s">
        <v>503</v>
      </c>
      <c r="K46" s="342" t="s">
        <v>503</v>
      </c>
      <c r="L46" s="342" t="s">
        <v>503</v>
      </c>
      <c r="M46" s="343" t="s">
        <v>503</v>
      </c>
    </row>
    <row r="47" spans="2:13" ht="27.75" customHeight="1">
      <c r="B47" s="1197"/>
      <c r="C47" s="1198"/>
      <c r="D47" s="106"/>
      <c r="E47" s="1211" t="s">
        <v>39</v>
      </c>
      <c r="F47" s="1212"/>
      <c r="G47" s="1212"/>
      <c r="H47" s="1213"/>
      <c r="I47" s="341" t="s">
        <v>503</v>
      </c>
      <c r="J47" s="342" t="s">
        <v>503</v>
      </c>
      <c r="K47" s="342" t="s">
        <v>503</v>
      </c>
      <c r="L47" s="342" t="s">
        <v>503</v>
      </c>
      <c r="M47" s="343" t="s">
        <v>503</v>
      </c>
    </row>
    <row r="48" spans="2:13" ht="27.75" customHeight="1">
      <c r="B48" s="1197"/>
      <c r="C48" s="1198"/>
      <c r="D48" s="104"/>
      <c r="E48" s="1201" t="s">
        <v>40</v>
      </c>
      <c r="F48" s="1201"/>
      <c r="G48" s="1201"/>
      <c r="H48" s="1202"/>
      <c r="I48" s="341" t="s">
        <v>503</v>
      </c>
      <c r="J48" s="342" t="s">
        <v>503</v>
      </c>
      <c r="K48" s="342" t="s">
        <v>503</v>
      </c>
      <c r="L48" s="342" t="s">
        <v>503</v>
      </c>
      <c r="M48" s="343" t="s">
        <v>503</v>
      </c>
    </row>
    <row r="49" spans="2:13" ht="27.75" customHeight="1">
      <c r="B49" s="1199"/>
      <c r="C49" s="1200"/>
      <c r="D49" s="104"/>
      <c r="E49" s="1201" t="s">
        <v>41</v>
      </c>
      <c r="F49" s="1201"/>
      <c r="G49" s="1201"/>
      <c r="H49" s="1202"/>
      <c r="I49" s="341" t="s">
        <v>503</v>
      </c>
      <c r="J49" s="342" t="s">
        <v>503</v>
      </c>
      <c r="K49" s="342" t="s">
        <v>503</v>
      </c>
      <c r="L49" s="342" t="s">
        <v>503</v>
      </c>
      <c r="M49" s="343" t="s">
        <v>503</v>
      </c>
    </row>
    <row r="50" spans="2:13" ht="27.75" customHeight="1">
      <c r="B50" s="1195" t="s">
        <v>42</v>
      </c>
      <c r="C50" s="1196"/>
      <c r="D50" s="107"/>
      <c r="E50" s="1201" t="s">
        <v>43</v>
      </c>
      <c r="F50" s="1201"/>
      <c r="G50" s="1201"/>
      <c r="H50" s="1202"/>
      <c r="I50" s="341">
        <v>8438</v>
      </c>
      <c r="J50" s="342">
        <v>9625</v>
      </c>
      <c r="K50" s="342">
        <v>11416</v>
      </c>
      <c r="L50" s="342">
        <v>13777</v>
      </c>
      <c r="M50" s="343">
        <v>16390</v>
      </c>
    </row>
    <row r="51" spans="2:13" ht="27.75" customHeight="1">
      <c r="B51" s="1197"/>
      <c r="C51" s="1198"/>
      <c r="D51" s="104"/>
      <c r="E51" s="1201" t="s">
        <v>44</v>
      </c>
      <c r="F51" s="1201"/>
      <c r="G51" s="1201"/>
      <c r="H51" s="1202"/>
      <c r="I51" s="341">
        <v>8584</v>
      </c>
      <c r="J51" s="342">
        <v>7437</v>
      </c>
      <c r="K51" s="342">
        <v>6574</v>
      </c>
      <c r="L51" s="342">
        <v>5844</v>
      </c>
      <c r="M51" s="343">
        <v>5690</v>
      </c>
    </row>
    <row r="52" spans="2:13" ht="27.75" customHeight="1">
      <c r="B52" s="1199"/>
      <c r="C52" s="1200"/>
      <c r="D52" s="104"/>
      <c r="E52" s="1201" t="s">
        <v>45</v>
      </c>
      <c r="F52" s="1201"/>
      <c r="G52" s="1201"/>
      <c r="H52" s="1202"/>
      <c r="I52" s="341">
        <v>39763</v>
      </c>
      <c r="J52" s="342">
        <v>38637</v>
      </c>
      <c r="K52" s="342">
        <v>38052</v>
      </c>
      <c r="L52" s="342">
        <v>37667</v>
      </c>
      <c r="M52" s="343">
        <v>35516</v>
      </c>
    </row>
    <row r="53" spans="2:13" ht="27.75" customHeight="1" thickBot="1">
      <c r="B53" s="1203" t="s">
        <v>46</v>
      </c>
      <c r="C53" s="1204"/>
      <c r="D53" s="108"/>
      <c r="E53" s="1205" t="s">
        <v>47</v>
      </c>
      <c r="F53" s="1205"/>
      <c r="G53" s="1205"/>
      <c r="H53" s="1206"/>
      <c r="I53" s="344">
        <v>8749</v>
      </c>
      <c r="J53" s="345">
        <v>7571</v>
      </c>
      <c r="K53" s="345">
        <v>7069</v>
      </c>
      <c r="L53" s="345">
        <v>3347</v>
      </c>
      <c r="M53" s="346">
        <v>-547</v>
      </c>
    </row>
    <row r="54" spans="2:13" ht="27.75" customHeight="1">
      <c r="B54" s="109" t="s">
        <v>48</v>
      </c>
      <c r="C54" s="110"/>
      <c r="D54" s="110"/>
      <c r="E54" s="111"/>
      <c r="F54" s="111"/>
      <c r="G54" s="111"/>
      <c r="H54" s="111"/>
      <c r="I54" s="112"/>
      <c r="J54" s="112"/>
      <c r="K54" s="112"/>
      <c r="L54" s="112"/>
      <c r="M54" s="112"/>
    </row>
    <row r="55" spans="2:13" ht="13.2"/>
  </sheetData>
  <sheetProtection algorithmName="SHA-512" hashValue="uYqTMOYz9tmmq7u15AgAYW68LwG/DXeWsq4HQyfn1l5zqeEY7BEq/+gJTWr1dcTnR/7Yt9MUhtqFygtE4ojQrA==" saltValue="bsSRsWsyqb6Zy11l3X+Su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80" zoomScaleNormal="80" zoomScaleSheetLayoutView="100" workbookViewId="0"/>
  </sheetViews>
  <sheetFormatPr defaultColWidth="0" defaultRowHeight="13.5" customHeight="1" zeroHeight="1"/>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13" t="s">
        <v>49</v>
      </c>
    </row>
    <row r="54" spans="2:8" ht="29.25" customHeight="1" thickBot="1">
      <c r="B54" s="114" t="s">
        <v>1</v>
      </c>
      <c r="C54" s="115"/>
      <c r="D54" s="115"/>
      <c r="E54" s="116" t="s">
        <v>2</v>
      </c>
      <c r="F54" s="117" t="s">
        <v>546</v>
      </c>
      <c r="G54" s="117" t="s">
        <v>547</v>
      </c>
      <c r="H54" s="118" t="s">
        <v>548</v>
      </c>
    </row>
    <row r="55" spans="2:8" ht="52.5" customHeight="1">
      <c r="B55" s="119"/>
      <c r="C55" s="1222" t="s">
        <v>50</v>
      </c>
      <c r="D55" s="1222"/>
      <c r="E55" s="1223"/>
      <c r="F55" s="120">
        <v>3372</v>
      </c>
      <c r="G55" s="120">
        <v>3913</v>
      </c>
      <c r="H55" s="121">
        <v>4432</v>
      </c>
    </row>
    <row r="56" spans="2:8" ht="52.5" customHeight="1">
      <c r="B56" s="122"/>
      <c r="C56" s="1224" t="s">
        <v>51</v>
      </c>
      <c r="D56" s="1224"/>
      <c r="E56" s="1225"/>
      <c r="F56" s="123" t="s">
        <v>503</v>
      </c>
      <c r="G56" s="123" t="s">
        <v>503</v>
      </c>
      <c r="H56" s="124" t="s">
        <v>503</v>
      </c>
    </row>
    <row r="57" spans="2:8" ht="53.25" customHeight="1">
      <c r="B57" s="122"/>
      <c r="C57" s="1226" t="s">
        <v>52</v>
      </c>
      <c r="D57" s="1226"/>
      <c r="E57" s="1227"/>
      <c r="F57" s="125">
        <v>6401</v>
      </c>
      <c r="G57" s="125">
        <v>8152</v>
      </c>
      <c r="H57" s="126">
        <v>10274</v>
      </c>
    </row>
    <row r="58" spans="2:8" ht="45.75" customHeight="1">
      <c r="B58" s="127"/>
      <c r="C58" s="1214" t="s">
        <v>577</v>
      </c>
      <c r="D58" s="1215"/>
      <c r="E58" s="1216"/>
      <c r="F58" s="347">
        <v>3402</v>
      </c>
      <c r="G58" s="347">
        <v>4782</v>
      </c>
      <c r="H58" s="348">
        <v>6563</v>
      </c>
    </row>
    <row r="59" spans="2:8" ht="45.75" customHeight="1">
      <c r="B59" s="127"/>
      <c r="C59" s="1214" t="s">
        <v>578</v>
      </c>
      <c r="D59" s="1215"/>
      <c r="E59" s="1216"/>
      <c r="F59" s="347">
        <v>1168</v>
      </c>
      <c r="G59" s="347">
        <v>1171</v>
      </c>
      <c r="H59" s="348">
        <v>1262</v>
      </c>
    </row>
    <row r="60" spans="2:8" ht="45.75" customHeight="1">
      <c r="B60" s="127"/>
      <c r="C60" s="1214" t="s">
        <v>579</v>
      </c>
      <c r="D60" s="1215"/>
      <c r="E60" s="1216"/>
      <c r="F60" s="347">
        <v>768</v>
      </c>
      <c r="G60" s="347">
        <v>881</v>
      </c>
      <c r="H60" s="348">
        <v>1005</v>
      </c>
    </row>
    <row r="61" spans="2:8" ht="45.75" customHeight="1">
      <c r="B61" s="127"/>
      <c r="C61" s="1214" t="s">
        <v>580</v>
      </c>
      <c r="D61" s="1215"/>
      <c r="E61" s="1216"/>
      <c r="F61" s="347">
        <v>368</v>
      </c>
      <c r="G61" s="347">
        <v>649</v>
      </c>
      <c r="H61" s="348">
        <v>784</v>
      </c>
    </row>
    <row r="62" spans="2:8" ht="45.75" customHeight="1" thickBot="1">
      <c r="B62" s="128"/>
      <c r="C62" s="1217" t="s">
        <v>581</v>
      </c>
      <c r="D62" s="1218"/>
      <c r="E62" s="1219"/>
      <c r="F62" s="349">
        <v>437</v>
      </c>
      <c r="G62" s="349">
        <v>427</v>
      </c>
      <c r="H62" s="350">
        <v>411</v>
      </c>
    </row>
    <row r="63" spans="2:8" ht="52.5" customHeight="1" thickBot="1">
      <c r="B63" s="129"/>
      <c r="C63" s="1220" t="s">
        <v>53</v>
      </c>
      <c r="D63" s="1220"/>
      <c r="E63" s="1221"/>
      <c r="F63" s="130">
        <v>9773</v>
      </c>
      <c r="G63" s="130">
        <v>12065</v>
      </c>
      <c r="H63" s="131">
        <v>14706</v>
      </c>
    </row>
    <row r="64" spans="2:8" ht="13.2"/>
  </sheetData>
  <sheetProtection algorithmName="SHA-512" hashValue="4xv+kPjGrfIYrioS4tY+Qx2qw3wMLzXrMbLp4ap8g9ppaMwGddF1945y01J4EF9qwrwldclWPm88m1xiHEerIA==" saltValue="kfNCeq6GKlNXTF7Eci2ZV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E85"/>
  <sheetViews>
    <sheetView topLeftCell="A2" zoomScale="70" zoomScaleNormal="70" workbookViewId="0">
      <selection activeCell="BO16" sqref="BO16"/>
    </sheetView>
  </sheetViews>
  <sheetFormatPr defaultColWidth="0" defaultRowHeight="13.5" customHeight="1" zeroHeight="1"/>
  <cols>
    <col min="1" max="1" width="6.33203125" style="251" customWidth="1"/>
    <col min="2" max="107" width="2.44140625" style="251" customWidth="1"/>
    <col min="108" max="108" width="6.109375" style="257" customWidth="1"/>
    <col min="109" max="109" width="5.88671875" style="255" customWidth="1"/>
    <col min="110" max="16384" width="8.6640625" style="251" hidden="1"/>
  </cols>
  <sheetData>
    <row r="1" spans="1:109" ht="42.75" customHeight="1">
      <c r="A1" s="351"/>
      <c r="B1" s="352"/>
      <c r="DD1" s="251"/>
      <c r="DE1" s="251"/>
    </row>
    <row r="2" spans="1:109" ht="25.5" customHeight="1">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1"/>
      <c r="DE2" s="251"/>
    </row>
    <row r="3" spans="1:109" ht="25.5" customHeight="1">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1"/>
      <c r="DE3" s="251"/>
    </row>
    <row r="4" spans="1:109" s="249" customFormat="1" ht="13.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49" customFormat="1" ht="13.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49" customFormat="1" ht="13.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49" customFormat="1" ht="13.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49" customFormat="1" ht="13.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49" customFormat="1" ht="13.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49" customFormat="1" ht="13.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49" customFormat="1" ht="13.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49" customFormat="1" ht="13.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49" customFormat="1" ht="13.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49" customFormat="1" ht="13.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49" customFormat="1" ht="13.2">
      <c r="A15" s="251"/>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49" customFormat="1" ht="13.2">
      <c r="A16" s="251"/>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49" customFormat="1" ht="13.2">
      <c r="A17" s="251"/>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49" customFormat="1" ht="13.2">
      <c r="A18" s="251"/>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c r="DD19" s="251"/>
      <c r="DE19" s="251"/>
    </row>
    <row r="20" spans="1:109" ht="13.2">
      <c r="DD20" s="251"/>
      <c r="DE20" s="251"/>
    </row>
    <row r="21" spans="1:109" ht="17.25" customHeight="1">
      <c r="B21" s="354"/>
      <c r="C21" s="253"/>
      <c r="D21" s="253"/>
      <c r="E21" s="253"/>
      <c r="F21" s="253"/>
      <c r="G21" s="253"/>
      <c r="H21" s="253"/>
      <c r="I21" s="253"/>
      <c r="J21" s="253"/>
      <c r="K21" s="253"/>
      <c r="L21" s="253"/>
      <c r="M21" s="253"/>
      <c r="N21" s="355"/>
      <c r="O21" s="253"/>
      <c r="P21" s="253"/>
      <c r="Q21" s="253"/>
      <c r="R21" s="253"/>
      <c r="S21" s="253"/>
      <c r="T21" s="253"/>
      <c r="U21" s="253"/>
      <c r="V21" s="253"/>
      <c r="W21" s="253"/>
      <c r="X21" s="253"/>
      <c r="Y21" s="253"/>
      <c r="Z21" s="253"/>
      <c r="AA21" s="253"/>
      <c r="AB21" s="253"/>
      <c r="AC21" s="253"/>
      <c r="AD21" s="253"/>
      <c r="AE21" s="253"/>
      <c r="AF21" s="253"/>
      <c r="AG21" s="253"/>
      <c r="AH21" s="253"/>
      <c r="AI21" s="253"/>
      <c r="AJ21" s="253"/>
      <c r="AK21" s="253"/>
      <c r="AL21" s="253"/>
      <c r="AM21" s="253"/>
      <c r="AN21" s="253"/>
      <c r="AO21" s="253"/>
      <c r="AP21" s="253"/>
      <c r="AQ21" s="253"/>
      <c r="AR21" s="253"/>
      <c r="AS21" s="253"/>
      <c r="AT21" s="355"/>
      <c r="AU21" s="253"/>
      <c r="AV21" s="253"/>
      <c r="AW21" s="253"/>
      <c r="AX21" s="253"/>
      <c r="AY21" s="253"/>
      <c r="AZ21" s="253"/>
      <c r="BA21" s="253"/>
      <c r="BB21" s="253"/>
      <c r="BC21" s="253"/>
      <c r="BD21" s="253"/>
      <c r="BE21" s="253"/>
      <c r="BF21" s="355"/>
      <c r="BG21" s="253"/>
      <c r="BH21" s="253"/>
      <c r="BI21" s="253"/>
      <c r="BJ21" s="253"/>
      <c r="BK21" s="253"/>
      <c r="BL21" s="253"/>
      <c r="BM21" s="253"/>
      <c r="BN21" s="253"/>
      <c r="BO21" s="253"/>
      <c r="BP21" s="253"/>
      <c r="BQ21" s="253"/>
      <c r="BR21" s="355"/>
      <c r="BS21" s="253"/>
      <c r="BT21" s="253"/>
      <c r="BU21" s="253"/>
      <c r="BV21" s="253"/>
      <c r="BW21" s="253"/>
      <c r="BX21" s="253"/>
      <c r="BY21" s="253"/>
      <c r="BZ21" s="253"/>
      <c r="CA21" s="253"/>
      <c r="CB21" s="253"/>
      <c r="CC21" s="253"/>
      <c r="CD21" s="355"/>
      <c r="CE21" s="253"/>
      <c r="CF21" s="253"/>
      <c r="CG21" s="253"/>
      <c r="CH21" s="253"/>
      <c r="CI21" s="253"/>
      <c r="CJ21" s="253"/>
      <c r="CK21" s="253"/>
      <c r="CL21" s="253"/>
      <c r="CM21" s="253"/>
      <c r="CN21" s="253"/>
      <c r="CO21" s="253"/>
      <c r="CP21" s="355"/>
      <c r="CQ21" s="253"/>
      <c r="CR21" s="253"/>
      <c r="CS21" s="253"/>
      <c r="CT21" s="253"/>
      <c r="CU21" s="253"/>
      <c r="CV21" s="253"/>
      <c r="CW21" s="253"/>
      <c r="CX21" s="253"/>
      <c r="CY21" s="253"/>
      <c r="CZ21" s="253"/>
      <c r="DA21" s="253"/>
      <c r="DB21" s="355"/>
      <c r="DC21" s="253"/>
      <c r="DD21" s="254"/>
      <c r="DE21" s="251"/>
    </row>
    <row r="22" spans="1:109" ht="17.25" customHeight="1">
      <c r="B22" s="255"/>
    </row>
    <row r="23" spans="1:109" ht="13.2">
      <c r="B23" s="255"/>
    </row>
    <row r="24" spans="1:109" ht="13.2">
      <c r="B24" s="255"/>
    </row>
    <row r="25" spans="1:109" ht="13.2">
      <c r="B25" s="255"/>
    </row>
    <row r="26" spans="1:109" ht="13.2">
      <c r="B26" s="255"/>
    </row>
    <row r="27" spans="1:109" ht="13.2">
      <c r="B27" s="255"/>
    </row>
    <row r="28" spans="1:109" ht="13.2">
      <c r="B28" s="255"/>
    </row>
    <row r="29" spans="1:109" ht="13.2">
      <c r="B29" s="255"/>
    </row>
    <row r="30" spans="1:109" ht="13.2">
      <c r="B30" s="255"/>
    </row>
    <row r="31" spans="1:109" ht="13.2">
      <c r="B31" s="255"/>
    </row>
    <row r="32" spans="1:109" ht="13.2">
      <c r="B32" s="255"/>
    </row>
    <row r="33" spans="2:109" ht="13.2">
      <c r="B33" s="255"/>
    </row>
    <row r="34" spans="2:109" ht="13.2">
      <c r="B34" s="255"/>
    </row>
    <row r="35" spans="2:109" ht="13.2">
      <c r="B35" s="255"/>
    </row>
    <row r="36" spans="2:109" ht="13.2">
      <c r="B36" s="255"/>
    </row>
    <row r="37" spans="2:109" ht="13.2">
      <c r="B37" s="255"/>
    </row>
    <row r="38" spans="2:109" ht="13.2">
      <c r="B38" s="255"/>
    </row>
    <row r="39" spans="2:109" ht="13.2">
      <c r="B39" s="336"/>
      <c r="C39" s="307"/>
      <c r="D39" s="307"/>
      <c r="E39" s="307"/>
      <c r="F39" s="307"/>
      <c r="G39" s="307"/>
      <c r="H39" s="307"/>
      <c r="I39" s="307"/>
      <c r="J39" s="307"/>
      <c r="K39" s="307"/>
      <c r="L39" s="307"/>
      <c r="M39" s="307"/>
      <c r="N39" s="307"/>
      <c r="O39" s="307"/>
      <c r="P39" s="307"/>
      <c r="Q39" s="307"/>
      <c r="R39" s="307"/>
      <c r="S39" s="307"/>
      <c r="T39" s="307"/>
      <c r="U39" s="307"/>
      <c r="V39" s="307"/>
      <c r="W39" s="307"/>
      <c r="X39" s="307"/>
      <c r="Y39" s="307"/>
      <c r="Z39" s="307"/>
      <c r="AA39" s="307"/>
      <c r="AB39" s="307"/>
      <c r="AC39" s="307"/>
      <c r="AD39" s="307"/>
      <c r="AE39" s="307"/>
      <c r="AF39" s="307"/>
      <c r="AG39" s="307"/>
      <c r="AH39" s="307"/>
      <c r="AI39" s="307"/>
      <c r="AJ39" s="307"/>
      <c r="AK39" s="307"/>
      <c r="AL39" s="307"/>
      <c r="AM39" s="307"/>
      <c r="AN39" s="307"/>
      <c r="AO39" s="307"/>
      <c r="AP39" s="307"/>
      <c r="AQ39" s="307"/>
      <c r="AR39" s="307"/>
      <c r="AS39" s="307"/>
      <c r="AT39" s="307"/>
      <c r="AU39" s="307"/>
      <c r="AV39" s="307"/>
      <c r="AW39" s="307"/>
      <c r="AX39" s="307"/>
      <c r="AY39" s="307"/>
      <c r="AZ39" s="307"/>
      <c r="BA39" s="307"/>
      <c r="BB39" s="307"/>
      <c r="BC39" s="307"/>
      <c r="BD39" s="307"/>
      <c r="BE39" s="307"/>
      <c r="BF39" s="307"/>
      <c r="BG39" s="307"/>
      <c r="BH39" s="307"/>
      <c r="BI39" s="307"/>
      <c r="BJ39" s="307"/>
      <c r="BK39" s="307"/>
      <c r="BL39" s="307"/>
      <c r="BM39" s="307"/>
      <c r="BN39" s="307"/>
      <c r="BO39" s="307"/>
      <c r="BP39" s="307"/>
      <c r="BQ39" s="307"/>
      <c r="BR39" s="307"/>
      <c r="BS39" s="307"/>
      <c r="BT39" s="307"/>
      <c r="BU39" s="307"/>
      <c r="BV39" s="307"/>
      <c r="BW39" s="307"/>
      <c r="BX39" s="307"/>
      <c r="BY39" s="307"/>
      <c r="BZ39" s="307"/>
      <c r="CA39" s="307"/>
      <c r="CB39" s="307"/>
      <c r="CC39" s="307"/>
      <c r="CD39" s="307"/>
      <c r="CE39" s="307"/>
      <c r="CF39" s="307"/>
      <c r="CG39" s="307"/>
      <c r="CH39" s="307"/>
      <c r="CI39" s="307"/>
      <c r="CJ39" s="307"/>
      <c r="CK39" s="307"/>
      <c r="CL39" s="307"/>
      <c r="CM39" s="307"/>
      <c r="CN39" s="307"/>
      <c r="CO39" s="307"/>
      <c r="CP39" s="307"/>
      <c r="CQ39" s="307"/>
      <c r="CR39" s="307"/>
      <c r="CS39" s="307"/>
      <c r="CT39" s="307"/>
      <c r="CU39" s="307"/>
      <c r="CV39" s="307"/>
      <c r="CW39" s="307"/>
      <c r="CX39" s="307"/>
      <c r="CY39" s="307"/>
      <c r="CZ39" s="307"/>
      <c r="DA39" s="307"/>
      <c r="DB39" s="307"/>
      <c r="DC39" s="307"/>
      <c r="DD39" s="337"/>
    </row>
    <row r="40" spans="2:109" ht="13.2">
      <c r="B40" s="356"/>
      <c r="DD40" s="356"/>
      <c r="DE40" s="251"/>
    </row>
    <row r="41" spans="2:109" ht="16.2">
      <c r="B41" s="252" t="s">
        <v>582</v>
      </c>
      <c r="C41" s="253"/>
      <c r="D41" s="253"/>
      <c r="E41" s="253"/>
      <c r="F41" s="253"/>
      <c r="G41" s="253"/>
      <c r="H41" s="253"/>
      <c r="I41" s="253"/>
      <c r="J41" s="253"/>
      <c r="K41" s="253"/>
      <c r="L41" s="253"/>
      <c r="M41" s="253"/>
      <c r="N41" s="253"/>
      <c r="O41" s="253"/>
      <c r="P41" s="253"/>
      <c r="Q41" s="253"/>
      <c r="R41" s="253"/>
      <c r="S41" s="253"/>
      <c r="T41" s="253"/>
      <c r="U41" s="253"/>
      <c r="V41" s="253"/>
      <c r="W41" s="253"/>
      <c r="X41" s="253"/>
      <c r="Y41" s="253"/>
      <c r="Z41" s="253"/>
      <c r="AA41" s="253"/>
      <c r="AB41" s="253"/>
      <c r="AC41" s="253"/>
      <c r="AD41" s="253"/>
      <c r="AE41" s="253"/>
      <c r="AF41" s="253"/>
      <c r="AG41" s="253"/>
      <c r="AH41" s="253"/>
      <c r="AI41" s="253"/>
      <c r="AJ41" s="253"/>
      <c r="AK41" s="253"/>
      <c r="AL41" s="253"/>
      <c r="AM41" s="253"/>
      <c r="AN41" s="253"/>
      <c r="AO41" s="253"/>
      <c r="AP41" s="253"/>
      <c r="AQ41" s="253"/>
      <c r="AR41" s="253"/>
      <c r="AS41" s="253"/>
      <c r="AT41" s="253"/>
      <c r="AU41" s="253"/>
      <c r="AV41" s="253"/>
      <c r="AW41" s="253"/>
      <c r="AX41" s="253"/>
      <c r="AY41" s="253"/>
      <c r="AZ41" s="253"/>
      <c r="BA41" s="253"/>
      <c r="BB41" s="253"/>
      <c r="BC41" s="253"/>
      <c r="BD41" s="253"/>
      <c r="BE41" s="253"/>
      <c r="BF41" s="253"/>
      <c r="BG41" s="253"/>
      <c r="BH41" s="253"/>
      <c r="BI41" s="253"/>
      <c r="BJ41" s="253"/>
      <c r="BK41" s="253"/>
      <c r="BL41" s="253"/>
      <c r="BM41" s="253"/>
      <c r="BN41" s="253"/>
      <c r="BO41" s="253"/>
      <c r="BP41" s="253"/>
      <c r="BQ41" s="253"/>
      <c r="BR41" s="253"/>
      <c r="BS41" s="253"/>
      <c r="BT41" s="253"/>
      <c r="BU41" s="253"/>
      <c r="BV41" s="253"/>
      <c r="BW41" s="253"/>
      <c r="BX41" s="253"/>
      <c r="BY41" s="253"/>
      <c r="BZ41" s="253"/>
      <c r="CA41" s="253"/>
      <c r="CB41" s="253"/>
      <c r="CC41" s="253"/>
      <c r="CD41" s="253"/>
      <c r="CE41" s="253"/>
      <c r="CF41" s="253"/>
      <c r="CG41" s="253"/>
      <c r="CH41" s="253"/>
      <c r="CI41" s="253"/>
      <c r="CJ41" s="253"/>
      <c r="CK41" s="253"/>
      <c r="CL41" s="253"/>
      <c r="CM41" s="253"/>
      <c r="CN41" s="253"/>
      <c r="CO41" s="253"/>
      <c r="CP41" s="253"/>
      <c r="CQ41" s="253"/>
      <c r="CR41" s="253"/>
      <c r="CS41" s="253"/>
      <c r="CT41" s="253"/>
      <c r="CU41" s="253"/>
      <c r="CV41" s="253"/>
      <c r="CW41" s="253"/>
      <c r="CX41" s="253"/>
      <c r="CY41" s="253"/>
      <c r="CZ41" s="253"/>
      <c r="DA41" s="253"/>
      <c r="DB41" s="253"/>
      <c r="DC41" s="253"/>
      <c r="DD41" s="254"/>
    </row>
    <row r="42" spans="2:109" ht="13.2">
      <c r="B42" s="255"/>
      <c r="G42" s="357"/>
      <c r="I42" s="358"/>
      <c r="J42" s="358"/>
      <c r="K42" s="358"/>
      <c r="AM42" s="357"/>
      <c r="AN42" s="357" t="s">
        <v>583</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c r="B43" s="255"/>
      <c r="AN43" s="1228" t="s">
        <v>584</v>
      </c>
      <c r="AO43" s="1229"/>
      <c r="AP43" s="1229"/>
      <c r="AQ43" s="1229"/>
      <c r="AR43" s="1229"/>
      <c r="AS43" s="1229"/>
      <c r="AT43" s="1229"/>
      <c r="AU43" s="1229"/>
      <c r="AV43" s="1229"/>
      <c r="AW43" s="1229"/>
      <c r="AX43" s="1229"/>
      <c r="AY43" s="1229"/>
      <c r="AZ43" s="1229"/>
      <c r="BA43" s="1229"/>
      <c r="BB43" s="1229"/>
      <c r="BC43" s="1229"/>
      <c r="BD43" s="1229"/>
      <c r="BE43" s="1229"/>
      <c r="BF43" s="1229"/>
      <c r="BG43" s="1229"/>
      <c r="BH43" s="1229"/>
      <c r="BI43" s="1229"/>
      <c r="BJ43" s="1229"/>
      <c r="BK43" s="1229"/>
      <c r="BL43" s="1229"/>
      <c r="BM43" s="1229"/>
      <c r="BN43" s="1229"/>
      <c r="BO43" s="1229"/>
      <c r="BP43" s="1229"/>
      <c r="BQ43" s="1229"/>
      <c r="BR43" s="1229"/>
      <c r="BS43" s="1229"/>
      <c r="BT43" s="1229"/>
      <c r="BU43" s="1229"/>
      <c r="BV43" s="1229"/>
      <c r="BW43" s="1229"/>
      <c r="BX43" s="1229"/>
      <c r="BY43" s="1229"/>
      <c r="BZ43" s="1229"/>
      <c r="CA43" s="1229"/>
      <c r="CB43" s="1229"/>
      <c r="CC43" s="1229"/>
      <c r="CD43" s="1229"/>
      <c r="CE43" s="1229"/>
      <c r="CF43" s="1229"/>
      <c r="CG43" s="1229"/>
      <c r="CH43" s="1229"/>
      <c r="CI43" s="1229"/>
      <c r="CJ43" s="1229"/>
      <c r="CK43" s="1229"/>
      <c r="CL43" s="1229"/>
      <c r="CM43" s="1229"/>
      <c r="CN43" s="1229"/>
      <c r="CO43" s="1229"/>
      <c r="CP43" s="1229"/>
      <c r="CQ43" s="1229"/>
      <c r="CR43" s="1229"/>
      <c r="CS43" s="1229"/>
      <c r="CT43" s="1229"/>
      <c r="CU43" s="1229"/>
      <c r="CV43" s="1229"/>
      <c r="CW43" s="1229"/>
      <c r="CX43" s="1229"/>
      <c r="CY43" s="1229"/>
      <c r="CZ43" s="1229"/>
      <c r="DA43" s="1229"/>
      <c r="DB43" s="1229"/>
      <c r="DC43" s="1230"/>
    </row>
    <row r="44" spans="2:109" ht="13.2">
      <c r="B44" s="255"/>
      <c r="AN44" s="1231"/>
      <c r="AO44" s="1232"/>
      <c r="AP44" s="1232"/>
      <c r="AQ44" s="1232"/>
      <c r="AR44" s="1232"/>
      <c r="AS44" s="1232"/>
      <c r="AT44" s="1232"/>
      <c r="AU44" s="1232"/>
      <c r="AV44" s="1232"/>
      <c r="AW44" s="1232"/>
      <c r="AX44" s="1232"/>
      <c r="AY44" s="1232"/>
      <c r="AZ44" s="1232"/>
      <c r="BA44" s="1232"/>
      <c r="BB44" s="1232"/>
      <c r="BC44" s="1232"/>
      <c r="BD44" s="1232"/>
      <c r="BE44" s="1232"/>
      <c r="BF44" s="1232"/>
      <c r="BG44" s="1232"/>
      <c r="BH44" s="1232"/>
      <c r="BI44" s="1232"/>
      <c r="BJ44" s="1232"/>
      <c r="BK44" s="1232"/>
      <c r="BL44" s="1232"/>
      <c r="BM44" s="1232"/>
      <c r="BN44" s="1232"/>
      <c r="BO44" s="1232"/>
      <c r="BP44" s="1232"/>
      <c r="BQ44" s="1232"/>
      <c r="BR44" s="1232"/>
      <c r="BS44" s="1232"/>
      <c r="BT44" s="1232"/>
      <c r="BU44" s="1232"/>
      <c r="BV44" s="1232"/>
      <c r="BW44" s="1232"/>
      <c r="BX44" s="1232"/>
      <c r="BY44" s="1232"/>
      <c r="BZ44" s="1232"/>
      <c r="CA44" s="1232"/>
      <c r="CB44" s="1232"/>
      <c r="CC44" s="1232"/>
      <c r="CD44" s="1232"/>
      <c r="CE44" s="1232"/>
      <c r="CF44" s="1232"/>
      <c r="CG44" s="1232"/>
      <c r="CH44" s="1232"/>
      <c r="CI44" s="1232"/>
      <c r="CJ44" s="1232"/>
      <c r="CK44" s="1232"/>
      <c r="CL44" s="1232"/>
      <c r="CM44" s="1232"/>
      <c r="CN44" s="1232"/>
      <c r="CO44" s="1232"/>
      <c r="CP44" s="1232"/>
      <c r="CQ44" s="1232"/>
      <c r="CR44" s="1232"/>
      <c r="CS44" s="1232"/>
      <c r="CT44" s="1232"/>
      <c r="CU44" s="1232"/>
      <c r="CV44" s="1232"/>
      <c r="CW44" s="1232"/>
      <c r="CX44" s="1232"/>
      <c r="CY44" s="1232"/>
      <c r="CZ44" s="1232"/>
      <c r="DA44" s="1232"/>
      <c r="DB44" s="1232"/>
      <c r="DC44" s="1233"/>
    </row>
    <row r="45" spans="2:109" ht="13.2">
      <c r="B45" s="255"/>
      <c r="AN45" s="1231"/>
      <c r="AO45" s="1232"/>
      <c r="AP45" s="1232"/>
      <c r="AQ45" s="1232"/>
      <c r="AR45" s="1232"/>
      <c r="AS45" s="1232"/>
      <c r="AT45" s="1232"/>
      <c r="AU45" s="1232"/>
      <c r="AV45" s="1232"/>
      <c r="AW45" s="1232"/>
      <c r="AX45" s="1232"/>
      <c r="AY45" s="1232"/>
      <c r="AZ45" s="1232"/>
      <c r="BA45" s="1232"/>
      <c r="BB45" s="1232"/>
      <c r="BC45" s="1232"/>
      <c r="BD45" s="1232"/>
      <c r="BE45" s="1232"/>
      <c r="BF45" s="1232"/>
      <c r="BG45" s="1232"/>
      <c r="BH45" s="1232"/>
      <c r="BI45" s="1232"/>
      <c r="BJ45" s="1232"/>
      <c r="BK45" s="1232"/>
      <c r="BL45" s="1232"/>
      <c r="BM45" s="1232"/>
      <c r="BN45" s="1232"/>
      <c r="BO45" s="1232"/>
      <c r="BP45" s="1232"/>
      <c r="BQ45" s="1232"/>
      <c r="BR45" s="1232"/>
      <c r="BS45" s="1232"/>
      <c r="BT45" s="1232"/>
      <c r="BU45" s="1232"/>
      <c r="BV45" s="1232"/>
      <c r="BW45" s="1232"/>
      <c r="BX45" s="1232"/>
      <c r="BY45" s="1232"/>
      <c r="BZ45" s="1232"/>
      <c r="CA45" s="1232"/>
      <c r="CB45" s="1232"/>
      <c r="CC45" s="1232"/>
      <c r="CD45" s="1232"/>
      <c r="CE45" s="1232"/>
      <c r="CF45" s="1232"/>
      <c r="CG45" s="1232"/>
      <c r="CH45" s="1232"/>
      <c r="CI45" s="1232"/>
      <c r="CJ45" s="1232"/>
      <c r="CK45" s="1232"/>
      <c r="CL45" s="1232"/>
      <c r="CM45" s="1232"/>
      <c r="CN45" s="1232"/>
      <c r="CO45" s="1232"/>
      <c r="CP45" s="1232"/>
      <c r="CQ45" s="1232"/>
      <c r="CR45" s="1232"/>
      <c r="CS45" s="1232"/>
      <c r="CT45" s="1232"/>
      <c r="CU45" s="1232"/>
      <c r="CV45" s="1232"/>
      <c r="CW45" s="1232"/>
      <c r="CX45" s="1232"/>
      <c r="CY45" s="1232"/>
      <c r="CZ45" s="1232"/>
      <c r="DA45" s="1232"/>
      <c r="DB45" s="1232"/>
      <c r="DC45" s="1233"/>
    </row>
    <row r="46" spans="2:109" ht="13.2">
      <c r="B46" s="255"/>
      <c r="AN46" s="1231"/>
      <c r="AO46" s="1232"/>
      <c r="AP46" s="1232"/>
      <c r="AQ46" s="1232"/>
      <c r="AR46" s="1232"/>
      <c r="AS46" s="1232"/>
      <c r="AT46" s="1232"/>
      <c r="AU46" s="1232"/>
      <c r="AV46" s="1232"/>
      <c r="AW46" s="1232"/>
      <c r="AX46" s="1232"/>
      <c r="AY46" s="1232"/>
      <c r="AZ46" s="1232"/>
      <c r="BA46" s="1232"/>
      <c r="BB46" s="1232"/>
      <c r="BC46" s="1232"/>
      <c r="BD46" s="1232"/>
      <c r="BE46" s="1232"/>
      <c r="BF46" s="1232"/>
      <c r="BG46" s="1232"/>
      <c r="BH46" s="1232"/>
      <c r="BI46" s="1232"/>
      <c r="BJ46" s="1232"/>
      <c r="BK46" s="1232"/>
      <c r="BL46" s="1232"/>
      <c r="BM46" s="1232"/>
      <c r="BN46" s="1232"/>
      <c r="BO46" s="1232"/>
      <c r="BP46" s="1232"/>
      <c r="BQ46" s="1232"/>
      <c r="BR46" s="1232"/>
      <c r="BS46" s="1232"/>
      <c r="BT46" s="1232"/>
      <c r="BU46" s="1232"/>
      <c r="BV46" s="1232"/>
      <c r="BW46" s="1232"/>
      <c r="BX46" s="1232"/>
      <c r="BY46" s="1232"/>
      <c r="BZ46" s="1232"/>
      <c r="CA46" s="1232"/>
      <c r="CB46" s="1232"/>
      <c r="CC46" s="1232"/>
      <c r="CD46" s="1232"/>
      <c r="CE46" s="1232"/>
      <c r="CF46" s="1232"/>
      <c r="CG46" s="1232"/>
      <c r="CH46" s="1232"/>
      <c r="CI46" s="1232"/>
      <c r="CJ46" s="1232"/>
      <c r="CK46" s="1232"/>
      <c r="CL46" s="1232"/>
      <c r="CM46" s="1232"/>
      <c r="CN46" s="1232"/>
      <c r="CO46" s="1232"/>
      <c r="CP46" s="1232"/>
      <c r="CQ46" s="1232"/>
      <c r="CR46" s="1232"/>
      <c r="CS46" s="1232"/>
      <c r="CT46" s="1232"/>
      <c r="CU46" s="1232"/>
      <c r="CV46" s="1232"/>
      <c r="CW46" s="1232"/>
      <c r="CX46" s="1232"/>
      <c r="CY46" s="1232"/>
      <c r="CZ46" s="1232"/>
      <c r="DA46" s="1232"/>
      <c r="DB46" s="1232"/>
      <c r="DC46" s="1233"/>
    </row>
    <row r="47" spans="2:109" ht="13.2">
      <c r="B47" s="255"/>
      <c r="AN47" s="1234"/>
      <c r="AO47" s="1235"/>
      <c r="AP47" s="1235"/>
      <c r="AQ47" s="1235"/>
      <c r="AR47" s="1235"/>
      <c r="AS47" s="1235"/>
      <c r="AT47" s="1235"/>
      <c r="AU47" s="1235"/>
      <c r="AV47" s="1235"/>
      <c r="AW47" s="1235"/>
      <c r="AX47" s="1235"/>
      <c r="AY47" s="1235"/>
      <c r="AZ47" s="1235"/>
      <c r="BA47" s="1235"/>
      <c r="BB47" s="1235"/>
      <c r="BC47" s="1235"/>
      <c r="BD47" s="1235"/>
      <c r="BE47" s="1235"/>
      <c r="BF47" s="1235"/>
      <c r="BG47" s="1235"/>
      <c r="BH47" s="1235"/>
      <c r="BI47" s="1235"/>
      <c r="BJ47" s="1235"/>
      <c r="BK47" s="1235"/>
      <c r="BL47" s="1235"/>
      <c r="BM47" s="1235"/>
      <c r="BN47" s="1235"/>
      <c r="BO47" s="1235"/>
      <c r="BP47" s="1235"/>
      <c r="BQ47" s="1235"/>
      <c r="BR47" s="1235"/>
      <c r="BS47" s="1235"/>
      <c r="BT47" s="1235"/>
      <c r="BU47" s="1235"/>
      <c r="BV47" s="1235"/>
      <c r="BW47" s="1235"/>
      <c r="BX47" s="1235"/>
      <c r="BY47" s="1235"/>
      <c r="BZ47" s="1235"/>
      <c r="CA47" s="1235"/>
      <c r="CB47" s="1235"/>
      <c r="CC47" s="1235"/>
      <c r="CD47" s="1235"/>
      <c r="CE47" s="1235"/>
      <c r="CF47" s="1235"/>
      <c r="CG47" s="1235"/>
      <c r="CH47" s="1235"/>
      <c r="CI47" s="1235"/>
      <c r="CJ47" s="1235"/>
      <c r="CK47" s="1235"/>
      <c r="CL47" s="1235"/>
      <c r="CM47" s="1235"/>
      <c r="CN47" s="1235"/>
      <c r="CO47" s="1235"/>
      <c r="CP47" s="1235"/>
      <c r="CQ47" s="1235"/>
      <c r="CR47" s="1235"/>
      <c r="CS47" s="1235"/>
      <c r="CT47" s="1235"/>
      <c r="CU47" s="1235"/>
      <c r="CV47" s="1235"/>
      <c r="CW47" s="1235"/>
      <c r="CX47" s="1235"/>
      <c r="CY47" s="1235"/>
      <c r="CZ47" s="1235"/>
      <c r="DA47" s="1235"/>
      <c r="DB47" s="1235"/>
      <c r="DC47" s="1236"/>
    </row>
    <row r="48" spans="2:109" ht="13.2">
      <c r="B48" s="255"/>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c r="B49" s="255"/>
      <c r="AN49" s="251" t="s">
        <v>585</v>
      </c>
    </row>
    <row r="50" spans="1:109" ht="13.2">
      <c r="B50" s="255"/>
      <c r="G50" s="1237"/>
      <c r="H50" s="1237"/>
      <c r="I50" s="1237"/>
      <c r="J50" s="1237"/>
      <c r="K50" s="360"/>
      <c r="L50" s="360"/>
      <c r="M50" s="361"/>
      <c r="N50" s="361"/>
      <c r="AN50" s="1238"/>
      <c r="AO50" s="1239"/>
      <c r="AP50" s="1239"/>
      <c r="AQ50" s="1239"/>
      <c r="AR50" s="1239"/>
      <c r="AS50" s="1239"/>
      <c r="AT50" s="1239"/>
      <c r="AU50" s="1239"/>
      <c r="AV50" s="1239"/>
      <c r="AW50" s="1239"/>
      <c r="AX50" s="1239"/>
      <c r="AY50" s="1239"/>
      <c r="AZ50" s="1239"/>
      <c r="BA50" s="1239"/>
      <c r="BB50" s="1239"/>
      <c r="BC50" s="1239"/>
      <c r="BD50" s="1239"/>
      <c r="BE50" s="1239"/>
      <c r="BF50" s="1239"/>
      <c r="BG50" s="1239"/>
      <c r="BH50" s="1239"/>
      <c r="BI50" s="1239"/>
      <c r="BJ50" s="1239"/>
      <c r="BK50" s="1239"/>
      <c r="BL50" s="1239"/>
      <c r="BM50" s="1239"/>
      <c r="BN50" s="1239"/>
      <c r="BO50" s="1240"/>
      <c r="BP50" s="1241" t="s">
        <v>544</v>
      </c>
      <c r="BQ50" s="1241"/>
      <c r="BR50" s="1241"/>
      <c r="BS50" s="1241"/>
      <c r="BT50" s="1241"/>
      <c r="BU50" s="1241"/>
      <c r="BV50" s="1241"/>
      <c r="BW50" s="1241"/>
      <c r="BX50" s="1241" t="s">
        <v>545</v>
      </c>
      <c r="BY50" s="1241"/>
      <c r="BZ50" s="1241"/>
      <c r="CA50" s="1241"/>
      <c r="CB50" s="1241"/>
      <c r="CC50" s="1241"/>
      <c r="CD50" s="1241"/>
      <c r="CE50" s="1241"/>
      <c r="CF50" s="1241" t="s">
        <v>546</v>
      </c>
      <c r="CG50" s="1241"/>
      <c r="CH50" s="1241"/>
      <c r="CI50" s="1241"/>
      <c r="CJ50" s="1241"/>
      <c r="CK50" s="1241"/>
      <c r="CL50" s="1241"/>
      <c r="CM50" s="1241"/>
      <c r="CN50" s="1241" t="s">
        <v>547</v>
      </c>
      <c r="CO50" s="1241"/>
      <c r="CP50" s="1241"/>
      <c r="CQ50" s="1241"/>
      <c r="CR50" s="1241"/>
      <c r="CS50" s="1241"/>
      <c r="CT50" s="1241"/>
      <c r="CU50" s="1241"/>
      <c r="CV50" s="1241" t="s">
        <v>548</v>
      </c>
      <c r="CW50" s="1241"/>
      <c r="CX50" s="1241"/>
      <c r="CY50" s="1241"/>
      <c r="CZ50" s="1241"/>
      <c r="DA50" s="1241"/>
      <c r="DB50" s="1241"/>
      <c r="DC50" s="1241"/>
    </row>
    <row r="51" spans="1:109" ht="13.5" customHeight="1">
      <c r="B51" s="255"/>
      <c r="G51" s="1247"/>
      <c r="H51" s="1247"/>
      <c r="I51" s="1245"/>
      <c r="J51" s="1245"/>
      <c r="K51" s="1243"/>
      <c r="L51" s="1243"/>
      <c r="M51" s="1243"/>
      <c r="N51" s="1243"/>
      <c r="AM51" s="359"/>
      <c r="AN51" s="1244" t="s">
        <v>586</v>
      </c>
      <c r="AO51" s="1244"/>
      <c r="AP51" s="1244"/>
      <c r="AQ51" s="1244"/>
      <c r="AR51" s="1244"/>
      <c r="AS51" s="1244"/>
      <c r="AT51" s="1244"/>
      <c r="AU51" s="1244"/>
      <c r="AV51" s="1244"/>
      <c r="AW51" s="1244"/>
      <c r="AX51" s="1244"/>
      <c r="AY51" s="1244"/>
      <c r="AZ51" s="1244"/>
      <c r="BA51" s="1244"/>
      <c r="BB51" s="1244" t="s">
        <v>587</v>
      </c>
      <c r="BC51" s="1244"/>
      <c r="BD51" s="1244"/>
      <c r="BE51" s="1244"/>
      <c r="BF51" s="1244"/>
      <c r="BG51" s="1244"/>
      <c r="BH51" s="1244"/>
      <c r="BI51" s="1244"/>
      <c r="BJ51" s="1244"/>
      <c r="BK51" s="1244"/>
      <c r="BL51" s="1244"/>
      <c r="BM51" s="1244"/>
      <c r="BN51" s="1244"/>
      <c r="BO51" s="1244"/>
      <c r="BP51" s="1242">
        <v>25.2</v>
      </c>
      <c r="BQ51" s="1242"/>
      <c r="BR51" s="1242"/>
      <c r="BS51" s="1242"/>
      <c r="BT51" s="1242"/>
      <c r="BU51" s="1242"/>
      <c r="BV51" s="1242"/>
      <c r="BW51" s="1242"/>
      <c r="BX51" s="1242">
        <v>21.7</v>
      </c>
      <c r="BY51" s="1242"/>
      <c r="BZ51" s="1242"/>
      <c r="CA51" s="1242"/>
      <c r="CB51" s="1242"/>
      <c r="CC51" s="1242"/>
      <c r="CD51" s="1242"/>
      <c r="CE51" s="1242"/>
      <c r="CF51" s="1242">
        <v>19.5</v>
      </c>
      <c r="CG51" s="1242"/>
      <c r="CH51" s="1242"/>
      <c r="CI51" s="1242"/>
      <c r="CJ51" s="1242"/>
      <c r="CK51" s="1242"/>
      <c r="CL51" s="1242"/>
      <c r="CM51" s="1242"/>
      <c r="CN51" s="1242">
        <v>8.6</v>
      </c>
      <c r="CO51" s="1242"/>
      <c r="CP51" s="1242"/>
      <c r="CQ51" s="1242"/>
      <c r="CR51" s="1242"/>
      <c r="CS51" s="1242"/>
      <c r="CT51" s="1242"/>
      <c r="CU51" s="1242"/>
      <c r="CV51" s="1242"/>
      <c r="CW51" s="1242"/>
      <c r="CX51" s="1242"/>
      <c r="CY51" s="1242"/>
      <c r="CZ51" s="1242"/>
      <c r="DA51" s="1242"/>
      <c r="DB51" s="1242"/>
      <c r="DC51" s="1242"/>
    </row>
    <row r="52" spans="1:109" ht="13.2">
      <c r="B52" s="255"/>
      <c r="G52" s="1247"/>
      <c r="H52" s="1247"/>
      <c r="I52" s="1245"/>
      <c r="J52" s="1245"/>
      <c r="K52" s="1243"/>
      <c r="L52" s="1243"/>
      <c r="M52" s="1243"/>
      <c r="N52" s="1243"/>
      <c r="AM52" s="359"/>
      <c r="AN52" s="1244"/>
      <c r="AO52" s="1244"/>
      <c r="AP52" s="1244"/>
      <c r="AQ52" s="1244"/>
      <c r="AR52" s="1244"/>
      <c r="AS52" s="1244"/>
      <c r="AT52" s="1244"/>
      <c r="AU52" s="1244"/>
      <c r="AV52" s="1244"/>
      <c r="AW52" s="1244"/>
      <c r="AX52" s="1244"/>
      <c r="AY52" s="1244"/>
      <c r="AZ52" s="1244"/>
      <c r="BA52" s="1244"/>
      <c r="BB52" s="1244"/>
      <c r="BC52" s="1244"/>
      <c r="BD52" s="1244"/>
      <c r="BE52" s="1244"/>
      <c r="BF52" s="1244"/>
      <c r="BG52" s="1244"/>
      <c r="BH52" s="1244"/>
      <c r="BI52" s="1244"/>
      <c r="BJ52" s="1244"/>
      <c r="BK52" s="1244"/>
      <c r="BL52" s="1244"/>
      <c r="BM52" s="1244"/>
      <c r="BN52" s="1244"/>
      <c r="BO52" s="1244"/>
      <c r="BP52" s="1242"/>
      <c r="BQ52" s="1242"/>
      <c r="BR52" s="1242"/>
      <c r="BS52" s="1242"/>
      <c r="BT52" s="1242"/>
      <c r="BU52" s="1242"/>
      <c r="BV52" s="1242"/>
      <c r="BW52" s="1242"/>
      <c r="BX52" s="1242"/>
      <c r="BY52" s="1242"/>
      <c r="BZ52" s="1242"/>
      <c r="CA52" s="1242"/>
      <c r="CB52" s="1242"/>
      <c r="CC52" s="1242"/>
      <c r="CD52" s="1242"/>
      <c r="CE52" s="1242"/>
      <c r="CF52" s="1242"/>
      <c r="CG52" s="1242"/>
      <c r="CH52" s="1242"/>
      <c r="CI52" s="1242"/>
      <c r="CJ52" s="1242"/>
      <c r="CK52" s="1242"/>
      <c r="CL52" s="1242"/>
      <c r="CM52" s="1242"/>
      <c r="CN52" s="1242"/>
      <c r="CO52" s="1242"/>
      <c r="CP52" s="1242"/>
      <c r="CQ52" s="1242"/>
      <c r="CR52" s="1242"/>
      <c r="CS52" s="1242"/>
      <c r="CT52" s="1242"/>
      <c r="CU52" s="1242"/>
      <c r="CV52" s="1242"/>
      <c r="CW52" s="1242"/>
      <c r="CX52" s="1242"/>
      <c r="CY52" s="1242"/>
      <c r="CZ52" s="1242"/>
      <c r="DA52" s="1242"/>
      <c r="DB52" s="1242"/>
      <c r="DC52" s="1242"/>
    </row>
    <row r="53" spans="1:109" ht="13.2">
      <c r="A53" s="358"/>
      <c r="B53" s="255"/>
      <c r="G53" s="1247"/>
      <c r="H53" s="1247"/>
      <c r="I53" s="1237"/>
      <c r="J53" s="1237"/>
      <c r="K53" s="1243"/>
      <c r="L53" s="1243"/>
      <c r="M53" s="1243"/>
      <c r="N53" s="1243"/>
      <c r="AM53" s="359"/>
      <c r="AN53" s="1244"/>
      <c r="AO53" s="1244"/>
      <c r="AP53" s="1244"/>
      <c r="AQ53" s="1244"/>
      <c r="AR53" s="1244"/>
      <c r="AS53" s="1244"/>
      <c r="AT53" s="1244"/>
      <c r="AU53" s="1244"/>
      <c r="AV53" s="1244"/>
      <c r="AW53" s="1244"/>
      <c r="AX53" s="1244"/>
      <c r="AY53" s="1244"/>
      <c r="AZ53" s="1244"/>
      <c r="BA53" s="1244"/>
      <c r="BB53" s="1244" t="s">
        <v>588</v>
      </c>
      <c r="BC53" s="1244"/>
      <c r="BD53" s="1244"/>
      <c r="BE53" s="1244"/>
      <c r="BF53" s="1244"/>
      <c r="BG53" s="1244"/>
      <c r="BH53" s="1244"/>
      <c r="BI53" s="1244"/>
      <c r="BJ53" s="1244"/>
      <c r="BK53" s="1244"/>
      <c r="BL53" s="1244"/>
      <c r="BM53" s="1244"/>
      <c r="BN53" s="1244"/>
      <c r="BO53" s="1244"/>
      <c r="BP53" s="1242">
        <v>50.6</v>
      </c>
      <c r="BQ53" s="1242"/>
      <c r="BR53" s="1242"/>
      <c r="BS53" s="1242"/>
      <c r="BT53" s="1242"/>
      <c r="BU53" s="1242"/>
      <c r="BV53" s="1242"/>
      <c r="BW53" s="1242"/>
      <c r="BX53" s="1242">
        <v>52.9</v>
      </c>
      <c r="BY53" s="1242"/>
      <c r="BZ53" s="1242"/>
      <c r="CA53" s="1242"/>
      <c r="CB53" s="1242"/>
      <c r="CC53" s="1242"/>
      <c r="CD53" s="1242"/>
      <c r="CE53" s="1242"/>
      <c r="CF53" s="1242">
        <v>52.3</v>
      </c>
      <c r="CG53" s="1242"/>
      <c r="CH53" s="1242"/>
      <c r="CI53" s="1242"/>
      <c r="CJ53" s="1242"/>
      <c r="CK53" s="1242"/>
      <c r="CL53" s="1242"/>
      <c r="CM53" s="1242"/>
      <c r="CN53" s="1242">
        <v>53.2</v>
      </c>
      <c r="CO53" s="1242"/>
      <c r="CP53" s="1242"/>
      <c r="CQ53" s="1242"/>
      <c r="CR53" s="1242"/>
      <c r="CS53" s="1242"/>
      <c r="CT53" s="1242"/>
      <c r="CU53" s="1242"/>
      <c r="CV53" s="1242">
        <v>54.9</v>
      </c>
      <c r="CW53" s="1242"/>
      <c r="CX53" s="1242"/>
      <c r="CY53" s="1242"/>
      <c r="CZ53" s="1242"/>
      <c r="DA53" s="1242"/>
      <c r="DB53" s="1242"/>
      <c r="DC53" s="1242"/>
    </row>
    <row r="54" spans="1:109" ht="13.2">
      <c r="A54" s="358"/>
      <c r="B54" s="255"/>
      <c r="G54" s="1247"/>
      <c r="H54" s="1247"/>
      <c r="I54" s="1237"/>
      <c r="J54" s="1237"/>
      <c r="K54" s="1243"/>
      <c r="L54" s="1243"/>
      <c r="M54" s="1243"/>
      <c r="N54" s="1243"/>
      <c r="AM54" s="359"/>
      <c r="AN54" s="1244"/>
      <c r="AO54" s="1244"/>
      <c r="AP54" s="1244"/>
      <c r="AQ54" s="1244"/>
      <c r="AR54" s="1244"/>
      <c r="AS54" s="1244"/>
      <c r="AT54" s="1244"/>
      <c r="AU54" s="1244"/>
      <c r="AV54" s="1244"/>
      <c r="AW54" s="1244"/>
      <c r="AX54" s="1244"/>
      <c r="AY54" s="1244"/>
      <c r="AZ54" s="1244"/>
      <c r="BA54" s="1244"/>
      <c r="BB54" s="1244"/>
      <c r="BC54" s="1244"/>
      <c r="BD54" s="1244"/>
      <c r="BE54" s="1244"/>
      <c r="BF54" s="1244"/>
      <c r="BG54" s="1244"/>
      <c r="BH54" s="1244"/>
      <c r="BI54" s="1244"/>
      <c r="BJ54" s="1244"/>
      <c r="BK54" s="1244"/>
      <c r="BL54" s="1244"/>
      <c r="BM54" s="1244"/>
      <c r="BN54" s="1244"/>
      <c r="BO54" s="1244"/>
      <c r="BP54" s="1242"/>
      <c r="BQ54" s="1242"/>
      <c r="BR54" s="1242"/>
      <c r="BS54" s="1242"/>
      <c r="BT54" s="1242"/>
      <c r="BU54" s="1242"/>
      <c r="BV54" s="1242"/>
      <c r="BW54" s="1242"/>
      <c r="BX54" s="1242"/>
      <c r="BY54" s="1242"/>
      <c r="BZ54" s="1242"/>
      <c r="CA54" s="1242"/>
      <c r="CB54" s="1242"/>
      <c r="CC54" s="1242"/>
      <c r="CD54" s="1242"/>
      <c r="CE54" s="1242"/>
      <c r="CF54" s="1242"/>
      <c r="CG54" s="1242"/>
      <c r="CH54" s="1242"/>
      <c r="CI54" s="1242"/>
      <c r="CJ54" s="1242"/>
      <c r="CK54" s="1242"/>
      <c r="CL54" s="1242"/>
      <c r="CM54" s="1242"/>
      <c r="CN54" s="1242"/>
      <c r="CO54" s="1242"/>
      <c r="CP54" s="1242"/>
      <c r="CQ54" s="1242"/>
      <c r="CR54" s="1242"/>
      <c r="CS54" s="1242"/>
      <c r="CT54" s="1242"/>
      <c r="CU54" s="1242"/>
      <c r="CV54" s="1242"/>
      <c r="CW54" s="1242"/>
      <c r="CX54" s="1242"/>
      <c r="CY54" s="1242"/>
      <c r="CZ54" s="1242"/>
      <c r="DA54" s="1242"/>
      <c r="DB54" s="1242"/>
      <c r="DC54" s="1242"/>
    </row>
    <row r="55" spans="1:109" ht="13.2">
      <c r="A55" s="358"/>
      <c r="B55" s="255"/>
      <c r="G55" s="1237"/>
      <c r="H55" s="1237"/>
      <c r="I55" s="1237"/>
      <c r="J55" s="1237"/>
      <c r="K55" s="1243"/>
      <c r="L55" s="1243"/>
      <c r="M55" s="1243"/>
      <c r="N55" s="1243"/>
      <c r="AN55" s="1241" t="s">
        <v>589</v>
      </c>
      <c r="AO55" s="1241"/>
      <c r="AP55" s="1241"/>
      <c r="AQ55" s="1241"/>
      <c r="AR55" s="1241"/>
      <c r="AS55" s="1241"/>
      <c r="AT55" s="1241"/>
      <c r="AU55" s="1241"/>
      <c r="AV55" s="1241"/>
      <c r="AW55" s="1241"/>
      <c r="AX55" s="1241"/>
      <c r="AY55" s="1241"/>
      <c r="AZ55" s="1241"/>
      <c r="BA55" s="1241"/>
      <c r="BB55" s="1244" t="s">
        <v>587</v>
      </c>
      <c r="BC55" s="1244"/>
      <c r="BD55" s="1244"/>
      <c r="BE55" s="1244"/>
      <c r="BF55" s="1244"/>
      <c r="BG55" s="1244"/>
      <c r="BH55" s="1244"/>
      <c r="BI55" s="1244"/>
      <c r="BJ55" s="1244"/>
      <c r="BK55" s="1244"/>
      <c r="BL55" s="1244"/>
      <c r="BM55" s="1244"/>
      <c r="BN55" s="1244"/>
      <c r="BO55" s="1244"/>
      <c r="BP55" s="1242">
        <v>12.1</v>
      </c>
      <c r="BQ55" s="1242"/>
      <c r="BR55" s="1242"/>
      <c r="BS55" s="1242"/>
      <c r="BT55" s="1242"/>
      <c r="BU55" s="1242"/>
      <c r="BV55" s="1242"/>
      <c r="BW55" s="1242"/>
      <c r="BX55" s="1242">
        <v>11.2</v>
      </c>
      <c r="BY55" s="1242"/>
      <c r="BZ55" s="1242"/>
      <c r="CA55" s="1242"/>
      <c r="CB55" s="1242"/>
      <c r="CC55" s="1242"/>
      <c r="CD55" s="1242"/>
      <c r="CE55" s="1242"/>
      <c r="CF55" s="1242">
        <v>7.1</v>
      </c>
      <c r="CG55" s="1242"/>
      <c r="CH55" s="1242"/>
      <c r="CI55" s="1242"/>
      <c r="CJ55" s="1242"/>
      <c r="CK55" s="1242"/>
      <c r="CL55" s="1242"/>
      <c r="CM55" s="1242"/>
      <c r="CN55" s="1242">
        <v>5</v>
      </c>
      <c r="CO55" s="1242"/>
      <c r="CP55" s="1242"/>
      <c r="CQ55" s="1242"/>
      <c r="CR55" s="1242"/>
      <c r="CS55" s="1242"/>
      <c r="CT55" s="1242"/>
      <c r="CU55" s="1242"/>
      <c r="CV55" s="1242">
        <v>0.1</v>
      </c>
      <c r="CW55" s="1242"/>
      <c r="CX55" s="1242"/>
      <c r="CY55" s="1242"/>
      <c r="CZ55" s="1242"/>
      <c r="DA55" s="1242"/>
      <c r="DB55" s="1242"/>
      <c r="DC55" s="1242"/>
    </row>
    <row r="56" spans="1:109" ht="13.2">
      <c r="A56" s="358"/>
      <c r="B56" s="255"/>
      <c r="G56" s="1237"/>
      <c r="H56" s="1237"/>
      <c r="I56" s="1237"/>
      <c r="J56" s="1237"/>
      <c r="K56" s="1243"/>
      <c r="L56" s="1243"/>
      <c r="M56" s="1243"/>
      <c r="N56" s="1243"/>
      <c r="AN56" s="1241"/>
      <c r="AO56" s="1241"/>
      <c r="AP56" s="1241"/>
      <c r="AQ56" s="1241"/>
      <c r="AR56" s="1241"/>
      <c r="AS56" s="1241"/>
      <c r="AT56" s="1241"/>
      <c r="AU56" s="1241"/>
      <c r="AV56" s="1241"/>
      <c r="AW56" s="1241"/>
      <c r="AX56" s="1241"/>
      <c r="AY56" s="1241"/>
      <c r="AZ56" s="1241"/>
      <c r="BA56" s="1241"/>
      <c r="BB56" s="1244"/>
      <c r="BC56" s="1244"/>
      <c r="BD56" s="1244"/>
      <c r="BE56" s="1244"/>
      <c r="BF56" s="1244"/>
      <c r="BG56" s="1244"/>
      <c r="BH56" s="1244"/>
      <c r="BI56" s="1244"/>
      <c r="BJ56" s="1244"/>
      <c r="BK56" s="1244"/>
      <c r="BL56" s="1244"/>
      <c r="BM56" s="1244"/>
      <c r="BN56" s="1244"/>
      <c r="BO56" s="1244"/>
      <c r="BP56" s="1242"/>
      <c r="BQ56" s="1242"/>
      <c r="BR56" s="1242"/>
      <c r="BS56" s="1242"/>
      <c r="BT56" s="1242"/>
      <c r="BU56" s="1242"/>
      <c r="BV56" s="1242"/>
      <c r="BW56" s="1242"/>
      <c r="BX56" s="1242"/>
      <c r="BY56" s="1242"/>
      <c r="BZ56" s="1242"/>
      <c r="CA56" s="1242"/>
      <c r="CB56" s="1242"/>
      <c r="CC56" s="1242"/>
      <c r="CD56" s="1242"/>
      <c r="CE56" s="1242"/>
      <c r="CF56" s="1242"/>
      <c r="CG56" s="1242"/>
      <c r="CH56" s="1242"/>
      <c r="CI56" s="1242"/>
      <c r="CJ56" s="1242"/>
      <c r="CK56" s="1242"/>
      <c r="CL56" s="1242"/>
      <c r="CM56" s="1242"/>
      <c r="CN56" s="1242"/>
      <c r="CO56" s="1242"/>
      <c r="CP56" s="1242"/>
      <c r="CQ56" s="1242"/>
      <c r="CR56" s="1242"/>
      <c r="CS56" s="1242"/>
      <c r="CT56" s="1242"/>
      <c r="CU56" s="1242"/>
      <c r="CV56" s="1242"/>
      <c r="CW56" s="1242"/>
      <c r="CX56" s="1242"/>
      <c r="CY56" s="1242"/>
      <c r="CZ56" s="1242"/>
      <c r="DA56" s="1242"/>
      <c r="DB56" s="1242"/>
      <c r="DC56" s="1242"/>
    </row>
    <row r="57" spans="1:109" s="358" customFormat="1" ht="13.2">
      <c r="B57" s="362"/>
      <c r="G57" s="1237"/>
      <c r="H57" s="1237"/>
      <c r="I57" s="1246"/>
      <c r="J57" s="1246"/>
      <c r="K57" s="1243"/>
      <c r="L57" s="1243"/>
      <c r="M57" s="1243"/>
      <c r="N57" s="1243"/>
      <c r="AM57" s="251"/>
      <c r="AN57" s="1241"/>
      <c r="AO57" s="1241"/>
      <c r="AP57" s="1241"/>
      <c r="AQ57" s="1241"/>
      <c r="AR57" s="1241"/>
      <c r="AS57" s="1241"/>
      <c r="AT57" s="1241"/>
      <c r="AU57" s="1241"/>
      <c r="AV57" s="1241"/>
      <c r="AW57" s="1241"/>
      <c r="AX57" s="1241"/>
      <c r="AY57" s="1241"/>
      <c r="AZ57" s="1241"/>
      <c r="BA57" s="1241"/>
      <c r="BB57" s="1244" t="s">
        <v>588</v>
      </c>
      <c r="BC57" s="1244"/>
      <c r="BD57" s="1244"/>
      <c r="BE57" s="1244"/>
      <c r="BF57" s="1244"/>
      <c r="BG57" s="1244"/>
      <c r="BH57" s="1244"/>
      <c r="BI57" s="1244"/>
      <c r="BJ57" s="1244"/>
      <c r="BK57" s="1244"/>
      <c r="BL57" s="1244"/>
      <c r="BM57" s="1244"/>
      <c r="BN57" s="1244"/>
      <c r="BO57" s="1244"/>
      <c r="BP57" s="1242">
        <v>59.4</v>
      </c>
      <c r="BQ57" s="1242"/>
      <c r="BR57" s="1242"/>
      <c r="BS57" s="1242"/>
      <c r="BT57" s="1242"/>
      <c r="BU57" s="1242"/>
      <c r="BV57" s="1242"/>
      <c r="BW57" s="1242"/>
      <c r="BX57" s="1242">
        <v>60.2</v>
      </c>
      <c r="BY57" s="1242"/>
      <c r="BZ57" s="1242"/>
      <c r="CA57" s="1242"/>
      <c r="CB57" s="1242"/>
      <c r="CC57" s="1242"/>
      <c r="CD57" s="1242"/>
      <c r="CE57" s="1242"/>
      <c r="CF57" s="1242">
        <v>61</v>
      </c>
      <c r="CG57" s="1242"/>
      <c r="CH57" s="1242"/>
      <c r="CI57" s="1242"/>
      <c r="CJ57" s="1242"/>
      <c r="CK57" s="1242"/>
      <c r="CL57" s="1242"/>
      <c r="CM57" s="1242"/>
      <c r="CN57" s="1242">
        <v>62.1</v>
      </c>
      <c r="CO57" s="1242"/>
      <c r="CP57" s="1242"/>
      <c r="CQ57" s="1242"/>
      <c r="CR57" s="1242"/>
      <c r="CS57" s="1242"/>
      <c r="CT57" s="1242"/>
      <c r="CU57" s="1242"/>
      <c r="CV57" s="1242">
        <v>68.2</v>
      </c>
      <c r="CW57" s="1242"/>
      <c r="CX57" s="1242"/>
      <c r="CY57" s="1242"/>
      <c r="CZ57" s="1242"/>
      <c r="DA57" s="1242"/>
      <c r="DB57" s="1242"/>
      <c r="DC57" s="1242"/>
      <c r="DD57" s="363"/>
      <c r="DE57" s="362"/>
    </row>
    <row r="58" spans="1:109" s="358" customFormat="1" ht="13.2">
      <c r="A58" s="251"/>
      <c r="B58" s="362"/>
      <c r="G58" s="1237"/>
      <c r="H58" s="1237"/>
      <c r="I58" s="1246"/>
      <c r="J58" s="1246"/>
      <c r="K58" s="1243"/>
      <c r="L58" s="1243"/>
      <c r="M58" s="1243"/>
      <c r="N58" s="1243"/>
      <c r="AM58" s="251"/>
      <c r="AN58" s="1241"/>
      <c r="AO58" s="1241"/>
      <c r="AP58" s="1241"/>
      <c r="AQ58" s="1241"/>
      <c r="AR58" s="1241"/>
      <c r="AS58" s="1241"/>
      <c r="AT58" s="1241"/>
      <c r="AU58" s="1241"/>
      <c r="AV58" s="1241"/>
      <c r="AW58" s="1241"/>
      <c r="AX58" s="1241"/>
      <c r="AY58" s="1241"/>
      <c r="AZ58" s="1241"/>
      <c r="BA58" s="1241"/>
      <c r="BB58" s="1244"/>
      <c r="BC58" s="1244"/>
      <c r="BD58" s="1244"/>
      <c r="BE58" s="1244"/>
      <c r="BF58" s="1244"/>
      <c r="BG58" s="1244"/>
      <c r="BH58" s="1244"/>
      <c r="BI58" s="1244"/>
      <c r="BJ58" s="1244"/>
      <c r="BK58" s="1244"/>
      <c r="BL58" s="1244"/>
      <c r="BM58" s="1244"/>
      <c r="BN58" s="1244"/>
      <c r="BO58" s="1244"/>
      <c r="BP58" s="1242"/>
      <c r="BQ58" s="1242"/>
      <c r="BR58" s="1242"/>
      <c r="BS58" s="1242"/>
      <c r="BT58" s="1242"/>
      <c r="BU58" s="1242"/>
      <c r="BV58" s="1242"/>
      <c r="BW58" s="1242"/>
      <c r="BX58" s="1242"/>
      <c r="BY58" s="1242"/>
      <c r="BZ58" s="1242"/>
      <c r="CA58" s="1242"/>
      <c r="CB58" s="1242"/>
      <c r="CC58" s="1242"/>
      <c r="CD58" s="1242"/>
      <c r="CE58" s="1242"/>
      <c r="CF58" s="1242"/>
      <c r="CG58" s="1242"/>
      <c r="CH58" s="1242"/>
      <c r="CI58" s="1242"/>
      <c r="CJ58" s="1242"/>
      <c r="CK58" s="1242"/>
      <c r="CL58" s="1242"/>
      <c r="CM58" s="1242"/>
      <c r="CN58" s="1242"/>
      <c r="CO58" s="1242"/>
      <c r="CP58" s="1242"/>
      <c r="CQ58" s="1242"/>
      <c r="CR58" s="1242"/>
      <c r="CS58" s="1242"/>
      <c r="CT58" s="1242"/>
      <c r="CU58" s="1242"/>
      <c r="CV58" s="1242"/>
      <c r="CW58" s="1242"/>
      <c r="CX58" s="1242"/>
      <c r="CY58" s="1242"/>
      <c r="CZ58" s="1242"/>
      <c r="DA58" s="1242"/>
      <c r="DB58" s="1242"/>
      <c r="DC58" s="1242"/>
      <c r="DD58" s="363"/>
      <c r="DE58" s="362"/>
    </row>
    <row r="59" spans="1:109" s="358" customFormat="1" ht="13.2">
      <c r="A59" s="251"/>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c r="A60" s="251"/>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c r="A61" s="251"/>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1"/>
    </row>
    <row r="63" spans="1:109" ht="16.2">
      <c r="B63" s="308" t="s">
        <v>590</v>
      </c>
    </row>
    <row r="64" spans="1:109" ht="13.2">
      <c r="B64" s="255"/>
      <c r="G64" s="357"/>
      <c r="I64" s="369"/>
      <c r="J64" s="369"/>
      <c r="K64" s="369"/>
      <c r="L64" s="369"/>
      <c r="M64" s="369"/>
      <c r="N64" s="370"/>
      <c r="AM64" s="357"/>
      <c r="AN64" s="357" t="s">
        <v>583</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c r="B65" s="255"/>
      <c r="AN65" s="1228" t="s">
        <v>591</v>
      </c>
      <c r="AO65" s="1229"/>
      <c r="AP65" s="1229"/>
      <c r="AQ65" s="1229"/>
      <c r="AR65" s="1229"/>
      <c r="AS65" s="1229"/>
      <c r="AT65" s="1229"/>
      <c r="AU65" s="1229"/>
      <c r="AV65" s="1229"/>
      <c r="AW65" s="1229"/>
      <c r="AX65" s="1229"/>
      <c r="AY65" s="1229"/>
      <c r="AZ65" s="1229"/>
      <c r="BA65" s="1229"/>
      <c r="BB65" s="1229"/>
      <c r="BC65" s="1229"/>
      <c r="BD65" s="1229"/>
      <c r="BE65" s="1229"/>
      <c r="BF65" s="1229"/>
      <c r="BG65" s="1229"/>
      <c r="BH65" s="1229"/>
      <c r="BI65" s="1229"/>
      <c r="BJ65" s="1229"/>
      <c r="BK65" s="1229"/>
      <c r="BL65" s="1229"/>
      <c r="BM65" s="1229"/>
      <c r="BN65" s="1229"/>
      <c r="BO65" s="1229"/>
      <c r="BP65" s="1229"/>
      <c r="BQ65" s="1229"/>
      <c r="BR65" s="1229"/>
      <c r="BS65" s="1229"/>
      <c r="BT65" s="1229"/>
      <c r="BU65" s="1229"/>
      <c r="BV65" s="1229"/>
      <c r="BW65" s="1229"/>
      <c r="BX65" s="1229"/>
      <c r="BY65" s="1229"/>
      <c r="BZ65" s="1229"/>
      <c r="CA65" s="1229"/>
      <c r="CB65" s="1229"/>
      <c r="CC65" s="1229"/>
      <c r="CD65" s="1229"/>
      <c r="CE65" s="1229"/>
      <c r="CF65" s="1229"/>
      <c r="CG65" s="1229"/>
      <c r="CH65" s="1229"/>
      <c r="CI65" s="1229"/>
      <c r="CJ65" s="1229"/>
      <c r="CK65" s="1229"/>
      <c r="CL65" s="1229"/>
      <c r="CM65" s="1229"/>
      <c r="CN65" s="1229"/>
      <c r="CO65" s="1229"/>
      <c r="CP65" s="1229"/>
      <c r="CQ65" s="1229"/>
      <c r="CR65" s="1229"/>
      <c r="CS65" s="1229"/>
      <c r="CT65" s="1229"/>
      <c r="CU65" s="1229"/>
      <c r="CV65" s="1229"/>
      <c r="CW65" s="1229"/>
      <c r="CX65" s="1229"/>
      <c r="CY65" s="1229"/>
      <c r="CZ65" s="1229"/>
      <c r="DA65" s="1229"/>
      <c r="DB65" s="1229"/>
      <c r="DC65" s="1230"/>
    </row>
    <row r="66" spans="2:107" ht="13.2">
      <c r="B66" s="255"/>
      <c r="AN66" s="1231"/>
      <c r="AO66" s="1232"/>
      <c r="AP66" s="1232"/>
      <c r="AQ66" s="1232"/>
      <c r="AR66" s="1232"/>
      <c r="AS66" s="1232"/>
      <c r="AT66" s="1232"/>
      <c r="AU66" s="1232"/>
      <c r="AV66" s="1232"/>
      <c r="AW66" s="1232"/>
      <c r="AX66" s="1232"/>
      <c r="AY66" s="1232"/>
      <c r="AZ66" s="1232"/>
      <c r="BA66" s="1232"/>
      <c r="BB66" s="1232"/>
      <c r="BC66" s="1232"/>
      <c r="BD66" s="1232"/>
      <c r="BE66" s="1232"/>
      <c r="BF66" s="1232"/>
      <c r="BG66" s="1232"/>
      <c r="BH66" s="1232"/>
      <c r="BI66" s="1232"/>
      <c r="BJ66" s="1232"/>
      <c r="BK66" s="1232"/>
      <c r="BL66" s="1232"/>
      <c r="BM66" s="1232"/>
      <c r="BN66" s="1232"/>
      <c r="BO66" s="1232"/>
      <c r="BP66" s="1232"/>
      <c r="BQ66" s="1232"/>
      <c r="BR66" s="1232"/>
      <c r="BS66" s="1232"/>
      <c r="BT66" s="1232"/>
      <c r="BU66" s="1232"/>
      <c r="BV66" s="1232"/>
      <c r="BW66" s="1232"/>
      <c r="BX66" s="1232"/>
      <c r="BY66" s="1232"/>
      <c r="BZ66" s="1232"/>
      <c r="CA66" s="1232"/>
      <c r="CB66" s="1232"/>
      <c r="CC66" s="1232"/>
      <c r="CD66" s="1232"/>
      <c r="CE66" s="1232"/>
      <c r="CF66" s="1232"/>
      <c r="CG66" s="1232"/>
      <c r="CH66" s="1232"/>
      <c r="CI66" s="1232"/>
      <c r="CJ66" s="1232"/>
      <c r="CK66" s="1232"/>
      <c r="CL66" s="1232"/>
      <c r="CM66" s="1232"/>
      <c r="CN66" s="1232"/>
      <c r="CO66" s="1232"/>
      <c r="CP66" s="1232"/>
      <c r="CQ66" s="1232"/>
      <c r="CR66" s="1232"/>
      <c r="CS66" s="1232"/>
      <c r="CT66" s="1232"/>
      <c r="CU66" s="1232"/>
      <c r="CV66" s="1232"/>
      <c r="CW66" s="1232"/>
      <c r="CX66" s="1232"/>
      <c r="CY66" s="1232"/>
      <c r="CZ66" s="1232"/>
      <c r="DA66" s="1232"/>
      <c r="DB66" s="1232"/>
      <c r="DC66" s="1233"/>
    </row>
    <row r="67" spans="2:107" ht="13.2">
      <c r="B67" s="255"/>
      <c r="AN67" s="1231"/>
      <c r="AO67" s="1232"/>
      <c r="AP67" s="1232"/>
      <c r="AQ67" s="1232"/>
      <c r="AR67" s="1232"/>
      <c r="AS67" s="1232"/>
      <c r="AT67" s="1232"/>
      <c r="AU67" s="1232"/>
      <c r="AV67" s="1232"/>
      <c r="AW67" s="1232"/>
      <c r="AX67" s="1232"/>
      <c r="AY67" s="1232"/>
      <c r="AZ67" s="1232"/>
      <c r="BA67" s="1232"/>
      <c r="BB67" s="1232"/>
      <c r="BC67" s="1232"/>
      <c r="BD67" s="1232"/>
      <c r="BE67" s="1232"/>
      <c r="BF67" s="1232"/>
      <c r="BG67" s="1232"/>
      <c r="BH67" s="1232"/>
      <c r="BI67" s="1232"/>
      <c r="BJ67" s="1232"/>
      <c r="BK67" s="1232"/>
      <c r="BL67" s="1232"/>
      <c r="BM67" s="1232"/>
      <c r="BN67" s="1232"/>
      <c r="BO67" s="1232"/>
      <c r="BP67" s="1232"/>
      <c r="BQ67" s="1232"/>
      <c r="BR67" s="1232"/>
      <c r="BS67" s="1232"/>
      <c r="BT67" s="1232"/>
      <c r="BU67" s="1232"/>
      <c r="BV67" s="1232"/>
      <c r="BW67" s="1232"/>
      <c r="BX67" s="1232"/>
      <c r="BY67" s="1232"/>
      <c r="BZ67" s="1232"/>
      <c r="CA67" s="1232"/>
      <c r="CB67" s="1232"/>
      <c r="CC67" s="1232"/>
      <c r="CD67" s="1232"/>
      <c r="CE67" s="1232"/>
      <c r="CF67" s="1232"/>
      <c r="CG67" s="1232"/>
      <c r="CH67" s="1232"/>
      <c r="CI67" s="1232"/>
      <c r="CJ67" s="1232"/>
      <c r="CK67" s="1232"/>
      <c r="CL67" s="1232"/>
      <c r="CM67" s="1232"/>
      <c r="CN67" s="1232"/>
      <c r="CO67" s="1232"/>
      <c r="CP67" s="1232"/>
      <c r="CQ67" s="1232"/>
      <c r="CR67" s="1232"/>
      <c r="CS67" s="1232"/>
      <c r="CT67" s="1232"/>
      <c r="CU67" s="1232"/>
      <c r="CV67" s="1232"/>
      <c r="CW67" s="1232"/>
      <c r="CX67" s="1232"/>
      <c r="CY67" s="1232"/>
      <c r="CZ67" s="1232"/>
      <c r="DA67" s="1232"/>
      <c r="DB67" s="1232"/>
      <c r="DC67" s="1233"/>
    </row>
    <row r="68" spans="2:107" ht="13.2">
      <c r="B68" s="255"/>
      <c r="AN68" s="1231"/>
      <c r="AO68" s="1232"/>
      <c r="AP68" s="1232"/>
      <c r="AQ68" s="1232"/>
      <c r="AR68" s="1232"/>
      <c r="AS68" s="1232"/>
      <c r="AT68" s="1232"/>
      <c r="AU68" s="1232"/>
      <c r="AV68" s="1232"/>
      <c r="AW68" s="1232"/>
      <c r="AX68" s="1232"/>
      <c r="AY68" s="1232"/>
      <c r="AZ68" s="1232"/>
      <c r="BA68" s="1232"/>
      <c r="BB68" s="1232"/>
      <c r="BC68" s="1232"/>
      <c r="BD68" s="1232"/>
      <c r="BE68" s="1232"/>
      <c r="BF68" s="1232"/>
      <c r="BG68" s="1232"/>
      <c r="BH68" s="1232"/>
      <c r="BI68" s="1232"/>
      <c r="BJ68" s="1232"/>
      <c r="BK68" s="1232"/>
      <c r="BL68" s="1232"/>
      <c r="BM68" s="1232"/>
      <c r="BN68" s="1232"/>
      <c r="BO68" s="1232"/>
      <c r="BP68" s="1232"/>
      <c r="BQ68" s="1232"/>
      <c r="BR68" s="1232"/>
      <c r="BS68" s="1232"/>
      <c r="BT68" s="1232"/>
      <c r="BU68" s="1232"/>
      <c r="BV68" s="1232"/>
      <c r="BW68" s="1232"/>
      <c r="BX68" s="1232"/>
      <c r="BY68" s="1232"/>
      <c r="BZ68" s="1232"/>
      <c r="CA68" s="1232"/>
      <c r="CB68" s="1232"/>
      <c r="CC68" s="1232"/>
      <c r="CD68" s="1232"/>
      <c r="CE68" s="1232"/>
      <c r="CF68" s="1232"/>
      <c r="CG68" s="1232"/>
      <c r="CH68" s="1232"/>
      <c r="CI68" s="1232"/>
      <c r="CJ68" s="1232"/>
      <c r="CK68" s="1232"/>
      <c r="CL68" s="1232"/>
      <c r="CM68" s="1232"/>
      <c r="CN68" s="1232"/>
      <c r="CO68" s="1232"/>
      <c r="CP68" s="1232"/>
      <c r="CQ68" s="1232"/>
      <c r="CR68" s="1232"/>
      <c r="CS68" s="1232"/>
      <c r="CT68" s="1232"/>
      <c r="CU68" s="1232"/>
      <c r="CV68" s="1232"/>
      <c r="CW68" s="1232"/>
      <c r="CX68" s="1232"/>
      <c r="CY68" s="1232"/>
      <c r="CZ68" s="1232"/>
      <c r="DA68" s="1232"/>
      <c r="DB68" s="1232"/>
      <c r="DC68" s="1233"/>
    </row>
    <row r="69" spans="2:107" ht="13.2">
      <c r="B69" s="255"/>
      <c r="AN69" s="1234"/>
      <c r="AO69" s="1235"/>
      <c r="AP69" s="1235"/>
      <c r="AQ69" s="1235"/>
      <c r="AR69" s="1235"/>
      <c r="AS69" s="1235"/>
      <c r="AT69" s="1235"/>
      <c r="AU69" s="1235"/>
      <c r="AV69" s="1235"/>
      <c r="AW69" s="1235"/>
      <c r="AX69" s="1235"/>
      <c r="AY69" s="1235"/>
      <c r="AZ69" s="1235"/>
      <c r="BA69" s="1235"/>
      <c r="BB69" s="1235"/>
      <c r="BC69" s="1235"/>
      <c r="BD69" s="1235"/>
      <c r="BE69" s="1235"/>
      <c r="BF69" s="1235"/>
      <c r="BG69" s="1235"/>
      <c r="BH69" s="1235"/>
      <c r="BI69" s="1235"/>
      <c r="BJ69" s="1235"/>
      <c r="BK69" s="1235"/>
      <c r="BL69" s="1235"/>
      <c r="BM69" s="1235"/>
      <c r="BN69" s="1235"/>
      <c r="BO69" s="1235"/>
      <c r="BP69" s="1235"/>
      <c r="BQ69" s="1235"/>
      <c r="BR69" s="1235"/>
      <c r="BS69" s="1235"/>
      <c r="BT69" s="1235"/>
      <c r="BU69" s="1235"/>
      <c r="BV69" s="1235"/>
      <c r="BW69" s="1235"/>
      <c r="BX69" s="1235"/>
      <c r="BY69" s="1235"/>
      <c r="BZ69" s="1235"/>
      <c r="CA69" s="1235"/>
      <c r="CB69" s="1235"/>
      <c r="CC69" s="1235"/>
      <c r="CD69" s="1235"/>
      <c r="CE69" s="1235"/>
      <c r="CF69" s="1235"/>
      <c r="CG69" s="1235"/>
      <c r="CH69" s="1235"/>
      <c r="CI69" s="1235"/>
      <c r="CJ69" s="1235"/>
      <c r="CK69" s="1235"/>
      <c r="CL69" s="1235"/>
      <c r="CM69" s="1235"/>
      <c r="CN69" s="1235"/>
      <c r="CO69" s="1235"/>
      <c r="CP69" s="1235"/>
      <c r="CQ69" s="1235"/>
      <c r="CR69" s="1235"/>
      <c r="CS69" s="1235"/>
      <c r="CT69" s="1235"/>
      <c r="CU69" s="1235"/>
      <c r="CV69" s="1235"/>
      <c r="CW69" s="1235"/>
      <c r="CX69" s="1235"/>
      <c r="CY69" s="1235"/>
      <c r="CZ69" s="1235"/>
      <c r="DA69" s="1235"/>
      <c r="DB69" s="1235"/>
      <c r="DC69" s="1236"/>
    </row>
    <row r="70" spans="2:107" ht="13.2">
      <c r="B70" s="255"/>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c r="B71" s="255"/>
      <c r="G71" s="374"/>
      <c r="I71" s="375"/>
      <c r="J71" s="372"/>
      <c r="K71" s="372"/>
      <c r="L71" s="373"/>
      <c r="M71" s="372"/>
      <c r="N71" s="373"/>
      <c r="AM71" s="374"/>
      <c r="AN71" s="251" t="s">
        <v>585</v>
      </c>
    </row>
    <row r="72" spans="2:107" ht="13.2">
      <c r="B72" s="255"/>
      <c r="G72" s="1237"/>
      <c r="H72" s="1237"/>
      <c r="I72" s="1237"/>
      <c r="J72" s="1237"/>
      <c r="K72" s="360"/>
      <c r="L72" s="360"/>
      <c r="M72" s="361"/>
      <c r="N72" s="361"/>
      <c r="AN72" s="1238"/>
      <c r="AO72" s="1239"/>
      <c r="AP72" s="1239"/>
      <c r="AQ72" s="1239"/>
      <c r="AR72" s="1239"/>
      <c r="AS72" s="1239"/>
      <c r="AT72" s="1239"/>
      <c r="AU72" s="1239"/>
      <c r="AV72" s="1239"/>
      <c r="AW72" s="1239"/>
      <c r="AX72" s="1239"/>
      <c r="AY72" s="1239"/>
      <c r="AZ72" s="1239"/>
      <c r="BA72" s="1239"/>
      <c r="BB72" s="1239"/>
      <c r="BC72" s="1239"/>
      <c r="BD72" s="1239"/>
      <c r="BE72" s="1239"/>
      <c r="BF72" s="1239"/>
      <c r="BG72" s="1239"/>
      <c r="BH72" s="1239"/>
      <c r="BI72" s="1239"/>
      <c r="BJ72" s="1239"/>
      <c r="BK72" s="1239"/>
      <c r="BL72" s="1239"/>
      <c r="BM72" s="1239"/>
      <c r="BN72" s="1239"/>
      <c r="BO72" s="1240"/>
      <c r="BP72" s="1241" t="s">
        <v>544</v>
      </c>
      <c r="BQ72" s="1241"/>
      <c r="BR72" s="1241"/>
      <c r="BS72" s="1241"/>
      <c r="BT72" s="1241"/>
      <c r="BU72" s="1241"/>
      <c r="BV72" s="1241"/>
      <c r="BW72" s="1241"/>
      <c r="BX72" s="1241" t="s">
        <v>545</v>
      </c>
      <c r="BY72" s="1241"/>
      <c r="BZ72" s="1241"/>
      <c r="CA72" s="1241"/>
      <c r="CB72" s="1241"/>
      <c r="CC72" s="1241"/>
      <c r="CD72" s="1241"/>
      <c r="CE72" s="1241"/>
      <c r="CF72" s="1241" t="s">
        <v>546</v>
      </c>
      <c r="CG72" s="1241"/>
      <c r="CH72" s="1241"/>
      <c r="CI72" s="1241"/>
      <c r="CJ72" s="1241"/>
      <c r="CK72" s="1241"/>
      <c r="CL72" s="1241"/>
      <c r="CM72" s="1241"/>
      <c r="CN72" s="1241" t="s">
        <v>547</v>
      </c>
      <c r="CO72" s="1241"/>
      <c r="CP72" s="1241"/>
      <c r="CQ72" s="1241"/>
      <c r="CR72" s="1241"/>
      <c r="CS72" s="1241"/>
      <c r="CT72" s="1241"/>
      <c r="CU72" s="1241"/>
      <c r="CV72" s="1241" t="s">
        <v>548</v>
      </c>
      <c r="CW72" s="1241"/>
      <c r="CX72" s="1241"/>
      <c r="CY72" s="1241"/>
      <c r="CZ72" s="1241"/>
      <c r="DA72" s="1241"/>
      <c r="DB72" s="1241"/>
      <c r="DC72" s="1241"/>
    </row>
    <row r="73" spans="2:107" ht="13.2">
      <c r="B73" s="255"/>
      <c r="G73" s="1247"/>
      <c r="H73" s="1247"/>
      <c r="I73" s="1247"/>
      <c r="J73" s="1247"/>
      <c r="K73" s="1248"/>
      <c r="L73" s="1248"/>
      <c r="M73" s="1248"/>
      <c r="N73" s="1248"/>
      <c r="AM73" s="359"/>
      <c r="AN73" s="1244" t="s">
        <v>586</v>
      </c>
      <c r="AO73" s="1244"/>
      <c r="AP73" s="1244"/>
      <c r="AQ73" s="1244"/>
      <c r="AR73" s="1244"/>
      <c r="AS73" s="1244"/>
      <c r="AT73" s="1244"/>
      <c r="AU73" s="1244"/>
      <c r="AV73" s="1244"/>
      <c r="AW73" s="1244"/>
      <c r="AX73" s="1244"/>
      <c r="AY73" s="1244"/>
      <c r="AZ73" s="1244"/>
      <c r="BA73" s="1244"/>
      <c r="BB73" s="1244" t="s">
        <v>587</v>
      </c>
      <c r="BC73" s="1244"/>
      <c r="BD73" s="1244"/>
      <c r="BE73" s="1244"/>
      <c r="BF73" s="1244"/>
      <c r="BG73" s="1244"/>
      <c r="BH73" s="1244"/>
      <c r="BI73" s="1244"/>
      <c r="BJ73" s="1244"/>
      <c r="BK73" s="1244"/>
      <c r="BL73" s="1244"/>
      <c r="BM73" s="1244"/>
      <c r="BN73" s="1244"/>
      <c r="BO73" s="1244"/>
      <c r="BP73" s="1242">
        <v>25.2</v>
      </c>
      <c r="BQ73" s="1242"/>
      <c r="BR73" s="1242"/>
      <c r="BS73" s="1242"/>
      <c r="BT73" s="1242"/>
      <c r="BU73" s="1242"/>
      <c r="BV73" s="1242"/>
      <c r="BW73" s="1242"/>
      <c r="BX73" s="1242">
        <v>21.7</v>
      </c>
      <c r="BY73" s="1242"/>
      <c r="BZ73" s="1242"/>
      <c r="CA73" s="1242"/>
      <c r="CB73" s="1242"/>
      <c r="CC73" s="1242"/>
      <c r="CD73" s="1242"/>
      <c r="CE73" s="1242"/>
      <c r="CF73" s="1242">
        <v>19.5</v>
      </c>
      <c r="CG73" s="1242"/>
      <c r="CH73" s="1242"/>
      <c r="CI73" s="1242"/>
      <c r="CJ73" s="1242"/>
      <c r="CK73" s="1242"/>
      <c r="CL73" s="1242"/>
      <c r="CM73" s="1242"/>
      <c r="CN73" s="1242">
        <v>8.6</v>
      </c>
      <c r="CO73" s="1242"/>
      <c r="CP73" s="1242"/>
      <c r="CQ73" s="1242"/>
      <c r="CR73" s="1242"/>
      <c r="CS73" s="1242"/>
      <c r="CT73" s="1242"/>
      <c r="CU73" s="1242"/>
      <c r="CV73" s="1242"/>
      <c r="CW73" s="1242"/>
      <c r="CX73" s="1242"/>
      <c r="CY73" s="1242"/>
      <c r="CZ73" s="1242"/>
      <c r="DA73" s="1242"/>
      <c r="DB73" s="1242"/>
      <c r="DC73" s="1242"/>
    </row>
    <row r="74" spans="2:107" ht="13.2">
      <c r="B74" s="255"/>
      <c r="G74" s="1247"/>
      <c r="H74" s="1247"/>
      <c r="I74" s="1247"/>
      <c r="J74" s="1247"/>
      <c r="K74" s="1248"/>
      <c r="L74" s="1248"/>
      <c r="M74" s="1248"/>
      <c r="N74" s="1248"/>
      <c r="AM74" s="359"/>
      <c r="AN74" s="1244"/>
      <c r="AO74" s="1244"/>
      <c r="AP74" s="1244"/>
      <c r="AQ74" s="1244"/>
      <c r="AR74" s="1244"/>
      <c r="AS74" s="1244"/>
      <c r="AT74" s="1244"/>
      <c r="AU74" s="1244"/>
      <c r="AV74" s="1244"/>
      <c r="AW74" s="1244"/>
      <c r="AX74" s="1244"/>
      <c r="AY74" s="1244"/>
      <c r="AZ74" s="1244"/>
      <c r="BA74" s="1244"/>
      <c r="BB74" s="1244"/>
      <c r="BC74" s="1244"/>
      <c r="BD74" s="1244"/>
      <c r="BE74" s="1244"/>
      <c r="BF74" s="1244"/>
      <c r="BG74" s="1244"/>
      <c r="BH74" s="1244"/>
      <c r="BI74" s="1244"/>
      <c r="BJ74" s="1244"/>
      <c r="BK74" s="1244"/>
      <c r="BL74" s="1244"/>
      <c r="BM74" s="1244"/>
      <c r="BN74" s="1244"/>
      <c r="BO74" s="1244"/>
      <c r="BP74" s="1242"/>
      <c r="BQ74" s="1242"/>
      <c r="BR74" s="1242"/>
      <c r="BS74" s="1242"/>
      <c r="BT74" s="1242"/>
      <c r="BU74" s="1242"/>
      <c r="BV74" s="1242"/>
      <c r="BW74" s="1242"/>
      <c r="BX74" s="1242"/>
      <c r="BY74" s="1242"/>
      <c r="BZ74" s="1242"/>
      <c r="CA74" s="1242"/>
      <c r="CB74" s="1242"/>
      <c r="CC74" s="1242"/>
      <c r="CD74" s="1242"/>
      <c r="CE74" s="1242"/>
      <c r="CF74" s="1242"/>
      <c r="CG74" s="1242"/>
      <c r="CH74" s="1242"/>
      <c r="CI74" s="1242"/>
      <c r="CJ74" s="1242"/>
      <c r="CK74" s="1242"/>
      <c r="CL74" s="1242"/>
      <c r="CM74" s="1242"/>
      <c r="CN74" s="1242"/>
      <c r="CO74" s="1242"/>
      <c r="CP74" s="1242"/>
      <c r="CQ74" s="1242"/>
      <c r="CR74" s="1242"/>
      <c r="CS74" s="1242"/>
      <c r="CT74" s="1242"/>
      <c r="CU74" s="1242"/>
      <c r="CV74" s="1242"/>
      <c r="CW74" s="1242"/>
      <c r="CX74" s="1242"/>
      <c r="CY74" s="1242"/>
      <c r="CZ74" s="1242"/>
      <c r="DA74" s="1242"/>
      <c r="DB74" s="1242"/>
      <c r="DC74" s="1242"/>
    </row>
    <row r="75" spans="2:107" ht="13.2">
      <c r="B75" s="255"/>
      <c r="G75" s="1247"/>
      <c r="H75" s="1247"/>
      <c r="I75" s="1237"/>
      <c r="J75" s="1237"/>
      <c r="K75" s="1243"/>
      <c r="L75" s="1243"/>
      <c r="M75" s="1243"/>
      <c r="N75" s="1243"/>
      <c r="AM75" s="359"/>
      <c r="AN75" s="1244"/>
      <c r="AO75" s="1244"/>
      <c r="AP75" s="1244"/>
      <c r="AQ75" s="1244"/>
      <c r="AR75" s="1244"/>
      <c r="AS75" s="1244"/>
      <c r="AT75" s="1244"/>
      <c r="AU75" s="1244"/>
      <c r="AV75" s="1244"/>
      <c r="AW75" s="1244"/>
      <c r="AX75" s="1244"/>
      <c r="AY75" s="1244"/>
      <c r="AZ75" s="1244"/>
      <c r="BA75" s="1244"/>
      <c r="BB75" s="1244" t="s">
        <v>592</v>
      </c>
      <c r="BC75" s="1244"/>
      <c r="BD75" s="1244"/>
      <c r="BE75" s="1244"/>
      <c r="BF75" s="1244"/>
      <c r="BG75" s="1244"/>
      <c r="BH75" s="1244"/>
      <c r="BI75" s="1244"/>
      <c r="BJ75" s="1244"/>
      <c r="BK75" s="1244"/>
      <c r="BL75" s="1244"/>
      <c r="BM75" s="1244"/>
      <c r="BN75" s="1244"/>
      <c r="BO75" s="1244"/>
      <c r="BP75" s="1242">
        <v>0.8</v>
      </c>
      <c r="BQ75" s="1242"/>
      <c r="BR75" s="1242"/>
      <c r="BS75" s="1242"/>
      <c r="BT75" s="1242"/>
      <c r="BU75" s="1242"/>
      <c r="BV75" s="1242"/>
      <c r="BW75" s="1242"/>
      <c r="BX75" s="1242">
        <v>1.7</v>
      </c>
      <c r="BY75" s="1242"/>
      <c r="BZ75" s="1242"/>
      <c r="CA75" s="1242"/>
      <c r="CB75" s="1242"/>
      <c r="CC75" s="1242"/>
      <c r="CD75" s="1242"/>
      <c r="CE75" s="1242"/>
      <c r="CF75" s="1242">
        <v>2.1</v>
      </c>
      <c r="CG75" s="1242"/>
      <c r="CH75" s="1242"/>
      <c r="CI75" s="1242"/>
      <c r="CJ75" s="1242"/>
      <c r="CK75" s="1242"/>
      <c r="CL75" s="1242"/>
      <c r="CM75" s="1242"/>
      <c r="CN75" s="1242">
        <v>2.2999999999999998</v>
      </c>
      <c r="CO75" s="1242"/>
      <c r="CP75" s="1242"/>
      <c r="CQ75" s="1242"/>
      <c r="CR75" s="1242"/>
      <c r="CS75" s="1242"/>
      <c r="CT75" s="1242"/>
      <c r="CU75" s="1242"/>
      <c r="CV75" s="1242">
        <v>2.4</v>
      </c>
      <c r="CW75" s="1242"/>
      <c r="CX75" s="1242"/>
      <c r="CY75" s="1242"/>
      <c r="CZ75" s="1242"/>
      <c r="DA75" s="1242"/>
      <c r="DB75" s="1242"/>
      <c r="DC75" s="1242"/>
    </row>
    <row r="76" spans="2:107" ht="13.2">
      <c r="B76" s="255"/>
      <c r="G76" s="1247"/>
      <c r="H76" s="1247"/>
      <c r="I76" s="1237"/>
      <c r="J76" s="1237"/>
      <c r="K76" s="1243"/>
      <c r="L76" s="1243"/>
      <c r="M76" s="1243"/>
      <c r="N76" s="1243"/>
      <c r="AM76" s="359"/>
      <c r="AN76" s="1244"/>
      <c r="AO76" s="1244"/>
      <c r="AP76" s="1244"/>
      <c r="AQ76" s="1244"/>
      <c r="AR76" s="1244"/>
      <c r="AS76" s="1244"/>
      <c r="AT76" s="1244"/>
      <c r="AU76" s="1244"/>
      <c r="AV76" s="1244"/>
      <c r="AW76" s="1244"/>
      <c r="AX76" s="1244"/>
      <c r="AY76" s="1244"/>
      <c r="AZ76" s="1244"/>
      <c r="BA76" s="1244"/>
      <c r="BB76" s="1244"/>
      <c r="BC76" s="1244"/>
      <c r="BD76" s="1244"/>
      <c r="BE76" s="1244"/>
      <c r="BF76" s="1244"/>
      <c r="BG76" s="1244"/>
      <c r="BH76" s="1244"/>
      <c r="BI76" s="1244"/>
      <c r="BJ76" s="1244"/>
      <c r="BK76" s="1244"/>
      <c r="BL76" s="1244"/>
      <c r="BM76" s="1244"/>
      <c r="BN76" s="1244"/>
      <c r="BO76" s="1244"/>
      <c r="BP76" s="1242"/>
      <c r="BQ76" s="1242"/>
      <c r="BR76" s="1242"/>
      <c r="BS76" s="1242"/>
      <c r="BT76" s="1242"/>
      <c r="BU76" s="1242"/>
      <c r="BV76" s="1242"/>
      <c r="BW76" s="1242"/>
      <c r="BX76" s="1242"/>
      <c r="BY76" s="1242"/>
      <c r="BZ76" s="1242"/>
      <c r="CA76" s="1242"/>
      <c r="CB76" s="1242"/>
      <c r="CC76" s="1242"/>
      <c r="CD76" s="1242"/>
      <c r="CE76" s="1242"/>
      <c r="CF76" s="1242"/>
      <c r="CG76" s="1242"/>
      <c r="CH76" s="1242"/>
      <c r="CI76" s="1242"/>
      <c r="CJ76" s="1242"/>
      <c r="CK76" s="1242"/>
      <c r="CL76" s="1242"/>
      <c r="CM76" s="1242"/>
      <c r="CN76" s="1242"/>
      <c r="CO76" s="1242"/>
      <c r="CP76" s="1242"/>
      <c r="CQ76" s="1242"/>
      <c r="CR76" s="1242"/>
      <c r="CS76" s="1242"/>
      <c r="CT76" s="1242"/>
      <c r="CU76" s="1242"/>
      <c r="CV76" s="1242"/>
      <c r="CW76" s="1242"/>
      <c r="CX76" s="1242"/>
      <c r="CY76" s="1242"/>
      <c r="CZ76" s="1242"/>
      <c r="DA76" s="1242"/>
      <c r="DB76" s="1242"/>
      <c r="DC76" s="1242"/>
    </row>
    <row r="77" spans="2:107" ht="13.2">
      <c r="B77" s="255"/>
      <c r="G77" s="1237"/>
      <c r="H77" s="1237"/>
      <c r="I77" s="1237"/>
      <c r="J77" s="1237"/>
      <c r="K77" s="1248"/>
      <c r="L77" s="1248"/>
      <c r="M77" s="1248"/>
      <c r="N77" s="1248"/>
      <c r="AN77" s="1241" t="s">
        <v>589</v>
      </c>
      <c r="AO77" s="1241"/>
      <c r="AP77" s="1241"/>
      <c r="AQ77" s="1241"/>
      <c r="AR77" s="1241"/>
      <c r="AS77" s="1241"/>
      <c r="AT77" s="1241"/>
      <c r="AU77" s="1241"/>
      <c r="AV77" s="1241"/>
      <c r="AW77" s="1241"/>
      <c r="AX77" s="1241"/>
      <c r="AY77" s="1241"/>
      <c r="AZ77" s="1241"/>
      <c r="BA77" s="1241"/>
      <c r="BB77" s="1244" t="s">
        <v>587</v>
      </c>
      <c r="BC77" s="1244"/>
      <c r="BD77" s="1244"/>
      <c r="BE77" s="1244"/>
      <c r="BF77" s="1244"/>
      <c r="BG77" s="1244"/>
      <c r="BH77" s="1244"/>
      <c r="BI77" s="1244"/>
      <c r="BJ77" s="1244"/>
      <c r="BK77" s="1244"/>
      <c r="BL77" s="1244"/>
      <c r="BM77" s="1244"/>
      <c r="BN77" s="1244"/>
      <c r="BO77" s="1244"/>
      <c r="BP77" s="1242">
        <v>12.1</v>
      </c>
      <c r="BQ77" s="1242"/>
      <c r="BR77" s="1242"/>
      <c r="BS77" s="1242"/>
      <c r="BT77" s="1242"/>
      <c r="BU77" s="1242"/>
      <c r="BV77" s="1242"/>
      <c r="BW77" s="1242"/>
      <c r="BX77" s="1242">
        <v>11.2</v>
      </c>
      <c r="BY77" s="1242"/>
      <c r="BZ77" s="1242"/>
      <c r="CA77" s="1242"/>
      <c r="CB77" s="1242"/>
      <c r="CC77" s="1242"/>
      <c r="CD77" s="1242"/>
      <c r="CE77" s="1242"/>
      <c r="CF77" s="1242">
        <v>7.1</v>
      </c>
      <c r="CG77" s="1242"/>
      <c r="CH77" s="1242"/>
      <c r="CI77" s="1242"/>
      <c r="CJ77" s="1242"/>
      <c r="CK77" s="1242"/>
      <c r="CL77" s="1242"/>
      <c r="CM77" s="1242"/>
      <c r="CN77" s="1242">
        <v>5</v>
      </c>
      <c r="CO77" s="1242"/>
      <c r="CP77" s="1242"/>
      <c r="CQ77" s="1242"/>
      <c r="CR77" s="1242"/>
      <c r="CS77" s="1242"/>
      <c r="CT77" s="1242"/>
      <c r="CU77" s="1242"/>
      <c r="CV77" s="1242">
        <v>0.1</v>
      </c>
      <c r="CW77" s="1242"/>
      <c r="CX77" s="1242"/>
      <c r="CY77" s="1242"/>
      <c r="CZ77" s="1242"/>
      <c r="DA77" s="1242"/>
      <c r="DB77" s="1242"/>
      <c r="DC77" s="1242"/>
    </row>
    <row r="78" spans="2:107" ht="13.2">
      <c r="B78" s="255"/>
      <c r="G78" s="1237"/>
      <c r="H78" s="1237"/>
      <c r="I78" s="1237"/>
      <c r="J78" s="1237"/>
      <c r="K78" s="1248"/>
      <c r="L78" s="1248"/>
      <c r="M78" s="1248"/>
      <c r="N78" s="1248"/>
      <c r="AN78" s="1241"/>
      <c r="AO78" s="1241"/>
      <c r="AP78" s="1241"/>
      <c r="AQ78" s="1241"/>
      <c r="AR78" s="1241"/>
      <c r="AS78" s="1241"/>
      <c r="AT78" s="1241"/>
      <c r="AU78" s="1241"/>
      <c r="AV78" s="1241"/>
      <c r="AW78" s="1241"/>
      <c r="AX78" s="1241"/>
      <c r="AY78" s="1241"/>
      <c r="AZ78" s="1241"/>
      <c r="BA78" s="1241"/>
      <c r="BB78" s="1244"/>
      <c r="BC78" s="1244"/>
      <c r="BD78" s="1244"/>
      <c r="BE78" s="1244"/>
      <c r="BF78" s="1244"/>
      <c r="BG78" s="1244"/>
      <c r="BH78" s="1244"/>
      <c r="BI78" s="1244"/>
      <c r="BJ78" s="1244"/>
      <c r="BK78" s="1244"/>
      <c r="BL78" s="1244"/>
      <c r="BM78" s="1244"/>
      <c r="BN78" s="1244"/>
      <c r="BO78" s="1244"/>
      <c r="BP78" s="1242"/>
      <c r="BQ78" s="1242"/>
      <c r="BR78" s="1242"/>
      <c r="BS78" s="1242"/>
      <c r="BT78" s="1242"/>
      <c r="BU78" s="1242"/>
      <c r="BV78" s="1242"/>
      <c r="BW78" s="1242"/>
      <c r="BX78" s="1242"/>
      <c r="BY78" s="1242"/>
      <c r="BZ78" s="1242"/>
      <c r="CA78" s="1242"/>
      <c r="CB78" s="1242"/>
      <c r="CC78" s="1242"/>
      <c r="CD78" s="1242"/>
      <c r="CE78" s="1242"/>
      <c r="CF78" s="1242"/>
      <c r="CG78" s="1242"/>
      <c r="CH78" s="1242"/>
      <c r="CI78" s="1242"/>
      <c r="CJ78" s="1242"/>
      <c r="CK78" s="1242"/>
      <c r="CL78" s="1242"/>
      <c r="CM78" s="1242"/>
      <c r="CN78" s="1242"/>
      <c r="CO78" s="1242"/>
      <c r="CP78" s="1242"/>
      <c r="CQ78" s="1242"/>
      <c r="CR78" s="1242"/>
      <c r="CS78" s="1242"/>
      <c r="CT78" s="1242"/>
      <c r="CU78" s="1242"/>
      <c r="CV78" s="1242"/>
      <c r="CW78" s="1242"/>
      <c r="CX78" s="1242"/>
      <c r="CY78" s="1242"/>
      <c r="CZ78" s="1242"/>
      <c r="DA78" s="1242"/>
      <c r="DB78" s="1242"/>
      <c r="DC78" s="1242"/>
    </row>
    <row r="79" spans="2:107" ht="13.2">
      <c r="B79" s="255"/>
      <c r="G79" s="1237"/>
      <c r="H79" s="1237"/>
      <c r="I79" s="1246"/>
      <c r="J79" s="1246"/>
      <c r="K79" s="1249"/>
      <c r="L79" s="1249"/>
      <c r="M79" s="1249"/>
      <c r="N79" s="1249"/>
      <c r="AN79" s="1241"/>
      <c r="AO79" s="1241"/>
      <c r="AP79" s="1241"/>
      <c r="AQ79" s="1241"/>
      <c r="AR79" s="1241"/>
      <c r="AS79" s="1241"/>
      <c r="AT79" s="1241"/>
      <c r="AU79" s="1241"/>
      <c r="AV79" s="1241"/>
      <c r="AW79" s="1241"/>
      <c r="AX79" s="1241"/>
      <c r="AY79" s="1241"/>
      <c r="AZ79" s="1241"/>
      <c r="BA79" s="1241"/>
      <c r="BB79" s="1244" t="s">
        <v>592</v>
      </c>
      <c r="BC79" s="1244"/>
      <c r="BD79" s="1244"/>
      <c r="BE79" s="1244"/>
      <c r="BF79" s="1244"/>
      <c r="BG79" s="1244"/>
      <c r="BH79" s="1244"/>
      <c r="BI79" s="1244"/>
      <c r="BJ79" s="1244"/>
      <c r="BK79" s="1244"/>
      <c r="BL79" s="1244"/>
      <c r="BM79" s="1244"/>
      <c r="BN79" s="1244"/>
      <c r="BO79" s="1244"/>
      <c r="BP79" s="1242">
        <v>3.5</v>
      </c>
      <c r="BQ79" s="1242"/>
      <c r="BR79" s="1242"/>
      <c r="BS79" s="1242"/>
      <c r="BT79" s="1242"/>
      <c r="BU79" s="1242"/>
      <c r="BV79" s="1242"/>
      <c r="BW79" s="1242"/>
      <c r="BX79" s="1242">
        <v>3.5</v>
      </c>
      <c r="BY79" s="1242"/>
      <c r="BZ79" s="1242"/>
      <c r="CA79" s="1242"/>
      <c r="CB79" s="1242"/>
      <c r="CC79" s="1242"/>
      <c r="CD79" s="1242"/>
      <c r="CE79" s="1242"/>
      <c r="CF79" s="1242">
        <v>3.4</v>
      </c>
      <c r="CG79" s="1242"/>
      <c r="CH79" s="1242"/>
      <c r="CI79" s="1242"/>
      <c r="CJ79" s="1242"/>
      <c r="CK79" s="1242"/>
      <c r="CL79" s="1242"/>
      <c r="CM79" s="1242"/>
      <c r="CN79" s="1242">
        <v>3.6</v>
      </c>
      <c r="CO79" s="1242"/>
      <c r="CP79" s="1242"/>
      <c r="CQ79" s="1242"/>
      <c r="CR79" s="1242"/>
      <c r="CS79" s="1242"/>
      <c r="CT79" s="1242"/>
      <c r="CU79" s="1242"/>
      <c r="CV79" s="1242">
        <v>3.6</v>
      </c>
      <c r="CW79" s="1242"/>
      <c r="CX79" s="1242"/>
      <c r="CY79" s="1242"/>
      <c r="CZ79" s="1242"/>
      <c r="DA79" s="1242"/>
      <c r="DB79" s="1242"/>
      <c r="DC79" s="1242"/>
    </row>
    <row r="80" spans="2:107" ht="13.2">
      <c r="B80" s="255"/>
      <c r="G80" s="1237"/>
      <c r="H80" s="1237"/>
      <c r="I80" s="1246"/>
      <c r="J80" s="1246"/>
      <c r="K80" s="1249"/>
      <c r="L80" s="1249"/>
      <c r="M80" s="1249"/>
      <c r="N80" s="1249"/>
      <c r="AN80" s="1241"/>
      <c r="AO80" s="1241"/>
      <c r="AP80" s="1241"/>
      <c r="AQ80" s="1241"/>
      <c r="AR80" s="1241"/>
      <c r="AS80" s="1241"/>
      <c r="AT80" s="1241"/>
      <c r="AU80" s="1241"/>
      <c r="AV80" s="1241"/>
      <c r="AW80" s="1241"/>
      <c r="AX80" s="1241"/>
      <c r="AY80" s="1241"/>
      <c r="AZ80" s="1241"/>
      <c r="BA80" s="1241"/>
      <c r="BB80" s="1244"/>
      <c r="BC80" s="1244"/>
      <c r="BD80" s="1244"/>
      <c r="BE80" s="1244"/>
      <c r="BF80" s="1244"/>
      <c r="BG80" s="1244"/>
      <c r="BH80" s="1244"/>
      <c r="BI80" s="1244"/>
      <c r="BJ80" s="1244"/>
      <c r="BK80" s="1244"/>
      <c r="BL80" s="1244"/>
      <c r="BM80" s="1244"/>
      <c r="BN80" s="1244"/>
      <c r="BO80" s="1244"/>
      <c r="BP80" s="1242"/>
      <c r="BQ80" s="1242"/>
      <c r="BR80" s="1242"/>
      <c r="BS80" s="1242"/>
      <c r="BT80" s="1242"/>
      <c r="BU80" s="1242"/>
      <c r="BV80" s="1242"/>
      <c r="BW80" s="1242"/>
      <c r="BX80" s="1242"/>
      <c r="BY80" s="1242"/>
      <c r="BZ80" s="1242"/>
      <c r="CA80" s="1242"/>
      <c r="CB80" s="1242"/>
      <c r="CC80" s="1242"/>
      <c r="CD80" s="1242"/>
      <c r="CE80" s="1242"/>
      <c r="CF80" s="1242"/>
      <c r="CG80" s="1242"/>
      <c r="CH80" s="1242"/>
      <c r="CI80" s="1242"/>
      <c r="CJ80" s="1242"/>
      <c r="CK80" s="1242"/>
      <c r="CL80" s="1242"/>
      <c r="CM80" s="1242"/>
      <c r="CN80" s="1242"/>
      <c r="CO80" s="1242"/>
      <c r="CP80" s="1242"/>
      <c r="CQ80" s="1242"/>
      <c r="CR80" s="1242"/>
      <c r="CS80" s="1242"/>
      <c r="CT80" s="1242"/>
      <c r="CU80" s="1242"/>
      <c r="CV80" s="1242"/>
      <c r="CW80" s="1242"/>
      <c r="CX80" s="1242"/>
      <c r="CY80" s="1242"/>
      <c r="CZ80" s="1242"/>
      <c r="DA80" s="1242"/>
      <c r="DB80" s="1242"/>
      <c r="DC80" s="1242"/>
    </row>
    <row r="81" spans="2:109" ht="13.2">
      <c r="B81" s="255"/>
    </row>
    <row r="82" spans="2:109" ht="16.2">
      <c r="B82" s="255"/>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c r="B83" s="336"/>
      <c r="C83" s="307"/>
      <c r="D83" s="307"/>
      <c r="E83" s="307"/>
      <c r="F83" s="307"/>
      <c r="G83" s="307"/>
      <c r="H83" s="307"/>
      <c r="I83" s="307"/>
      <c r="J83" s="307"/>
      <c r="K83" s="307"/>
      <c r="L83" s="307"/>
      <c r="M83" s="307"/>
      <c r="N83" s="307"/>
      <c r="O83" s="307"/>
      <c r="P83" s="307"/>
      <c r="Q83" s="307"/>
      <c r="R83" s="307"/>
      <c r="S83" s="307"/>
      <c r="T83" s="307"/>
      <c r="U83" s="307"/>
      <c r="V83" s="307"/>
      <c r="W83" s="307"/>
      <c r="X83" s="307"/>
      <c r="Y83" s="307"/>
      <c r="Z83" s="307"/>
      <c r="AA83" s="307"/>
      <c r="AB83" s="307"/>
      <c r="AC83" s="307"/>
      <c r="AD83" s="307"/>
      <c r="AE83" s="307"/>
      <c r="AF83" s="307"/>
      <c r="AG83" s="307"/>
      <c r="AH83" s="307"/>
      <c r="AI83" s="307"/>
      <c r="AJ83" s="307"/>
      <c r="AK83" s="307"/>
      <c r="AL83" s="307"/>
      <c r="AM83" s="307"/>
      <c r="AN83" s="307"/>
      <c r="AO83" s="307"/>
      <c r="AP83" s="307"/>
      <c r="AQ83" s="307"/>
      <c r="AR83" s="307"/>
      <c r="AS83" s="307"/>
      <c r="AT83" s="307"/>
      <c r="AU83" s="307"/>
      <c r="AV83" s="307"/>
      <c r="AW83" s="307"/>
      <c r="AX83" s="307"/>
      <c r="AY83" s="307"/>
      <c r="AZ83" s="307"/>
      <c r="BA83" s="307"/>
      <c r="BB83" s="307"/>
      <c r="BC83" s="307"/>
      <c r="BD83" s="307"/>
      <c r="BE83" s="307"/>
      <c r="BF83" s="307"/>
      <c r="BG83" s="307"/>
      <c r="BH83" s="307"/>
      <c r="BI83" s="307"/>
      <c r="BJ83" s="307"/>
      <c r="BK83" s="307"/>
      <c r="BL83" s="307"/>
      <c r="BM83" s="307"/>
      <c r="BN83" s="307"/>
      <c r="BO83" s="307"/>
      <c r="BP83" s="307"/>
      <c r="BQ83" s="307"/>
      <c r="BR83" s="307"/>
      <c r="BS83" s="307"/>
      <c r="BT83" s="307"/>
      <c r="BU83" s="307"/>
      <c r="BV83" s="307"/>
      <c r="BW83" s="307"/>
      <c r="BX83" s="307"/>
      <c r="BY83" s="307"/>
      <c r="BZ83" s="307"/>
      <c r="CA83" s="307"/>
      <c r="CB83" s="307"/>
      <c r="CC83" s="307"/>
      <c r="CD83" s="307"/>
      <c r="CE83" s="307"/>
      <c r="CF83" s="307"/>
      <c r="CG83" s="307"/>
      <c r="CH83" s="307"/>
      <c r="CI83" s="307"/>
      <c r="CJ83" s="307"/>
      <c r="CK83" s="307"/>
      <c r="CL83" s="307"/>
      <c r="CM83" s="307"/>
      <c r="CN83" s="307"/>
      <c r="CO83" s="307"/>
      <c r="CP83" s="307"/>
      <c r="CQ83" s="307"/>
      <c r="CR83" s="307"/>
      <c r="CS83" s="307"/>
      <c r="CT83" s="307"/>
      <c r="CU83" s="307"/>
      <c r="CV83" s="307"/>
      <c r="CW83" s="307"/>
      <c r="CX83" s="307"/>
      <c r="CY83" s="307"/>
      <c r="CZ83" s="307"/>
      <c r="DA83" s="307"/>
      <c r="DB83" s="307"/>
      <c r="DC83" s="307"/>
      <c r="DD83" s="337"/>
    </row>
    <row r="84" spans="2:109" ht="13.2">
      <c r="DD84" s="251"/>
      <c r="DE84" s="251"/>
    </row>
    <row r="85" spans="2:109" ht="13.2">
      <c r="DD85" s="251"/>
      <c r="DE85" s="251"/>
    </row>
  </sheetData>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R125"/>
  <sheetViews>
    <sheetView zoomScale="70" zoomScaleNormal="70" workbookViewId="0">
      <selection activeCell="AG26" sqref="AG26"/>
    </sheetView>
  </sheetViews>
  <sheetFormatPr defaultColWidth="0" defaultRowHeight="13.5" customHeight="1" zeroHeight="1"/>
  <cols>
    <col min="1" max="34" width="2.44140625" style="250" customWidth="1"/>
    <col min="35" max="122" width="2.44140625" style="249" customWidth="1"/>
    <col min="123" max="16384" width="2.44140625" style="249" hidden="1"/>
  </cols>
  <sheetData>
    <row r="1" spans="1:34" ht="13.5" customHeight="1">
      <c r="A1" s="249"/>
      <c r="B1" s="249"/>
      <c r="C1" s="249"/>
      <c r="D1" s="249"/>
      <c r="E1" s="249"/>
      <c r="F1" s="249"/>
      <c r="G1" s="249"/>
      <c r="H1" s="249"/>
      <c r="I1" s="249"/>
      <c r="J1" s="249"/>
      <c r="K1" s="249"/>
      <c r="L1" s="249"/>
      <c r="M1" s="249"/>
      <c r="N1" s="249"/>
      <c r="O1" s="249"/>
      <c r="P1" s="249"/>
      <c r="Q1" s="249"/>
      <c r="R1" s="249"/>
      <c r="S1" s="249"/>
      <c r="T1" s="249"/>
      <c r="U1" s="249"/>
      <c r="V1" s="249"/>
      <c r="W1" s="249"/>
      <c r="X1" s="249"/>
      <c r="Y1" s="249"/>
      <c r="Z1" s="249"/>
      <c r="AA1" s="249"/>
      <c r="AB1" s="249"/>
      <c r="AC1" s="249"/>
      <c r="AD1" s="249"/>
      <c r="AE1" s="249"/>
      <c r="AF1" s="249"/>
      <c r="AG1" s="249"/>
      <c r="AH1" s="249"/>
    </row>
    <row r="2" spans="1:34" ht="13.2">
      <c r="S2" s="249"/>
      <c r="AH2" s="249"/>
    </row>
    <row r="3" spans="1:34" ht="13.2">
      <c r="C3" s="249"/>
      <c r="D3" s="249"/>
      <c r="E3" s="249"/>
      <c r="F3" s="249"/>
      <c r="G3" s="249"/>
      <c r="H3" s="249"/>
      <c r="I3" s="249"/>
      <c r="J3" s="249"/>
      <c r="K3" s="249"/>
      <c r="L3" s="249"/>
      <c r="M3" s="249"/>
      <c r="N3" s="249"/>
      <c r="O3" s="249"/>
      <c r="P3" s="249"/>
      <c r="Q3" s="249"/>
      <c r="R3" s="249"/>
      <c r="S3" s="249"/>
      <c r="U3" s="249"/>
      <c r="V3" s="249"/>
      <c r="W3" s="249"/>
      <c r="X3" s="249"/>
      <c r="Y3" s="249"/>
      <c r="Z3" s="249"/>
      <c r="AA3" s="249"/>
      <c r="AB3" s="249"/>
      <c r="AC3" s="249"/>
      <c r="AD3" s="249"/>
      <c r="AE3" s="249"/>
      <c r="AF3" s="249"/>
      <c r="AG3" s="249"/>
      <c r="AH3" s="249"/>
    </row>
    <row r="4" spans="1:34" ht="13.2"/>
    <row r="5" spans="1:34" ht="13.2"/>
    <row r="6" spans="1:34" ht="13.2"/>
    <row r="7" spans="1:34" ht="13.2"/>
    <row r="8" spans="1:34" ht="13.2"/>
    <row r="9" spans="1:34" ht="13.2">
      <c r="AH9" s="249"/>
    </row>
    <row r="10" spans="1:34" ht="13.2"/>
    <row r="11" spans="1:34" ht="13.2"/>
    <row r="12" spans="1:34" ht="13.2"/>
    <row r="13" spans="1:34" ht="13.2"/>
    <row r="14" spans="1:34" ht="13.2"/>
    <row r="15" spans="1:34" ht="13.2"/>
    <row r="16" spans="1:34" ht="13.2"/>
    <row r="17" spans="12:34" ht="13.2">
      <c r="AH17" s="249"/>
    </row>
    <row r="18" spans="12:34" ht="13.2"/>
    <row r="19" spans="12:34" ht="13.2"/>
    <row r="20" spans="12:34" ht="13.2">
      <c r="AH20" s="249"/>
    </row>
    <row r="21" spans="12:34" ht="13.2">
      <c r="AH21" s="249"/>
    </row>
    <row r="22" spans="12:34" ht="13.2"/>
    <row r="23" spans="12:34" ht="13.2"/>
    <row r="24" spans="12:34" ht="13.2">
      <c r="Q24" s="249"/>
    </row>
    <row r="25" spans="12:34" ht="13.2"/>
    <row r="26" spans="12:34" ht="13.2"/>
    <row r="27" spans="12:34" ht="13.2"/>
    <row r="28" spans="12:34" ht="13.2">
      <c r="O28" s="249"/>
      <c r="T28" s="249"/>
      <c r="AH28" s="249"/>
    </row>
    <row r="29" spans="12:34" ht="13.2"/>
    <row r="30" spans="12:34" ht="13.2"/>
    <row r="31" spans="12:34" ht="13.2">
      <c r="Q31" s="249"/>
    </row>
    <row r="32" spans="12:34" ht="13.2">
      <c r="L32" s="249"/>
    </row>
    <row r="33" spans="2:34" ht="13.2">
      <c r="C33" s="249"/>
      <c r="E33" s="249"/>
      <c r="G33" s="249"/>
      <c r="I33" s="249"/>
      <c r="X33" s="249"/>
    </row>
    <row r="34" spans="2:34" ht="13.2">
      <c r="B34" s="249"/>
      <c r="P34" s="249"/>
      <c r="R34" s="249"/>
      <c r="T34" s="249"/>
    </row>
    <row r="35" spans="2:34" ht="13.2">
      <c r="D35" s="249"/>
      <c r="W35" s="249"/>
      <c r="AC35" s="249"/>
      <c r="AD35" s="249"/>
      <c r="AE35" s="249"/>
      <c r="AF35" s="249"/>
      <c r="AG35" s="249"/>
      <c r="AH35" s="249"/>
    </row>
    <row r="36" spans="2:34" ht="13.2">
      <c r="H36" s="249"/>
      <c r="J36" s="249"/>
      <c r="K36" s="249"/>
      <c r="M36" s="249"/>
      <c r="Y36" s="249"/>
      <c r="Z36" s="249"/>
      <c r="AA36" s="249"/>
      <c r="AB36" s="249"/>
      <c r="AC36" s="249"/>
      <c r="AD36" s="249"/>
      <c r="AE36" s="249"/>
      <c r="AF36" s="249"/>
      <c r="AG36" s="249"/>
      <c r="AH36" s="249"/>
    </row>
    <row r="37" spans="2:34" ht="13.2">
      <c r="AH37" s="249"/>
    </row>
    <row r="38" spans="2:34" ht="13.2">
      <c r="AG38" s="249"/>
      <c r="AH38" s="249"/>
    </row>
    <row r="39" spans="2:34" ht="13.2"/>
    <row r="40" spans="2:34" ht="13.2">
      <c r="X40" s="249"/>
    </row>
    <row r="41" spans="2:34" ht="13.2">
      <c r="R41" s="249"/>
    </row>
    <row r="42" spans="2:34" ht="13.2">
      <c r="W42" s="249"/>
    </row>
    <row r="43" spans="2:34" ht="13.2">
      <c r="Y43" s="249"/>
      <c r="Z43" s="249"/>
      <c r="AA43" s="249"/>
      <c r="AB43" s="249"/>
      <c r="AC43" s="249"/>
      <c r="AD43" s="249"/>
      <c r="AE43" s="249"/>
      <c r="AF43" s="249"/>
      <c r="AG43" s="249"/>
      <c r="AH43" s="249"/>
    </row>
    <row r="44" spans="2:34" ht="13.2">
      <c r="AH44" s="249"/>
    </row>
    <row r="45" spans="2:34" ht="13.2">
      <c r="X45" s="249"/>
    </row>
    <row r="46" spans="2:34" ht="13.2"/>
    <row r="47" spans="2:34" ht="13.2"/>
    <row r="48" spans="2:34" ht="13.2">
      <c r="W48" s="249"/>
      <c r="Y48" s="249"/>
      <c r="Z48" s="249"/>
      <c r="AA48" s="249"/>
      <c r="AB48" s="249"/>
      <c r="AC48" s="249"/>
      <c r="AD48" s="249"/>
      <c r="AE48" s="249"/>
      <c r="AF48" s="249"/>
      <c r="AG48" s="249"/>
      <c r="AH48" s="249"/>
    </row>
    <row r="49" spans="28:34" ht="13.2"/>
    <row r="50" spans="28:34" ht="13.2">
      <c r="AE50" s="249"/>
      <c r="AF50" s="249"/>
      <c r="AG50" s="249"/>
      <c r="AH50" s="249"/>
    </row>
    <row r="51" spans="28:34" ht="13.2">
      <c r="AC51" s="249"/>
      <c r="AD51" s="249"/>
      <c r="AE51" s="249"/>
      <c r="AF51" s="249"/>
      <c r="AG51" s="249"/>
      <c r="AH51" s="249"/>
    </row>
    <row r="52" spans="28:34" ht="13.2"/>
    <row r="53" spans="28:34" ht="13.2">
      <c r="AF53" s="249"/>
      <c r="AG53" s="249"/>
      <c r="AH53" s="249"/>
    </row>
    <row r="54" spans="28:34" ht="13.2">
      <c r="AH54" s="249"/>
    </row>
    <row r="55" spans="28:34" ht="13.2"/>
    <row r="56" spans="28:34" ht="13.2">
      <c r="AB56" s="249"/>
      <c r="AC56" s="249"/>
      <c r="AD56" s="249"/>
      <c r="AE56" s="249"/>
      <c r="AF56" s="249"/>
      <c r="AG56" s="249"/>
      <c r="AH56" s="249"/>
    </row>
    <row r="57" spans="28:34" ht="13.2">
      <c r="AH57" s="249"/>
    </row>
    <row r="58" spans="28:34" ht="13.2">
      <c r="AH58" s="249"/>
    </row>
    <row r="59" spans="28:34" ht="13.2"/>
    <row r="60" spans="28:34" ht="13.2"/>
    <row r="61" spans="28:34" ht="13.2"/>
    <row r="62" spans="28:34" ht="13.2"/>
    <row r="63" spans="28:34" ht="13.2">
      <c r="AH63" s="249"/>
    </row>
    <row r="64" spans="28:34" ht="13.2">
      <c r="AG64" s="249"/>
      <c r="AH64" s="249"/>
    </row>
    <row r="65" spans="28:34" ht="13.2"/>
    <row r="66" spans="28:34" ht="13.2"/>
    <row r="67" spans="28:34" ht="13.2"/>
    <row r="68" spans="28:34" ht="13.2">
      <c r="AB68" s="249"/>
      <c r="AC68" s="249"/>
      <c r="AD68" s="249"/>
      <c r="AE68" s="249"/>
      <c r="AF68" s="249"/>
      <c r="AG68" s="249"/>
      <c r="AH68" s="249"/>
    </row>
    <row r="69" spans="28:34" ht="13.2">
      <c r="AF69" s="249"/>
      <c r="AG69" s="249"/>
      <c r="AH69" s="249"/>
    </row>
    <row r="70" spans="28:34" ht="13.2"/>
    <row r="71" spans="28:34" ht="13.2"/>
    <row r="72" spans="28:34" ht="13.2"/>
    <row r="73" spans="28:34" ht="13.2"/>
    <row r="74" spans="28:34" ht="13.2"/>
    <row r="75" spans="28:34" ht="13.2">
      <c r="AH75" s="249"/>
    </row>
    <row r="76" spans="28:34" ht="13.2">
      <c r="AF76" s="249"/>
      <c r="AG76" s="249"/>
      <c r="AH76" s="249"/>
    </row>
    <row r="77" spans="28:34" ht="13.2">
      <c r="AG77" s="249"/>
      <c r="AH77" s="249"/>
    </row>
    <row r="78" spans="28:34" ht="13.2"/>
    <row r="79" spans="28:34" ht="13.2"/>
    <row r="80" spans="28:34" ht="13.2"/>
    <row r="81" spans="25:34" ht="13.2"/>
    <row r="82" spans="25:34" ht="13.2">
      <c r="Y82" s="249"/>
    </row>
    <row r="83" spans="25:34" ht="13.2">
      <c r="Y83" s="249"/>
      <c r="Z83" s="249"/>
      <c r="AA83" s="249"/>
      <c r="AB83" s="249"/>
      <c r="AC83" s="249"/>
      <c r="AD83" s="249"/>
      <c r="AE83" s="249"/>
      <c r="AF83" s="249"/>
      <c r="AG83" s="249"/>
      <c r="AH83" s="249"/>
    </row>
    <row r="84" spans="25:34" ht="13.2"/>
    <row r="85" spans="25:34" ht="13.2"/>
    <row r="86" spans="25:34" ht="13.2"/>
    <row r="87" spans="25:34" ht="13.2"/>
    <row r="88" spans="25:34" ht="13.2">
      <c r="AH88" s="249"/>
    </row>
    <row r="89" spans="25:34" ht="13.2"/>
    <row r="90" spans="25:34" ht="13.2"/>
    <row r="91" spans="25:34" ht="13.2"/>
    <row r="92" spans="25:34" ht="13.5" customHeight="1"/>
    <row r="93" spans="25:34" ht="13.5" customHeight="1"/>
    <row r="94" spans="25:34" ht="13.5" customHeight="1">
      <c r="AF94" s="249"/>
      <c r="AG94" s="249"/>
      <c r="AH94" s="249"/>
    </row>
    <row r="95" spans="25:34" ht="13.5" customHeight="1">
      <c r="AH95" s="249"/>
    </row>
    <row r="96" spans="25:34" ht="13.5" customHeight="1"/>
    <row r="97" spans="33:34" ht="13.5" customHeight="1"/>
    <row r="98" spans="33:34" ht="13.5" customHeight="1"/>
    <row r="99" spans="33:34" ht="13.5" customHeight="1"/>
    <row r="100" spans="33:34" ht="13.5" customHeight="1"/>
    <row r="101" spans="33:34" ht="13.5" customHeight="1">
      <c r="AH101" s="249"/>
    </row>
    <row r="102" spans="33:34" ht="13.5" customHeight="1"/>
    <row r="103" spans="33:34" ht="13.5" customHeight="1"/>
    <row r="104" spans="33:34" ht="13.5" customHeight="1">
      <c r="AG104" s="249"/>
      <c r="AH104" s="249"/>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49"/>
    </row>
    <row r="117" spans="34:122" ht="13.5" customHeight="1"/>
    <row r="118" spans="34:122" ht="13.5" customHeight="1"/>
    <row r="119" spans="34:122" ht="13.5" customHeight="1"/>
    <row r="120" spans="34:122" ht="13.5" customHeight="1">
      <c r="AH120" s="249"/>
    </row>
    <row r="121" spans="34:122" ht="13.5" customHeight="1">
      <c r="AH121" s="249"/>
    </row>
    <row r="122" spans="34:122" ht="13.5" customHeight="1"/>
    <row r="123" spans="34:122" ht="13.5" customHeight="1"/>
    <row r="124" spans="34:122" ht="13.5" customHeight="1"/>
    <row r="125" spans="34:122" ht="13.5" customHeight="1">
      <c r="DR125" s="249" t="s">
        <v>491</v>
      </c>
    </row>
  </sheetData>
  <phoneticPr fontId="2"/>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R125"/>
  <sheetViews>
    <sheetView zoomScale="70" zoomScaleNormal="70" workbookViewId="0">
      <selection activeCell="AF25" sqref="AF25"/>
    </sheetView>
  </sheetViews>
  <sheetFormatPr defaultColWidth="0" defaultRowHeight="13.5" customHeight="1" zeroHeight="1"/>
  <cols>
    <col min="1" max="34" width="2.44140625" style="250" customWidth="1"/>
    <col min="35" max="122" width="2.44140625" style="249" customWidth="1"/>
    <col min="123" max="16384" width="2.44140625" style="249" hidden="1"/>
  </cols>
  <sheetData>
    <row r="1" spans="2:34" ht="13.5" customHeight="1">
      <c r="B1" s="249"/>
      <c r="C1" s="249"/>
      <c r="D1" s="249"/>
      <c r="E1" s="249"/>
      <c r="F1" s="249"/>
      <c r="G1" s="249"/>
      <c r="H1" s="249"/>
      <c r="I1" s="249"/>
      <c r="J1" s="249"/>
      <c r="K1" s="249"/>
      <c r="L1" s="249"/>
      <c r="M1" s="249"/>
      <c r="N1" s="249"/>
      <c r="O1" s="249"/>
      <c r="P1" s="249"/>
      <c r="Q1" s="249"/>
      <c r="R1" s="249"/>
      <c r="S1" s="249"/>
      <c r="T1" s="249"/>
      <c r="U1" s="249"/>
      <c r="V1" s="249"/>
      <c r="W1" s="249"/>
      <c r="X1" s="249"/>
      <c r="Y1" s="249"/>
      <c r="Z1" s="249"/>
      <c r="AA1" s="249"/>
      <c r="AB1" s="249"/>
      <c r="AC1" s="249"/>
      <c r="AD1" s="249"/>
      <c r="AE1" s="249"/>
      <c r="AF1" s="249"/>
      <c r="AG1" s="249"/>
      <c r="AH1" s="249"/>
    </row>
    <row r="2" spans="2:34" ht="13.2">
      <c r="S2" s="249"/>
      <c r="AH2" s="249"/>
    </row>
    <row r="3" spans="2:34" ht="13.2">
      <c r="C3" s="249"/>
      <c r="D3" s="249"/>
      <c r="E3" s="249"/>
      <c r="F3" s="249"/>
      <c r="G3" s="249"/>
      <c r="H3" s="249"/>
      <c r="I3" s="249"/>
      <c r="J3" s="249"/>
      <c r="K3" s="249"/>
      <c r="L3" s="249"/>
      <c r="M3" s="249"/>
      <c r="N3" s="249"/>
      <c r="O3" s="249"/>
      <c r="P3" s="249"/>
      <c r="Q3" s="249"/>
      <c r="R3" s="249"/>
      <c r="S3" s="249"/>
      <c r="U3" s="249"/>
      <c r="V3" s="249"/>
      <c r="W3" s="249"/>
      <c r="X3" s="249"/>
      <c r="Y3" s="249"/>
      <c r="Z3" s="249"/>
      <c r="AA3" s="249"/>
      <c r="AB3" s="249"/>
      <c r="AC3" s="249"/>
      <c r="AD3" s="249"/>
      <c r="AE3" s="249"/>
      <c r="AF3" s="249"/>
      <c r="AG3" s="249"/>
      <c r="AH3" s="249"/>
    </row>
    <row r="4" spans="2:34" ht="13.2"/>
    <row r="5" spans="2:34" ht="13.2"/>
    <row r="6" spans="2:34" ht="13.2"/>
    <row r="7" spans="2:34" ht="13.2"/>
    <row r="8" spans="2:34" ht="13.2"/>
    <row r="9" spans="2:34" ht="13.2">
      <c r="AH9" s="249"/>
    </row>
    <row r="10" spans="2:34" ht="13.2"/>
    <row r="11" spans="2:34" ht="13.2"/>
    <row r="12" spans="2:34" ht="13.2"/>
    <row r="13" spans="2:34" ht="13.2"/>
    <row r="14" spans="2:34" ht="13.2"/>
    <row r="15" spans="2:34" ht="13.2"/>
    <row r="16" spans="2:34" ht="13.2"/>
    <row r="17" spans="12:34" ht="13.2">
      <c r="AH17" s="249"/>
    </row>
    <row r="18" spans="12:34" ht="13.2"/>
    <row r="19" spans="12:34" ht="13.2"/>
    <row r="20" spans="12:34" ht="13.2">
      <c r="AH20" s="249"/>
    </row>
    <row r="21" spans="12:34" ht="13.2">
      <c r="AH21" s="249"/>
    </row>
    <row r="22" spans="12:34" ht="13.2"/>
    <row r="23" spans="12:34" ht="13.2"/>
    <row r="24" spans="12:34" ht="13.2">
      <c r="Q24" s="249"/>
    </row>
    <row r="25" spans="12:34" ht="13.2"/>
    <row r="26" spans="12:34" ht="13.2"/>
    <row r="27" spans="12:34" ht="13.2"/>
    <row r="28" spans="12:34" ht="13.2">
      <c r="O28" s="249"/>
      <c r="T28" s="249"/>
      <c r="AH28" s="249"/>
    </row>
    <row r="29" spans="12:34" ht="13.2"/>
    <row r="30" spans="12:34" ht="13.2"/>
    <row r="31" spans="12:34" ht="13.2">
      <c r="Q31" s="249"/>
    </row>
    <row r="32" spans="12:34" ht="13.2">
      <c r="L32" s="249"/>
    </row>
    <row r="33" spans="2:34" ht="13.2">
      <c r="C33" s="249"/>
      <c r="E33" s="249"/>
      <c r="G33" s="249"/>
      <c r="I33" s="249"/>
      <c r="X33" s="249"/>
    </row>
    <row r="34" spans="2:34" ht="13.2">
      <c r="B34" s="249"/>
      <c r="P34" s="249"/>
      <c r="R34" s="249"/>
      <c r="T34" s="249"/>
    </row>
    <row r="35" spans="2:34" ht="13.2">
      <c r="D35" s="249"/>
      <c r="W35" s="249"/>
      <c r="AC35" s="249"/>
      <c r="AD35" s="249"/>
      <c r="AE35" s="249"/>
      <c r="AF35" s="249"/>
      <c r="AG35" s="249"/>
      <c r="AH35" s="249"/>
    </row>
    <row r="36" spans="2:34" ht="13.2">
      <c r="H36" s="249"/>
      <c r="J36" s="249"/>
      <c r="K36" s="249"/>
      <c r="M36" s="249"/>
      <c r="Y36" s="249"/>
      <c r="Z36" s="249"/>
      <c r="AA36" s="249"/>
      <c r="AB36" s="249"/>
      <c r="AC36" s="249"/>
      <c r="AD36" s="249"/>
      <c r="AE36" s="249"/>
      <c r="AF36" s="249"/>
      <c r="AG36" s="249"/>
      <c r="AH36" s="249"/>
    </row>
    <row r="37" spans="2:34" ht="13.2">
      <c r="AH37" s="249"/>
    </row>
    <row r="38" spans="2:34" ht="13.2">
      <c r="AG38" s="249"/>
      <c r="AH38" s="249"/>
    </row>
    <row r="39" spans="2:34" ht="13.2"/>
    <row r="40" spans="2:34" ht="13.2">
      <c r="X40" s="249"/>
    </row>
    <row r="41" spans="2:34" ht="13.2">
      <c r="R41" s="249"/>
    </row>
    <row r="42" spans="2:34" ht="13.2">
      <c r="W42" s="249"/>
    </row>
    <row r="43" spans="2:34" ht="13.2">
      <c r="Y43" s="249"/>
      <c r="Z43" s="249"/>
      <c r="AA43" s="249"/>
      <c r="AB43" s="249"/>
      <c r="AC43" s="249"/>
      <c r="AD43" s="249"/>
      <c r="AE43" s="249"/>
      <c r="AF43" s="249"/>
      <c r="AG43" s="249"/>
      <c r="AH43" s="249"/>
    </row>
    <row r="44" spans="2:34" ht="13.2">
      <c r="AH44" s="249"/>
    </row>
    <row r="45" spans="2:34" ht="13.2">
      <c r="X45" s="249"/>
    </row>
    <row r="46" spans="2:34" ht="13.2"/>
    <row r="47" spans="2:34" ht="13.2"/>
    <row r="48" spans="2:34" ht="13.2">
      <c r="W48" s="249"/>
      <c r="Y48" s="249"/>
      <c r="Z48" s="249"/>
      <c r="AA48" s="249"/>
      <c r="AB48" s="249"/>
      <c r="AC48" s="249"/>
      <c r="AD48" s="249"/>
      <c r="AE48" s="249"/>
      <c r="AF48" s="249"/>
      <c r="AG48" s="249"/>
      <c r="AH48" s="249"/>
    </row>
    <row r="49" spans="28:34" ht="13.2"/>
    <row r="50" spans="28:34" ht="13.2">
      <c r="AE50" s="249"/>
      <c r="AF50" s="249"/>
      <c r="AG50" s="249"/>
      <c r="AH50" s="249"/>
    </row>
    <row r="51" spans="28:34" ht="13.2">
      <c r="AC51" s="249"/>
      <c r="AD51" s="249"/>
      <c r="AE51" s="249"/>
      <c r="AF51" s="249"/>
      <c r="AG51" s="249"/>
      <c r="AH51" s="249"/>
    </row>
    <row r="52" spans="28:34" ht="13.2"/>
    <row r="53" spans="28:34" ht="13.2">
      <c r="AF53" s="249"/>
      <c r="AG53" s="249"/>
      <c r="AH53" s="249"/>
    </row>
    <row r="54" spans="28:34" ht="13.2">
      <c r="AH54" s="249"/>
    </row>
    <row r="55" spans="28:34" ht="13.2"/>
    <row r="56" spans="28:34" ht="13.2">
      <c r="AB56" s="249"/>
      <c r="AC56" s="249"/>
      <c r="AD56" s="249"/>
      <c r="AE56" s="249"/>
      <c r="AF56" s="249"/>
      <c r="AG56" s="249"/>
      <c r="AH56" s="249"/>
    </row>
    <row r="57" spans="28:34" ht="13.2">
      <c r="AH57" s="249"/>
    </row>
    <row r="58" spans="28:34" ht="13.2">
      <c r="AH58" s="249"/>
    </row>
    <row r="59" spans="28:34" ht="13.2">
      <c r="AG59" s="249"/>
      <c r="AH59" s="249"/>
    </row>
    <row r="60" spans="28:34" ht="13.2"/>
    <row r="61" spans="28:34" ht="13.2"/>
    <row r="62" spans="28:34" ht="13.2"/>
    <row r="63" spans="28:34" ht="13.2">
      <c r="AH63" s="249"/>
    </row>
    <row r="64" spans="28:34" ht="13.2">
      <c r="AG64" s="249"/>
      <c r="AH64" s="249"/>
    </row>
    <row r="65" spans="28:34" ht="13.2"/>
    <row r="66" spans="28:34" ht="13.2"/>
    <row r="67" spans="28:34" ht="13.2"/>
    <row r="68" spans="28:34" ht="13.2">
      <c r="AB68" s="249"/>
      <c r="AC68" s="249"/>
      <c r="AD68" s="249"/>
      <c r="AE68" s="249"/>
      <c r="AF68" s="249"/>
      <c r="AG68" s="249"/>
      <c r="AH68" s="249"/>
    </row>
    <row r="69" spans="28:34" ht="13.2">
      <c r="AF69" s="249"/>
      <c r="AG69" s="249"/>
      <c r="AH69" s="249"/>
    </row>
    <row r="70" spans="28:34" ht="13.2"/>
    <row r="71" spans="28:34" ht="13.2"/>
    <row r="72" spans="28:34" ht="13.2"/>
    <row r="73" spans="28:34" ht="13.2"/>
    <row r="74" spans="28:34" ht="13.2"/>
    <row r="75" spans="28:34" ht="13.2">
      <c r="AH75" s="249"/>
    </row>
    <row r="76" spans="28:34" ht="13.2">
      <c r="AF76" s="249"/>
      <c r="AG76" s="249"/>
      <c r="AH76" s="249"/>
    </row>
    <row r="77" spans="28:34" ht="13.2">
      <c r="AG77" s="249"/>
      <c r="AH77" s="249"/>
    </row>
    <row r="78" spans="28:34" ht="13.2"/>
    <row r="79" spans="28:34" ht="13.2"/>
    <row r="80" spans="28:34" ht="13.2"/>
    <row r="81" spans="25:34" ht="13.2"/>
    <row r="82" spans="25:34" ht="13.2">
      <c r="Y82" s="249"/>
    </row>
    <row r="83" spans="25:34" ht="13.2">
      <c r="Y83" s="249"/>
      <c r="Z83" s="249"/>
      <c r="AA83" s="249"/>
      <c r="AB83" s="249"/>
      <c r="AC83" s="249"/>
      <c r="AD83" s="249"/>
      <c r="AE83" s="249"/>
      <c r="AF83" s="249"/>
      <c r="AG83" s="249"/>
      <c r="AH83" s="249"/>
    </row>
    <row r="84" spans="25:34" ht="13.2"/>
    <row r="85" spans="25:34" ht="13.2"/>
    <row r="86" spans="25:34" ht="13.2"/>
    <row r="87" spans="25:34" ht="13.2"/>
    <row r="88" spans="25:34" ht="13.2">
      <c r="AH88" s="249"/>
    </row>
    <row r="89" spans="25:34" ht="13.2"/>
    <row r="90" spans="25:34" ht="13.2"/>
    <row r="91" spans="25:34" ht="13.2"/>
    <row r="92" spans="25:34" ht="13.5" customHeight="1"/>
    <row r="93" spans="25:34" ht="13.5" customHeight="1"/>
    <row r="94" spans="25:34" ht="13.5" customHeight="1">
      <c r="AF94" s="249"/>
      <c r="AG94" s="249"/>
      <c r="AH94" s="249"/>
    </row>
    <row r="95" spans="25:34" ht="13.5" customHeight="1">
      <c r="AH95" s="249"/>
    </row>
    <row r="96" spans="25:34" ht="13.5" customHeight="1"/>
    <row r="97" spans="33:34" ht="13.5" customHeight="1"/>
    <row r="98" spans="33:34" ht="13.5" customHeight="1"/>
    <row r="99" spans="33:34" ht="13.5" customHeight="1"/>
    <row r="100" spans="33:34" ht="13.5" customHeight="1"/>
    <row r="101" spans="33:34" ht="13.5" customHeight="1">
      <c r="AH101" s="249"/>
    </row>
    <row r="102" spans="33:34" ht="13.5" customHeight="1"/>
    <row r="103" spans="33:34" ht="13.5" customHeight="1"/>
    <row r="104" spans="33:34" ht="13.5" customHeight="1">
      <c r="AG104" s="249"/>
      <c r="AH104" s="249"/>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49"/>
    </row>
    <row r="117" spans="34:122" ht="13.5" customHeight="1"/>
    <row r="118" spans="34:122" ht="13.5" customHeight="1"/>
    <row r="119" spans="34:122" ht="13.5" customHeight="1"/>
    <row r="120" spans="34:122" ht="13.5" customHeight="1">
      <c r="AH120" s="249"/>
    </row>
    <row r="121" spans="34:122" ht="13.5" customHeight="1">
      <c r="AH121" s="249"/>
    </row>
    <row r="122" spans="34:122" ht="13.5" customHeight="1"/>
    <row r="123" spans="34:122" ht="13.5" customHeight="1"/>
    <row r="124" spans="34:122" ht="13.5" customHeight="1"/>
    <row r="125" spans="34:122" ht="13.5" customHeight="1">
      <c r="DR125" s="249" t="s">
        <v>491</v>
      </c>
    </row>
  </sheetData>
  <phoneticPr fontId="2"/>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DataSheet"/>
  <dimension ref="A1:P74"/>
  <sheetViews>
    <sheetView workbookViewId="0"/>
  </sheetViews>
  <sheetFormatPr defaultColWidth="11.109375" defaultRowHeight="13.2"/>
  <cols>
    <col min="1" max="1" width="45.88671875" style="138" customWidth="1"/>
    <col min="2" max="8" width="13.33203125" style="138" customWidth="1"/>
    <col min="9" max="16384" width="11.109375" style="138"/>
  </cols>
  <sheetData>
    <row r="1" spans="1:8">
      <c r="A1" s="132"/>
      <c r="B1" s="133"/>
      <c r="C1" s="134"/>
      <c r="D1" s="135"/>
      <c r="E1" s="136"/>
      <c r="F1" s="136"/>
      <c r="G1" s="136"/>
      <c r="H1" s="137"/>
    </row>
    <row r="2" spans="1:8">
      <c r="A2" s="139"/>
      <c r="B2" s="140"/>
      <c r="C2" s="141"/>
      <c r="D2" s="142" t="s">
        <v>54</v>
      </c>
      <c r="E2" s="143"/>
      <c r="F2" s="144" t="s">
        <v>541</v>
      </c>
      <c r="G2" s="145"/>
      <c r="H2" s="146"/>
    </row>
    <row r="3" spans="1:8">
      <c r="A3" s="142" t="s">
        <v>534</v>
      </c>
      <c r="B3" s="147"/>
      <c r="C3" s="148"/>
      <c r="D3" s="149">
        <v>37546</v>
      </c>
      <c r="E3" s="150"/>
      <c r="F3" s="151">
        <v>33173</v>
      </c>
      <c r="G3" s="152"/>
      <c r="H3" s="153"/>
    </row>
    <row r="4" spans="1:8">
      <c r="A4" s="154"/>
      <c r="B4" s="155"/>
      <c r="C4" s="156"/>
      <c r="D4" s="157">
        <v>16782</v>
      </c>
      <c r="E4" s="158"/>
      <c r="F4" s="159">
        <v>20353</v>
      </c>
      <c r="G4" s="160"/>
      <c r="H4" s="161"/>
    </row>
    <row r="5" spans="1:8">
      <c r="A5" s="142" t="s">
        <v>536</v>
      </c>
      <c r="B5" s="147"/>
      <c r="C5" s="148"/>
      <c r="D5" s="149">
        <v>18434</v>
      </c>
      <c r="E5" s="150"/>
      <c r="F5" s="151">
        <v>37644</v>
      </c>
      <c r="G5" s="152"/>
      <c r="H5" s="153"/>
    </row>
    <row r="6" spans="1:8">
      <c r="A6" s="154"/>
      <c r="B6" s="155"/>
      <c r="C6" s="156"/>
      <c r="D6" s="157">
        <v>9539</v>
      </c>
      <c r="E6" s="158"/>
      <c r="F6" s="159">
        <v>24939</v>
      </c>
      <c r="G6" s="160"/>
      <c r="H6" s="161"/>
    </row>
    <row r="7" spans="1:8">
      <c r="A7" s="142" t="s">
        <v>537</v>
      </c>
      <c r="B7" s="147"/>
      <c r="C7" s="148"/>
      <c r="D7" s="149">
        <v>32384</v>
      </c>
      <c r="E7" s="150"/>
      <c r="F7" s="151">
        <v>39221</v>
      </c>
      <c r="G7" s="152"/>
      <c r="H7" s="153"/>
    </row>
    <row r="8" spans="1:8">
      <c r="A8" s="154"/>
      <c r="B8" s="155"/>
      <c r="C8" s="156"/>
      <c r="D8" s="157">
        <v>21890</v>
      </c>
      <c r="E8" s="158"/>
      <c r="F8" s="159">
        <v>24821</v>
      </c>
      <c r="G8" s="160"/>
      <c r="H8" s="161"/>
    </row>
    <row r="9" spans="1:8">
      <c r="A9" s="142" t="s">
        <v>538</v>
      </c>
      <c r="B9" s="147"/>
      <c r="C9" s="148"/>
      <c r="D9" s="149">
        <v>19295</v>
      </c>
      <c r="E9" s="150"/>
      <c r="F9" s="151">
        <v>38566</v>
      </c>
      <c r="G9" s="152"/>
      <c r="H9" s="153"/>
    </row>
    <row r="10" spans="1:8">
      <c r="A10" s="154"/>
      <c r="B10" s="155"/>
      <c r="C10" s="156"/>
      <c r="D10" s="157">
        <v>14693</v>
      </c>
      <c r="E10" s="158"/>
      <c r="F10" s="159">
        <v>24059</v>
      </c>
      <c r="G10" s="160"/>
      <c r="H10" s="161"/>
    </row>
    <row r="11" spans="1:8">
      <c r="A11" s="142" t="s">
        <v>539</v>
      </c>
      <c r="B11" s="147"/>
      <c r="C11" s="148"/>
      <c r="D11" s="149">
        <v>24571</v>
      </c>
      <c r="E11" s="150"/>
      <c r="F11" s="151">
        <v>35156</v>
      </c>
      <c r="G11" s="152"/>
      <c r="H11" s="153"/>
    </row>
    <row r="12" spans="1:8">
      <c r="A12" s="154"/>
      <c r="B12" s="155"/>
      <c r="C12" s="162"/>
      <c r="D12" s="157">
        <v>15311</v>
      </c>
      <c r="E12" s="158"/>
      <c r="F12" s="159">
        <v>22430</v>
      </c>
      <c r="G12" s="160"/>
      <c r="H12" s="161"/>
    </row>
    <row r="13" spans="1:8">
      <c r="A13" s="142"/>
      <c r="B13" s="147"/>
      <c r="C13" s="148"/>
      <c r="D13" s="149">
        <v>26446</v>
      </c>
      <c r="E13" s="150"/>
      <c r="F13" s="151">
        <v>36752</v>
      </c>
      <c r="G13" s="163"/>
      <c r="H13" s="153"/>
    </row>
    <row r="14" spans="1:8">
      <c r="A14" s="154"/>
      <c r="B14" s="155"/>
      <c r="C14" s="156"/>
      <c r="D14" s="157">
        <v>15643</v>
      </c>
      <c r="E14" s="158"/>
      <c r="F14" s="159">
        <v>23320</v>
      </c>
      <c r="G14" s="160"/>
      <c r="H14" s="161"/>
    </row>
    <row r="17" spans="1:11">
      <c r="A17" s="138" t="s">
        <v>55</v>
      </c>
    </row>
    <row r="18" spans="1:11">
      <c r="A18" s="164"/>
      <c r="B18" s="164" t="str">
        <f>実質収支比率等に係る経年分析!F$46</f>
        <v>H30</v>
      </c>
      <c r="C18" s="164" t="str">
        <f>実質収支比率等に係る経年分析!G$46</f>
        <v>R01</v>
      </c>
      <c r="D18" s="164" t="str">
        <f>実質収支比率等に係る経年分析!H$46</f>
        <v>R02</v>
      </c>
      <c r="E18" s="164" t="str">
        <f>実質収支比率等に係る経年分析!I$46</f>
        <v>R03</v>
      </c>
      <c r="F18" s="164" t="str">
        <f>実質収支比率等に係る経年分析!J$46</f>
        <v>R04</v>
      </c>
    </row>
    <row r="19" spans="1:11">
      <c r="A19" s="164" t="s">
        <v>56</v>
      </c>
      <c r="B19" s="164">
        <f>ROUND(VALUE(SUBSTITUTE(実質収支比率等に係る経年分析!F$48,"▲","-")),2)</f>
        <v>3.26</v>
      </c>
      <c r="C19" s="164">
        <f>ROUND(VALUE(SUBSTITUTE(実質収支比率等に係る経年分析!G$48,"▲","-")),2)</f>
        <v>3.65</v>
      </c>
      <c r="D19" s="164">
        <f>ROUND(VALUE(SUBSTITUTE(実質収支比率等に係る経年分析!H$48,"▲","-")),2)</f>
        <v>4.68</v>
      </c>
      <c r="E19" s="164">
        <f>ROUND(VALUE(SUBSTITUTE(実質収支比率等に係る経年分析!I$48,"▲","-")),2)</f>
        <v>9.07</v>
      </c>
      <c r="F19" s="164">
        <f>ROUND(VALUE(SUBSTITUTE(実質収支比率等に係る経年分析!J$48,"▲","-")),2)</f>
        <v>7.6</v>
      </c>
    </row>
    <row r="20" spans="1:11">
      <c r="A20" s="164" t="s">
        <v>57</v>
      </c>
      <c r="B20" s="164">
        <f>ROUND(VALUE(SUBSTITUTE(実質収支比率等に係る経年分析!F$47,"▲","-")),2)</f>
        <v>7.71</v>
      </c>
      <c r="C20" s="164">
        <f>ROUND(VALUE(SUBSTITUTE(実質収支比率等に係る経年分析!G$47,"▲","-")),2)</f>
        <v>7.82</v>
      </c>
      <c r="D20" s="164">
        <f>ROUND(VALUE(SUBSTITUTE(実質収支比率等に係る経年分析!H$47,"▲","-")),2)</f>
        <v>8.4700000000000006</v>
      </c>
      <c r="E20" s="164">
        <f>ROUND(VALUE(SUBSTITUTE(実質収支比率等に係る経年分析!I$47,"▲","-")),2)</f>
        <v>9.31</v>
      </c>
      <c r="F20" s="164">
        <f>ROUND(VALUE(SUBSTITUTE(実質収支比率等に係る経年分析!J$47,"▲","-")),2)</f>
        <v>10.8</v>
      </c>
    </row>
    <row r="21" spans="1:11">
      <c r="A21" s="164" t="s">
        <v>58</v>
      </c>
      <c r="B21" s="164">
        <f>IF(ISNUMBER(VALUE(SUBSTITUTE(実質収支比率等に係る経年分析!F$49,"▲","-"))),ROUND(VALUE(SUBSTITUTE(実質収支比率等に係る経年分析!F$49,"▲","-")),2),NA())</f>
        <v>-0.68</v>
      </c>
      <c r="C21" s="164">
        <f>IF(ISNUMBER(VALUE(SUBSTITUTE(実質収支比率等に係る経年分析!G$49,"▲","-"))),ROUND(VALUE(SUBSTITUTE(実質収支比率等に係る経年分析!G$49,"▲","-")),2),NA())</f>
        <v>0.41</v>
      </c>
      <c r="D21" s="164">
        <f>IF(ISNUMBER(VALUE(SUBSTITUTE(実質収支比率等に係る経年分析!H$49,"▲","-"))),ROUND(VALUE(SUBSTITUTE(実質収支比率等に係る経年分析!H$49,"▲","-")),2),NA())</f>
        <v>2</v>
      </c>
      <c r="E21" s="164">
        <f>IF(ISNUMBER(VALUE(SUBSTITUTE(実質収支比率等に係る経年分析!I$49,"▲","-"))),ROUND(VALUE(SUBSTITUTE(実質収支比率等に係る経年分析!I$49,"▲","-")),2),NA())</f>
        <v>5.92</v>
      </c>
      <c r="F21" s="164">
        <f>IF(ISNUMBER(VALUE(SUBSTITUTE(実質収支比率等に係る経年分析!J$49,"▲","-"))),ROUND(VALUE(SUBSTITUTE(実質収支比率等に係る経年分析!J$49,"▲","-")),2),NA())</f>
        <v>-0.43</v>
      </c>
    </row>
    <row r="24" spans="1:11">
      <c r="A24" s="138" t="s">
        <v>59</v>
      </c>
    </row>
    <row r="25" spans="1:11">
      <c r="A25" s="165"/>
      <c r="B25" s="165" t="str">
        <f>連結実質赤字比率に係る赤字・黒字の構成分析!F$33</f>
        <v>H30</v>
      </c>
      <c r="C25" s="165"/>
      <c r="D25" s="165" t="str">
        <f>連結実質赤字比率に係る赤字・黒字の構成分析!G$33</f>
        <v>R01</v>
      </c>
      <c r="E25" s="165"/>
      <c r="F25" s="165" t="str">
        <f>連結実質赤字比率に係る赤字・黒字の構成分析!H$33</f>
        <v>R02</v>
      </c>
      <c r="G25" s="165"/>
      <c r="H25" s="165" t="str">
        <f>連結実質赤字比率に係る赤字・黒字の構成分析!I$33</f>
        <v>R03</v>
      </c>
      <c r="I25" s="165"/>
      <c r="J25" s="165" t="str">
        <f>連結実質赤字比率に係る赤字・黒字の構成分析!J$33</f>
        <v>R04</v>
      </c>
      <c r="K25" s="165"/>
    </row>
    <row r="26" spans="1:11">
      <c r="A26" s="165"/>
      <c r="B26" s="165" t="s">
        <v>60</v>
      </c>
      <c r="C26" s="165" t="s">
        <v>61</v>
      </c>
      <c r="D26" s="165" t="s">
        <v>60</v>
      </c>
      <c r="E26" s="165" t="s">
        <v>61</v>
      </c>
      <c r="F26" s="165" t="s">
        <v>60</v>
      </c>
      <c r="G26" s="165" t="s">
        <v>61</v>
      </c>
      <c r="H26" s="165" t="s">
        <v>60</v>
      </c>
      <c r="I26" s="165" t="s">
        <v>61</v>
      </c>
      <c r="J26" s="165" t="s">
        <v>60</v>
      </c>
      <c r="K26" s="165" t="s">
        <v>61</v>
      </c>
    </row>
    <row r="27" spans="1:11">
      <c r="A27" s="165" t="str">
        <f>IF(連結実質赤字比率に係る赤字・黒字の構成分析!C$43="",NA(),連結実質赤字比率に係る赤字・黒字の構成分析!C$43)</f>
        <v>その他会計（黒字）</v>
      </c>
      <c r="B27" s="165" t="e">
        <f>IF(ROUND(VALUE(SUBSTITUTE(連結実質赤字比率に係る赤字・黒字の構成分析!F$43,"▲", "-")), 2) &lt; 0, ABS(ROUND(VALUE(SUBSTITUTE(連結実質赤字比率に係る赤字・黒字の構成分析!F$43,"▲", "-")), 2)), NA())</f>
        <v>#N/A</v>
      </c>
      <c r="C27" s="165">
        <f>IF(ROUND(VALUE(SUBSTITUTE(連結実質赤字比率に係る赤字・黒字の構成分析!F$43,"▲", "-")), 2) &gt;= 0, ABS(ROUND(VALUE(SUBSTITUTE(連結実質赤字比率に係る赤字・黒字の構成分析!F$43,"▲", "-")), 2)), NA())</f>
        <v>0.31</v>
      </c>
      <c r="D27" s="165" t="e">
        <f>IF(ROUND(VALUE(SUBSTITUTE(連結実質赤字比率に係る赤字・黒字の構成分析!G$43,"▲", "-")), 2) &lt; 0, ABS(ROUND(VALUE(SUBSTITUTE(連結実質赤字比率に係る赤字・黒字の構成分析!G$43,"▲", "-")), 2)), NA())</f>
        <v>#VALUE!</v>
      </c>
      <c r="E27" s="165" t="e">
        <f>IF(ROUND(VALUE(SUBSTITUTE(連結実質赤字比率に係る赤字・黒字の構成分析!G$43,"▲", "-")), 2) &gt;= 0, ABS(ROUND(VALUE(SUBSTITUTE(連結実質赤字比率に係る赤字・黒字の構成分析!G$43,"▲", "-")), 2)), NA())</f>
        <v>#VALUE!</v>
      </c>
      <c r="F27" s="165" t="e">
        <f>IF(ROUND(VALUE(SUBSTITUTE(連結実質赤字比率に係る赤字・黒字の構成分析!H$43,"▲", "-")), 2) &lt; 0, ABS(ROUND(VALUE(SUBSTITUTE(連結実質赤字比率に係る赤字・黒字の構成分析!H$43,"▲", "-")), 2)), NA())</f>
        <v>#VALUE!</v>
      </c>
      <c r="G27" s="165" t="e">
        <f>IF(ROUND(VALUE(SUBSTITUTE(連結実質赤字比率に係る赤字・黒字の構成分析!H$43,"▲", "-")), 2) &gt;= 0, ABS(ROUND(VALUE(SUBSTITUTE(連結実質赤字比率に係る赤字・黒字の構成分析!H$43,"▲", "-")), 2)), NA())</f>
        <v>#VALUE!</v>
      </c>
      <c r="H27" s="165" t="e">
        <f>IF(ROUND(VALUE(SUBSTITUTE(連結実質赤字比率に係る赤字・黒字の構成分析!I$43,"▲", "-")), 2) &lt; 0, ABS(ROUND(VALUE(SUBSTITUTE(連結実質赤字比率に係る赤字・黒字の構成分析!I$43,"▲", "-")), 2)), NA())</f>
        <v>#VALUE!</v>
      </c>
      <c r="I27" s="165" t="e">
        <f>IF(ROUND(VALUE(SUBSTITUTE(連結実質赤字比率に係る赤字・黒字の構成分析!I$43,"▲", "-")), 2) &gt;= 0, ABS(ROUND(VALUE(SUBSTITUTE(連結実質赤字比率に係る赤字・黒字の構成分析!I$43,"▲", "-")), 2)), NA())</f>
        <v>#VALUE!</v>
      </c>
      <c r="J27" s="165" t="e">
        <f>IF(ROUND(VALUE(SUBSTITUTE(連結実質赤字比率に係る赤字・黒字の構成分析!J$43,"▲", "-")), 2) &lt; 0, ABS(ROUND(VALUE(SUBSTITUTE(連結実質赤字比率に係る赤字・黒字の構成分析!J$43,"▲", "-")), 2)), NA())</f>
        <v>#VALUE!</v>
      </c>
      <c r="K27" s="165" t="e">
        <f>IF(ROUND(VALUE(SUBSTITUTE(連結実質赤字比率に係る赤字・黒字の構成分析!J$43,"▲", "-")), 2) &gt;= 0, ABS(ROUND(VALUE(SUBSTITUTE(連結実質赤字比率に係る赤字・黒字の構成分析!J$43,"▲", "-")), 2)), NA())</f>
        <v>#VALUE!</v>
      </c>
    </row>
    <row r="28" spans="1:11">
      <c r="A28" s="165" t="str">
        <f>IF(連結実質赤字比率に係る赤字・黒字の構成分析!C$42="",NA(),連結実質赤字比率に係る赤字・黒字の構成分析!C$42)</f>
        <v>その他会計（赤字）</v>
      </c>
      <c r="B28" s="165" t="e">
        <f>IF(ROUND(VALUE(SUBSTITUTE(連結実質赤字比率に係る赤字・黒字の構成分析!F$42,"▲", "-")), 2) &lt; 0, ABS(ROUND(VALUE(SUBSTITUTE(連結実質赤字比率に係る赤字・黒字の構成分析!F$42,"▲", "-")), 2)), NA())</f>
        <v>#VALUE!</v>
      </c>
      <c r="C28" s="165" t="e">
        <f>IF(ROUND(VALUE(SUBSTITUTE(連結実質赤字比率に係る赤字・黒字の構成分析!F$42,"▲", "-")), 2) &gt;= 0, ABS(ROUND(VALUE(SUBSTITUTE(連結実質赤字比率に係る赤字・黒字の構成分析!F$42,"▲", "-")), 2)), NA())</f>
        <v>#VALUE!</v>
      </c>
      <c r="D28" s="165" t="e">
        <f>IF(ROUND(VALUE(SUBSTITUTE(連結実質赤字比率に係る赤字・黒字の構成分析!G$42,"▲", "-")), 2) &lt; 0, ABS(ROUND(VALUE(SUBSTITUTE(連結実質赤字比率に係る赤字・黒字の構成分析!G$42,"▲", "-")), 2)), NA())</f>
        <v>#VALUE!</v>
      </c>
      <c r="E28" s="165" t="e">
        <f>IF(ROUND(VALUE(SUBSTITUTE(連結実質赤字比率に係る赤字・黒字の構成分析!G$42,"▲", "-")), 2) &gt;= 0, ABS(ROUND(VALUE(SUBSTITUTE(連結実質赤字比率に係る赤字・黒字の構成分析!G$42,"▲", "-")), 2)), NA())</f>
        <v>#VALUE!</v>
      </c>
      <c r="F28" s="165" t="e">
        <f>IF(ROUND(VALUE(SUBSTITUTE(連結実質赤字比率に係る赤字・黒字の構成分析!H$42,"▲", "-")), 2) &lt; 0, ABS(ROUND(VALUE(SUBSTITUTE(連結実質赤字比率に係る赤字・黒字の構成分析!H$42,"▲", "-")), 2)), NA())</f>
        <v>#VALUE!</v>
      </c>
      <c r="G28" s="165" t="e">
        <f>IF(ROUND(VALUE(SUBSTITUTE(連結実質赤字比率に係る赤字・黒字の構成分析!H$42,"▲", "-")), 2) &gt;= 0, ABS(ROUND(VALUE(SUBSTITUTE(連結実質赤字比率に係る赤字・黒字の構成分析!H$42,"▲", "-")), 2)), NA())</f>
        <v>#VALUE!</v>
      </c>
      <c r="H28" s="165" t="e">
        <f>IF(ROUND(VALUE(SUBSTITUTE(連結実質赤字比率に係る赤字・黒字の構成分析!I$42,"▲", "-")), 2) &lt; 0, ABS(ROUND(VALUE(SUBSTITUTE(連結実質赤字比率に係る赤字・黒字の構成分析!I$42,"▲", "-")), 2)), NA())</f>
        <v>#VALUE!</v>
      </c>
      <c r="I28" s="165" t="e">
        <f>IF(ROUND(VALUE(SUBSTITUTE(連結実質赤字比率に係る赤字・黒字の構成分析!I$42,"▲", "-")), 2) &gt;= 0, ABS(ROUND(VALUE(SUBSTITUTE(連結実質赤字比率に係る赤字・黒字の構成分析!I$42,"▲", "-")), 2)), NA())</f>
        <v>#VALUE!</v>
      </c>
      <c r="J28" s="165" t="e">
        <f>IF(ROUND(VALUE(SUBSTITUTE(連結実質赤字比率に係る赤字・黒字の構成分析!J$42,"▲", "-")), 2) &lt; 0, ABS(ROUND(VALUE(SUBSTITUTE(連結実質赤字比率に係る赤字・黒字の構成分析!J$42,"▲", "-")), 2)), NA())</f>
        <v>#VALUE!</v>
      </c>
      <c r="K28" s="165" t="e">
        <f>IF(ROUND(VALUE(SUBSTITUTE(連結実質赤字比率に係る赤字・黒字の構成分析!J$42,"▲", "-")), 2) &gt;= 0, ABS(ROUND(VALUE(SUBSTITUTE(連結実質赤字比率に係る赤字・黒字の構成分析!J$42,"▲", "-")), 2)), NA())</f>
        <v>#VALUE!</v>
      </c>
    </row>
    <row r="29" spans="1:11">
      <c r="A29" s="165" t="e">
        <f>IF(連結実質赤字比率に係る赤字・黒字の構成分析!C$41="",NA(),連結実質赤字比率に係る赤字・黒字の構成分析!C$41)</f>
        <v>#N/A</v>
      </c>
      <c r="B29" s="165" t="e">
        <f>IF(ROUND(VALUE(SUBSTITUTE(連結実質赤字比率に係る赤字・黒字の構成分析!F$41,"▲", "-")), 2) &lt; 0, ABS(ROUND(VALUE(SUBSTITUTE(連結実質赤字比率に係る赤字・黒字の構成分析!F$41,"▲", "-")), 2)), NA())</f>
        <v>#VALUE!</v>
      </c>
      <c r="C29" s="165" t="e">
        <f>IF(ROUND(VALUE(SUBSTITUTE(連結実質赤字比率に係る赤字・黒字の構成分析!F$41,"▲", "-")), 2) &gt;= 0, ABS(ROUND(VALUE(SUBSTITUTE(連結実質赤字比率に係る赤字・黒字の構成分析!F$41,"▲", "-")), 2)), NA())</f>
        <v>#VALUE!</v>
      </c>
      <c r="D29" s="165" t="e">
        <f>IF(ROUND(VALUE(SUBSTITUTE(連結実質赤字比率に係る赤字・黒字の構成分析!G$41,"▲", "-")), 2) &lt; 0, ABS(ROUND(VALUE(SUBSTITUTE(連結実質赤字比率に係る赤字・黒字の構成分析!G$41,"▲", "-")), 2)), NA())</f>
        <v>#VALUE!</v>
      </c>
      <c r="E29" s="165" t="e">
        <f>IF(ROUND(VALUE(SUBSTITUTE(連結実質赤字比率に係る赤字・黒字の構成分析!G$41,"▲", "-")), 2) &gt;= 0, ABS(ROUND(VALUE(SUBSTITUTE(連結実質赤字比率に係る赤字・黒字の構成分析!G$41,"▲", "-")), 2)), NA())</f>
        <v>#VALUE!</v>
      </c>
      <c r="F29" s="165" t="e">
        <f>IF(ROUND(VALUE(SUBSTITUTE(連結実質赤字比率に係る赤字・黒字の構成分析!H$41,"▲", "-")), 2) &lt; 0, ABS(ROUND(VALUE(SUBSTITUTE(連結実質赤字比率に係る赤字・黒字の構成分析!H$41,"▲", "-")), 2)), NA())</f>
        <v>#VALUE!</v>
      </c>
      <c r="G29" s="165" t="e">
        <f>IF(ROUND(VALUE(SUBSTITUTE(連結実質赤字比率に係る赤字・黒字の構成分析!H$41,"▲", "-")), 2) &gt;= 0, ABS(ROUND(VALUE(SUBSTITUTE(連結実質赤字比率に係る赤字・黒字の構成分析!H$41,"▲", "-")), 2)), NA())</f>
        <v>#VALUE!</v>
      </c>
      <c r="H29" s="165" t="e">
        <f>IF(ROUND(VALUE(SUBSTITUTE(連結実質赤字比率に係る赤字・黒字の構成分析!I$41,"▲", "-")), 2) &lt; 0, ABS(ROUND(VALUE(SUBSTITUTE(連結実質赤字比率に係る赤字・黒字の構成分析!I$41,"▲", "-")), 2)), NA())</f>
        <v>#VALUE!</v>
      </c>
      <c r="I29" s="165" t="e">
        <f>IF(ROUND(VALUE(SUBSTITUTE(連結実質赤字比率に係る赤字・黒字の構成分析!I$41,"▲", "-")), 2) &gt;= 0, ABS(ROUND(VALUE(SUBSTITUTE(連結実質赤字比率に係る赤字・黒字の構成分析!I$41,"▲", "-")), 2)), NA())</f>
        <v>#VALUE!</v>
      </c>
      <c r="J29" s="165" t="e">
        <f>IF(ROUND(VALUE(SUBSTITUTE(連結実質赤字比率に係る赤字・黒字の構成分析!J$41,"▲", "-")), 2) &lt; 0, ABS(ROUND(VALUE(SUBSTITUTE(連結実質赤字比率に係る赤字・黒字の構成分析!J$41,"▲", "-")), 2)), NA())</f>
        <v>#VALUE!</v>
      </c>
      <c r="K29" s="165" t="e">
        <f>IF(ROUND(VALUE(SUBSTITUTE(連結実質赤字比率に係る赤字・黒字の構成分析!J$41,"▲", "-")), 2) &gt;= 0, ABS(ROUND(VALUE(SUBSTITUTE(連結実質赤字比率に係る赤字・黒字の構成分析!J$41,"▲", "-")), 2)), NA())</f>
        <v>#VALUE!</v>
      </c>
    </row>
    <row r="30" spans="1:11">
      <c r="A30" s="165" t="e">
        <f>IF(連結実質赤字比率に係る赤字・黒字の構成分析!C$40="",NA(),連結実質赤字比率に係る赤字・黒字の構成分析!C$40)</f>
        <v>#N/A</v>
      </c>
      <c r="B30" s="165" t="e">
        <f>IF(ROUND(VALUE(SUBSTITUTE(連結実質赤字比率に係る赤字・黒字の構成分析!F$40,"▲", "-")), 2) &lt; 0, ABS(ROUND(VALUE(SUBSTITUTE(連結実質赤字比率に係る赤字・黒字の構成分析!F$40,"▲", "-")), 2)), NA())</f>
        <v>#VALUE!</v>
      </c>
      <c r="C30" s="165" t="e">
        <f>IF(ROUND(VALUE(SUBSTITUTE(連結実質赤字比率に係る赤字・黒字の構成分析!F$40,"▲", "-")), 2) &gt;= 0, ABS(ROUND(VALUE(SUBSTITUTE(連結実質赤字比率に係る赤字・黒字の構成分析!F$40,"▲", "-")), 2)), NA())</f>
        <v>#VALUE!</v>
      </c>
      <c r="D30" s="165" t="e">
        <f>IF(ROUND(VALUE(SUBSTITUTE(連結実質赤字比率に係る赤字・黒字の構成分析!G$40,"▲", "-")), 2) &lt; 0, ABS(ROUND(VALUE(SUBSTITUTE(連結実質赤字比率に係る赤字・黒字の構成分析!G$40,"▲", "-")), 2)), NA())</f>
        <v>#VALUE!</v>
      </c>
      <c r="E30" s="165" t="e">
        <f>IF(ROUND(VALUE(SUBSTITUTE(連結実質赤字比率に係る赤字・黒字の構成分析!G$40,"▲", "-")), 2) &gt;= 0, ABS(ROUND(VALUE(SUBSTITUTE(連結実質赤字比率に係る赤字・黒字の構成分析!G$40,"▲", "-")), 2)), NA())</f>
        <v>#VALUE!</v>
      </c>
      <c r="F30" s="165" t="e">
        <f>IF(ROUND(VALUE(SUBSTITUTE(連結実質赤字比率に係る赤字・黒字の構成分析!H$40,"▲", "-")), 2) &lt; 0, ABS(ROUND(VALUE(SUBSTITUTE(連結実質赤字比率に係る赤字・黒字の構成分析!H$40,"▲", "-")), 2)), NA())</f>
        <v>#VALUE!</v>
      </c>
      <c r="G30" s="165" t="e">
        <f>IF(ROUND(VALUE(SUBSTITUTE(連結実質赤字比率に係る赤字・黒字の構成分析!H$40,"▲", "-")), 2) &gt;= 0, ABS(ROUND(VALUE(SUBSTITUTE(連結実質赤字比率に係る赤字・黒字の構成分析!H$40,"▲", "-")), 2)), NA())</f>
        <v>#VALUE!</v>
      </c>
      <c r="H30" s="165" t="e">
        <f>IF(ROUND(VALUE(SUBSTITUTE(連結実質赤字比率に係る赤字・黒字の構成分析!I$40,"▲", "-")), 2) &lt; 0, ABS(ROUND(VALUE(SUBSTITUTE(連結実質赤字比率に係る赤字・黒字の構成分析!I$40,"▲", "-")), 2)), NA())</f>
        <v>#VALUE!</v>
      </c>
      <c r="I30" s="165" t="e">
        <f>IF(ROUND(VALUE(SUBSTITUTE(連結実質赤字比率に係る赤字・黒字の構成分析!I$40,"▲", "-")), 2) &gt;= 0, ABS(ROUND(VALUE(SUBSTITUTE(連結実質赤字比率に係る赤字・黒字の構成分析!I$40,"▲", "-")), 2)), NA())</f>
        <v>#VALUE!</v>
      </c>
      <c r="J30" s="165" t="e">
        <f>IF(ROUND(VALUE(SUBSTITUTE(連結実質赤字比率に係る赤字・黒字の構成分析!J$40,"▲", "-")), 2) &lt; 0, ABS(ROUND(VALUE(SUBSTITUTE(連結実質赤字比率に係る赤字・黒字の構成分析!J$40,"▲", "-")), 2)), NA())</f>
        <v>#VALUE!</v>
      </c>
      <c r="K30" s="165" t="e">
        <f>IF(ROUND(VALUE(SUBSTITUTE(連結実質赤字比率に係る赤字・黒字の構成分析!J$40,"▲", "-")), 2) &gt;= 0, ABS(ROUND(VALUE(SUBSTITUTE(連結実質赤字比率に係る赤字・黒字の構成分析!J$40,"▲", "-")), 2)), NA())</f>
        <v>#VALUE!</v>
      </c>
    </row>
    <row r="31" spans="1:11">
      <c r="A31" s="165" t="str">
        <f>IF(連結実質赤字比率に係る赤字・黒字の構成分析!C$39="",NA(),連結実質赤字比率に係る赤字・黒字の構成分析!C$39)</f>
        <v>駐車場事業特別会計</v>
      </c>
      <c r="B31" s="165" t="e">
        <f>IF(ROUND(VALUE(SUBSTITUTE(連結実質赤字比率に係る赤字・黒字の構成分析!F$39,"▲", "-")), 2) &lt; 0, ABS(ROUND(VALUE(SUBSTITUTE(連結実質赤字比率に係る赤字・黒字の構成分析!F$39,"▲", "-")), 2)), NA())</f>
        <v>#N/A</v>
      </c>
      <c r="C31" s="165">
        <f>IF(ROUND(VALUE(SUBSTITUTE(連結実質赤字比率に係る赤字・黒字の構成分析!F$39,"▲", "-")), 2) &gt;= 0, ABS(ROUND(VALUE(SUBSTITUTE(連結実質赤字比率に係る赤字・黒字の構成分析!F$39,"▲", "-")), 2)), NA())</f>
        <v>0.03</v>
      </c>
      <c r="D31" s="165" t="e">
        <f>IF(ROUND(VALUE(SUBSTITUTE(連結実質赤字比率に係る赤字・黒字の構成分析!G$39,"▲", "-")), 2) &lt; 0, ABS(ROUND(VALUE(SUBSTITUTE(連結実質赤字比率に係る赤字・黒字の構成分析!G$39,"▲", "-")), 2)), NA())</f>
        <v>#N/A</v>
      </c>
      <c r="E31" s="165">
        <f>IF(ROUND(VALUE(SUBSTITUTE(連結実質赤字比率に係る赤字・黒字の構成分析!G$39,"▲", "-")), 2) &gt;= 0, ABS(ROUND(VALUE(SUBSTITUTE(連結実質赤字比率に係る赤字・黒字の構成分析!G$39,"▲", "-")), 2)), NA())</f>
        <v>0.02</v>
      </c>
      <c r="F31" s="165" t="e">
        <f>IF(ROUND(VALUE(SUBSTITUTE(連結実質赤字比率に係る赤字・黒字の構成分析!H$39,"▲", "-")), 2) &lt; 0, ABS(ROUND(VALUE(SUBSTITUTE(連結実質赤字比率に係る赤字・黒字の構成分析!H$39,"▲", "-")), 2)), NA())</f>
        <v>#N/A</v>
      </c>
      <c r="G31" s="165">
        <f>IF(ROUND(VALUE(SUBSTITUTE(連結実質赤字比率に係る赤字・黒字の構成分析!H$39,"▲", "-")), 2) &gt;= 0, ABS(ROUND(VALUE(SUBSTITUTE(連結実質赤字比率に係る赤字・黒字の構成分析!H$39,"▲", "-")), 2)), NA())</f>
        <v>0.04</v>
      </c>
      <c r="H31" s="165" t="e">
        <f>IF(ROUND(VALUE(SUBSTITUTE(連結実質赤字比率に係る赤字・黒字の構成分析!I$39,"▲", "-")), 2) &lt; 0, ABS(ROUND(VALUE(SUBSTITUTE(連結実質赤字比率に係る赤字・黒字の構成分析!I$39,"▲", "-")), 2)), NA())</f>
        <v>#N/A</v>
      </c>
      <c r="I31" s="165">
        <f>IF(ROUND(VALUE(SUBSTITUTE(連結実質赤字比率に係る赤字・黒字の構成分析!I$39,"▲", "-")), 2) &gt;= 0, ABS(ROUND(VALUE(SUBSTITUTE(連結実質赤字比率に係る赤字・黒字の構成分析!I$39,"▲", "-")), 2)), NA())</f>
        <v>0.02</v>
      </c>
      <c r="J31" s="165" t="e">
        <f>IF(ROUND(VALUE(SUBSTITUTE(連結実質赤字比率に係る赤字・黒字の構成分析!J$39,"▲", "-")), 2) &lt; 0, ABS(ROUND(VALUE(SUBSTITUTE(連結実質赤字比率に係る赤字・黒字の構成分析!J$39,"▲", "-")), 2)), NA())</f>
        <v>#N/A</v>
      </c>
      <c r="K31" s="165">
        <f>IF(ROUND(VALUE(SUBSTITUTE(連結実質赤字比率に係る赤字・黒字の構成分析!J$39,"▲", "-")), 2) &gt;= 0, ABS(ROUND(VALUE(SUBSTITUTE(連結実質赤字比率に係る赤字・黒字の構成分析!J$39,"▲", "-")), 2)), NA())</f>
        <v>0.01</v>
      </c>
    </row>
    <row r="32" spans="1:11">
      <c r="A32" s="165" t="str">
        <f>IF(連結実質赤字比率に係る赤字・黒字の構成分析!C$38="",NA(),連結実質赤字比率に係る赤字・黒字の構成分析!C$38)</f>
        <v>後期高齢者医療特別会計</v>
      </c>
      <c r="B32" s="165" t="e">
        <f>IF(ROUND(VALUE(SUBSTITUTE(連結実質赤字比率に係る赤字・黒字の構成分析!F$38,"▲", "-")), 2) &lt; 0, ABS(ROUND(VALUE(SUBSTITUTE(連結実質赤字比率に係る赤字・黒字の構成分析!F$38,"▲", "-")), 2)), NA())</f>
        <v>#N/A</v>
      </c>
      <c r="C32" s="165">
        <f>IF(ROUND(VALUE(SUBSTITUTE(連結実質赤字比率に係る赤字・黒字の構成分析!F$38,"▲", "-")), 2) &gt;= 0, ABS(ROUND(VALUE(SUBSTITUTE(連結実質赤字比率に係る赤字・黒字の構成分析!F$38,"▲", "-")), 2)), NA())</f>
        <v>0.09</v>
      </c>
      <c r="D32" s="165" t="e">
        <f>IF(ROUND(VALUE(SUBSTITUTE(連結実質赤字比率に係る赤字・黒字の構成分析!G$38,"▲", "-")), 2) &lt; 0, ABS(ROUND(VALUE(SUBSTITUTE(連結実質赤字比率に係る赤字・黒字の構成分析!G$38,"▲", "-")), 2)), NA())</f>
        <v>#N/A</v>
      </c>
      <c r="E32" s="165">
        <f>IF(ROUND(VALUE(SUBSTITUTE(連結実質赤字比率に係る赤字・黒字の構成分析!G$38,"▲", "-")), 2) &gt;= 0, ABS(ROUND(VALUE(SUBSTITUTE(連結実質赤字比率に係る赤字・黒字の構成分析!G$38,"▲", "-")), 2)), NA())</f>
        <v>0.08</v>
      </c>
      <c r="F32" s="165" t="e">
        <f>IF(ROUND(VALUE(SUBSTITUTE(連結実質赤字比率に係る赤字・黒字の構成分析!H$38,"▲", "-")), 2) &lt; 0, ABS(ROUND(VALUE(SUBSTITUTE(連結実質赤字比率に係る赤字・黒字の構成分析!H$38,"▲", "-")), 2)), NA())</f>
        <v>#N/A</v>
      </c>
      <c r="G32" s="165">
        <f>IF(ROUND(VALUE(SUBSTITUTE(連結実質赤字比率に係る赤字・黒字の構成分析!H$38,"▲", "-")), 2) &gt;= 0, ABS(ROUND(VALUE(SUBSTITUTE(連結実質赤字比率に係る赤字・黒字の構成分析!H$38,"▲", "-")), 2)), NA())</f>
        <v>0.05</v>
      </c>
      <c r="H32" s="165" t="e">
        <f>IF(ROUND(VALUE(SUBSTITUTE(連結実質赤字比率に係る赤字・黒字の構成分析!I$38,"▲", "-")), 2) &lt; 0, ABS(ROUND(VALUE(SUBSTITUTE(連結実質赤字比率に係る赤字・黒字の構成分析!I$38,"▲", "-")), 2)), NA())</f>
        <v>#N/A</v>
      </c>
      <c r="I32" s="165">
        <f>IF(ROUND(VALUE(SUBSTITUTE(連結実質赤字比率に係る赤字・黒字の構成分析!I$38,"▲", "-")), 2) &gt;= 0, ABS(ROUND(VALUE(SUBSTITUTE(連結実質赤字比率に係る赤字・黒字の構成分析!I$38,"▲", "-")), 2)), NA())</f>
        <v>0.06</v>
      </c>
      <c r="J32" s="165" t="e">
        <f>IF(ROUND(VALUE(SUBSTITUTE(連結実質赤字比率に係る赤字・黒字の構成分析!J$38,"▲", "-")), 2) &lt; 0, ABS(ROUND(VALUE(SUBSTITUTE(連結実質赤字比率に係る赤字・黒字の構成分析!J$38,"▲", "-")), 2)), NA())</f>
        <v>#N/A</v>
      </c>
      <c r="K32" s="165">
        <f>IF(ROUND(VALUE(SUBSTITUTE(連結実質赤字比率に係る赤字・黒字の構成分析!J$38,"▲", "-")), 2) &gt;= 0, ABS(ROUND(VALUE(SUBSTITUTE(連結実質赤字比率に係る赤字・黒字の構成分析!J$38,"▲", "-")), 2)), NA())</f>
        <v>0.09</v>
      </c>
    </row>
    <row r="33" spans="1:16">
      <c r="A33" s="165" t="str">
        <f>IF(連結実質赤字比率に係る赤字・黒字の構成分析!C$37="",NA(),連結実質赤字比率に係る赤字・黒字の構成分析!C$37)</f>
        <v>国民健康保険特別会計</v>
      </c>
      <c r="B33" s="165" t="e">
        <f>IF(ROUND(VALUE(SUBSTITUTE(連結実質赤字比率に係る赤字・黒字の構成分析!F$37,"▲", "-")), 2) &lt; 0, ABS(ROUND(VALUE(SUBSTITUTE(連結実質赤字比率に係る赤字・黒字の構成分析!F$37,"▲", "-")), 2)), NA())</f>
        <v>#N/A</v>
      </c>
      <c r="C33" s="165">
        <f>IF(ROUND(VALUE(SUBSTITUTE(連結実質赤字比率に係る赤字・黒字の構成分析!F$37,"▲", "-")), 2) &gt;= 0, ABS(ROUND(VALUE(SUBSTITUTE(連結実質赤字比率に係る赤字・黒字の構成分析!F$37,"▲", "-")), 2)), NA())</f>
        <v>0.73</v>
      </c>
      <c r="D33" s="165" t="e">
        <f>IF(ROUND(VALUE(SUBSTITUTE(連結実質赤字比率に係る赤字・黒字の構成分析!G$37,"▲", "-")), 2) &lt; 0, ABS(ROUND(VALUE(SUBSTITUTE(連結実質赤字比率に係る赤字・黒字の構成分析!G$37,"▲", "-")), 2)), NA())</f>
        <v>#N/A</v>
      </c>
      <c r="E33" s="165">
        <f>IF(ROUND(VALUE(SUBSTITUTE(連結実質赤字比率に係る赤字・黒字の構成分析!G$37,"▲", "-")), 2) &gt;= 0, ABS(ROUND(VALUE(SUBSTITUTE(連結実質赤字比率に係る赤字・黒字の構成分析!G$37,"▲", "-")), 2)), NA())</f>
        <v>0.93</v>
      </c>
      <c r="F33" s="165" t="e">
        <f>IF(ROUND(VALUE(SUBSTITUTE(連結実質赤字比率に係る赤字・黒字の構成分析!H$37,"▲", "-")), 2) &lt; 0, ABS(ROUND(VALUE(SUBSTITUTE(連結実質赤字比率に係る赤字・黒字の構成分析!H$37,"▲", "-")), 2)), NA())</f>
        <v>#N/A</v>
      </c>
      <c r="G33" s="165">
        <f>IF(ROUND(VALUE(SUBSTITUTE(連結実質赤字比率に係る赤字・黒字の構成分析!H$37,"▲", "-")), 2) &gt;= 0, ABS(ROUND(VALUE(SUBSTITUTE(連結実質赤字比率に係る赤字・黒字の構成分析!H$37,"▲", "-")), 2)), NA())</f>
        <v>0.69</v>
      </c>
      <c r="H33" s="165" t="e">
        <f>IF(ROUND(VALUE(SUBSTITUTE(連結実質赤字比率に係る赤字・黒字の構成分析!I$37,"▲", "-")), 2) &lt; 0, ABS(ROUND(VALUE(SUBSTITUTE(連結実質赤字比率に係る赤字・黒字の構成分析!I$37,"▲", "-")), 2)), NA())</f>
        <v>#N/A</v>
      </c>
      <c r="I33" s="165">
        <f>IF(ROUND(VALUE(SUBSTITUTE(連結実質赤字比率に係る赤字・黒字の構成分析!I$37,"▲", "-")), 2) &gt;= 0, ABS(ROUND(VALUE(SUBSTITUTE(連結実質赤字比率に係る赤字・黒字の構成分析!I$37,"▲", "-")), 2)), NA())</f>
        <v>0.89</v>
      </c>
      <c r="J33" s="165" t="e">
        <f>IF(ROUND(VALUE(SUBSTITUTE(連結実質赤字比率に係る赤字・黒字の構成分析!J$37,"▲", "-")), 2) &lt; 0, ABS(ROUND(VALUE(SUBSTITUTE(連結実質赤字比率に係る赤字・黒字の構成分析!J$37,"▲", "-")), 2)), NA())</f>
        <v>#N/A</v>
      </c>
      <c r="K33" s="165">
        <f>IF(ROUND(VALUE(SUBSTITUTE(連結実質赤字比率に係る赤字・黒字の構成分析!J$37,"▲", "-")), 2) &gt;= 0, ABS(ROUND(VALUE(SUBSTITUTE(連結実質赤字比率に係る赤字・黒字の構成分析!J$37,"▲", "-")), 2)), NA())</f>
        <v>0.64</v>
      </c>
    </row>
    <row r="34" spans="1:16">
      <c r="A34" s="165" t="str">
        <f>IF(連結実質赤字比率に係る赤字・黒字の構成分析!C$36="",NA(),連結実質赤字比率に係る赤字・黒字の構成分析!C$36)</f>
        <v>介護保険特別会計</v>
      </c>
      <c r="B34" s="165" t="e">
        <f>IF(ROUND(VALUE(SUBSTITUTE(連結実質赤字比率に係る赤字・黒字の構成分析!F$36,"▲", "-")), 2) &lt; 0, ABS(ROUND(VALUE(SUBSTITUTE(連結実質赤字比率に係る赤字・黒字の構成分析!F$36,"▲", "-")), 2)), NA())</f>
        <v>#N/A</v>
      </c>
      <c r="C34" s="165">
        <f>IF(ROUND(VALUE(SUBSTITUTE(連結実質赤字比率に係る赤字・黒字の構成分析!F$36,"▲", "-")), 2) &gt;= 0, ABS(ROUND(VALUE(SUBSTITUTE(連結実質赤字比率に係る赤字・黒字の構成分析!F$36,"▲", "-")), 2)), NA())</f>
        <v>0.74</v>
      </c>
      <c r="D34" s="165" t="e">
        <f>IF(ROUND(VALUE(SUBSTITUTE(連結実質赤字比率に係る赤字・黒字の構成分析!G$36,"▲", "-")), 2) &lt; 0, ABS(ROUND(VALUE(SUBSTITUTE(連結実質赤字比率に係る赤字・黒字の構成分析!G$36,"▲", "-")), 2)), NA())</f>
        <v>#N/A</v>
      </c>
      <c r="E34" s="165">
        <f>IF(ROUND(VALUE(SUBSTITUTE(連結実質赤字比率に係る赤字・黒字の構成分析!G$36,"▲", "-")), 2) &gt;= 0, ABS(ROUND(VALUE(SUBSTITUTE(連結実質赤字比率に係る赤字・黒字の構成分析!G$36,"▲", "-")), 2)), NA())</f>
        <v>1.1200000000000001</v>
      </c>
      <c r="F34" s="165" t="e">
        <f>IF(ROUND(VALUE(SUBSTITUTE(連結実質赤字比率に係る赤字・黒字の構成分析!H$36,"▲", "-")), 2) &lt; 0, ABS(ROUND(VALUE(SUBSTITUTE(連結実質赤字比率に係る赤字・黒字の構成分析!H$36,"▲", "-")), 2)), NA())</f>
        <v>#N/A</v>
      </c>
      <c r="G34" s="165">
        <f>IF(ROUND(VALUE(SUBSTITUTE(連結実質赤字比率に係る赤字・黒字の構成分析!H$36,"▲", "-")), 2) &gt;= 0, ABS(ROUND(VALUE(SUBSTITUTE(連結実質赤字比率に係る赤字・黒字の構成分析!H$36,"▲", "-")), 2)), NA())</f>
        <v>1.61</v>
      </c>
      <c r="H34" s="165" t="e">
        <f>IF(ROUND(VALUE(SUBSTITUTE(連結実質赤字比率に係る赤字・黒字の構成分析!I$36,"▲", "-")), 2) &lt; 0, ABS(ROUND(VALUE(SUBSTITUTE(連結実質赤字比率に係る赤字・黒字の構成分析!I$36,"▲", "-")), 2)), NA())</f>
        <v>#N/A</v>
      </c>
      <c r="I34" s="165">
        <f>IF(ROUND(VALUE(SUBSTITUTE(連結実質赤字比率に係る赤字・黒字の構成分析!I$36,"▲", "-")), 2) &gt;= 0, ABS(ROUND(VALUE(SUBSTITUTE(連結実質赤字比率に係る赤字・黒字の構成分析!I$36,"▲", "-")), 2)), NA())</f>
        <v>1.65</v>
      </c>
      <c r="J34" s="165" t="e">
        <f>IF(ROUND(VALUE(SUBSTITUTE(連結実質赤字比率に係る赤字・黒字の構成分析!J$36,"▲", "-")), 2) &lt; 0, ABS(ROUND(VALUE(SUBSTITUTE(連結実質赤字比率に係る赤字・黒字の構成分析!J$36,"▲", "-")), 2)), NA())</f>
        <v>#N/A</v>
      </c>
      <c r="K34" s="165">
        <f>IF(ROUND(VALUE(SUBSTITUTE(連結実質赤字比率に係る赤字・黒字の構成分析!J$36,"▲", "-")), 2) &gt;= 0, ABS(ROUND(VALUE(SUBSTITUTE(連結実質赤字比率に係る赤字・黒字の構成分析!J$36,"▲", "-")), 2)), NA())</f>
        <v>1.26</v>
      </c>
    </row>
    <row r="35" spans="1:16">
      <c r="A35" s="165" t="str">
        <f>IF(連結実質赤字比率に係る赤字・黒字の構成分析!C$35="",NA(),連結実質赤字比率に係る赤字・黒字の構成分析!C$35)</f>
        <v>下水道事業会計</v>
      </c>
      <c r="B35" s="165" t="e">
        <f>IF(ROUND(VALUE(SUBSTITUTE(連結実質赤字比率に係る赤字・黒字の構成分析!F$35,"▲", "-")), 2) &lt; 0, ABS(ROUND(VALUE(SUBSTITUTE(連結実質赤字比率に係る赤字・黒字の構成分析!F$35,"▲", "-")), 2)), NA())</f>
        <v>#VALUE!</v>
      </c>
      <c r="C35" s="165" t="e">
        <f>IF(ROUND(VALUE(SUBSTITUTE(連結実質赤字比率に係る赤字・黒字の構成分析!F$35,"▲", "-")), 2) &gt;= 0, ABS(ROUND(VALUE(SUBSTITUTE(連結実質赤字比率に係る赤字・黒字の構成分析!F$35,"▲", "-")), 2)), NA())</f>
        <v>#VALUE!</v>
      </c>
      <c r="D35" s="165" t="e">
        <f>IF(ROUND(VALUE(SUBSTITUTE(連結実質赤字比率に係る赤字・黒字の構成分析!G$35,"▲", "-")), 2) &lt; 0, ABS(ROUND(VALUE(SUBSTITUTE(連結実質赤字比率に係る赤字・黒字の構成分析!G$35,"▲", "-")), 2)), NA())</f>
        <v>#N/A</v>
      </c>
      <c r="E35" s="165">
        <f>IF(ROUND(VALUE(SUBSTITUTE(連結実質赤字比率に係る赤字・黒字の構成分析!G$35,"▲", "-")), 2) &gt;= 0, ABS(ROUND(VALUE(SUBSTITUTE(連結実質赤字比率に係る赤字・黒字の構成分析!G$35,"▲", "-")), 2)), NA())</f>
        <v>0.68</v>
      </c>
      <c r="F35" s="165" t="e">
        <f>IF(ROUND(VALUE(SUBSTITUTE(連結実質赤字比率に係る赤字・黒字の構成分析!H$35,"▲", "-")), 2) &lt; 0, ABS(ROUND(VALUE(SUBSTITUTE(連結実質赤字比率に係る赤字・黒字の構成分析!H$35,"▲", "-")), 2)), NA())</f>
        <v>#N/A</v>
      </c>
      <c r="G35" s="165">
        <f>IF(ROUND(VALUE(SUBSTITUTE(連結実質赤字比率に係る赤字・黒字の構成分析!H$35,"▲", "-")), 2) &gt;= 0, ABS(ROUND(VALUE(SUBSTITUTE(連結実質赤字比率に係る赤字・黒字の構成分析!H$35,"▲", "-")), 2)), NA())</f>
        <v>1.21</v>
      </c>
      <c r="H35" s="165" t="e">
        <f>IF(ROUND(VALUE(SUBSTITUTE(連結実質赤字比率に係る赤字・黒字の構成分析!I$35,"▲", "-")), 2) &lt; 0, ABS(ROUND(VALUE(SUBSTITUTE(連結実質赤字比率に係る赤字・黒字の構成分析!I$35,"▲", "-")), 2)), NA())</f>
        <v>#N/A</v>
      </c>
      <c r="I35" s="165">
        <f>IF(ROUND(VALUE(SUBSTITUTE(連結実質赤字比率に係る赤字・黒字の構成分析!I$35,"▲", "-")), 2) &gt;= 0, ABS(ROUND(VALUE(SUBSTITUTE(連結実質赤字比率に係る赤字・黒字の構成分析!I$35,"▲", "-")), 2)), NA())</f>
        <v>1.5</v>
      </c>
      <c r="J35" s="165" t="e">
        <f>IF(ROUND(VALUE(SUBSTITUTE(連結実質赤字比率に係る赤字・黒字の構成分析!J$35,"▲", "-")), 2) &lt; 0, ABS(ROUND(VALUE(SUBSTITUTE(連結実質赤字比率に係る赤字・黒字の構成分析!J$35,"▲", "-")), 2)), NA())</f>
        <v>#N/A</v>
      </c>
      <c r="K35" s="165">
        <f>IF(ROUND(VALUE(SUBSTITUTE(連結実質赤字比率に係る赤字・黒字の構成分析!J$35,"▲", "-")), 2) &gt;= 0, ABS(ROUND(VALUE(SUBSTITUTE(連結実質赤字比率に係る赤字・黒字の構成分析!J$35,"▲", "-")), 2)), NA())</f>
        <v>1.97</v>
      </c>
    </row>
    <row r="36" spans="1:16">
      <c r="A36" s="165" t="str">
        <f>IF(連結実質赤字比率に係る赤字・黒字の構成分析!C$34="",NA(),連結実質赤字比率に係る赤字・黒字の構成分析!C$34)</f>
        <v>一般会計</v>
      </c>
      <c r="B36" s="165" t="e">
        <f>IF(ROUND(VALUE(SUBSTITUTE(連結実質赤字比率に係る赤字・黒字の構成分析!F$34,"▲", "-")), 2) &lt; 0, ABS(ROUND(VALUE(SUBSTITUTE(連結実質赤字比率に係る赤字・黒字の構成分析!F$34,"▲", "-")), 2)), NA())</f>
        <v>#N/A</v>
      </c>
      <c r="C36" s="165">
        <f>IF(ROUND(VALUE(SUBSTITUTE(連結実質赤字比率に係る赤字・黒字の構成分析!F$34,"▲", "-")), 2) &gt;= 0, ABS(ROUND(VALUE(SUBSTITUTE(連結実質赤字比率に係る赤字・黒字の構成分析!F$34,"▲", "-")), 2)), NA())</f>
        <v>3.26</v>
      </c>
      <c r="D36" s="165" t="e">
        <f>IF(ROUND(VALUE(SUBSTITUTE(連結実質赤字比率に係る赤字・黒字の構成分析!G$34,"▲", "-")), 2) &lt; 0, ABS(ROUND(VALUE(SUBSTITUTE(連結実質赤字比率に係る赤字・黒字の構成分析!G$34,"▲", "-")), 2)), NA())</f>
        <v>#N/A</v>
      </c>
      <c r="E36" s="165">
        <f>IF(ROUND(VALUE(SUBSTITUTE(連結実質赤字比率に係る赤字・黒字の構成分析!G$34,"▲", "-")), 2) &gt;= 0, ABS(ROUND(VALUE(SUBSTITUTE(連結実質赤字比率に係る赤字・黒字の構成分析!G$34,"▲", "-")), 2)), NA())</f>
        <v>3.64</v>
      </c>
      <c r="F36" s="165" t="e">
        <f>IF(ROUND(VALUE(SUBSTITUTE(連結実質赤字比率に係る赤字・黒字の構成分析!H$34,"▲", "-")), 2) &lt; 0, ABS(ROUND(VALUE(SUBSTITUTE(連結実質赤字比率に係る赤字・黒字の構成分析!H$34,"▲", "-")), 2)), NA())</f>
        <v>#N/A</v>
      </c>
      <c r="G36" s="165">
        <f>IF(ROUND(VALUE(SUBSTITUTE(連結実質赤字比率に係る赤字・黒字の構成分析!H$34,"▲", "-")), 2) &gt;= 0, ABS(ROUND(VALUE(SUBSTITUTE(連結実質赤字比率に係る赤字・黒字の構成分析!H$34,"▲", "-")), 2)), NA())</f>
        <v>4.68</v>
      </c>
      <c r="H36" s="165" t="e">
        <f>IF(ROUND(VALUE(SUBSTITUTE(連結実質赤字比率に係る赤字・黒字の構成分析!I$34,"▲", "-")), 2) &lt; 0, ABS(ROUND(VALUE(SUBSTITUTE(連結実質赤字比率に係る赤字・黒字の構成分析!I$34,"▲", "-")), 2)), NA())</f>
        <v>#N/A</v>
      </c>
      <c r="I36" s="165">
        <f>IF(ROUND(VALUE(SUBSTITUTE(連結実質赤字比率に係る赤字・黒字の構成分析!I$34,"▲", "-")), 2) &gt;= 0, ABS(ROUND(VALUE(SUBSTITUTE(連結実質赤字比率に係る赤字・黒字の構成分析!I$34,"▲", "-")), 2)), NA())</f>
        <v>9.07</v>
      </c>
      <c r="J36" s="165" t="e">
        <f>IF(ROUND(VALUE(SUBSTITUTE(連結実質赤字比率に係る赤字・黒字の構成分析!J$34,"▲", "-")), 2) &lt; 0, ABS(ROUND(VALUE(SUBSTITUTE(連結実質赤字比率に係る赤字・黒字の構成分析!J$34,"▲", "-")), 2)), NA())</f>
        <v>#N/A</v>
      </c>
      <c r="K36" s="165">
        <f>IF(ROUND(VALUE(SUBSTITUTE(連結実質赤字比率に係る赤字・黒字の構成分析!J$34,"▲", "-")), 2) &gt;= 0, ABS(ROUND(VALUE(SUBSTITUTE(連結実質赤字比率に係る赤字・黒字の構成分析!J$34,"▲", "-")), 2)), NA())</f>
        <v>7.59</v>
      </c>
    </row>
    <row r="39" spans="1:16">
      <c r="A39" s="138" t="s">
        <v>62</v>
      </c>
    </row>
    <row r="40" spans="1:16">
      <c r="A40" s="166"/>
      <c r="B40" s="166" t="str">
        <f>'実質公債費比率（分子）の構造'!K$44</f>
        <v>H30</v>
      </c>
      <c r="C40" s="166"/>
      <c r="D40" s="166"/>
      <c r="E40" s="166" t="str">
        <f>'実質公債費比率（分子）の構造'!L$44</f>
        <v>R01</v>
      </c>
      <c r="F40" s="166"/>
      <c r="G40" s="166"/>
      <c r="H40" s="166" t="str">
        <f>'実質公債費比率（分子）の構造'!M$44</f>
        <v>R02</v>
      </c>
      <c r="I40" s="166"/>
      <c r="J40" s="166"/>
      <c r="K40" s="166" t="str">
        <f>'実質公債費比率（分子）の構造'!N$44</f>
        <v>R03</v>
      </c>
      <c r="L40" s="166"/>
      <c r="M40" s="166"/>
      <c r="N40" s="166" t="str">
        <f>'実質公債費比率（分子）の構造'!O$44</f>
        <v>R04</v>
      </c>
      <c r="O40" s="166"/>
      <c r="P40" s="166"/>
    </row>
    <row r="41" spans="1:16">
      <c r="A41" s="166"/>
      <c r="B41" s="166" t="s">
        <v>63</v>
      </c>
      <c r="C41" s="166"/>
      <c r="D41" s="166" t="s">
        <v>64</v>
      </c>
      <c r="E41" s="166" t="s">
        <v>63</v>
      </c>
      <c r="F41" s="166"/>
      <c r="G41" s="166" t="s">
        <v>64</v>
      </c>
      <c r="H41" s="166" t="s">
        <v>63</v>
      </c>
      <c r="I41" s="166"/>
      <c r="J41" s="166" t="s">
        <v>64</v>
      </c>
      <c r="K41" s="166" t="s">
        <v>63</v>
      </c>
      <c r="L41" s="166"/>
      <c r="M41" s="166" t="s">
        <v>64</v>
      </c>
      <c r="N41" s="166" t="s">
        <v>63</v>
      </c>
      <c r="O41" s="166"/>
      <c r="P41" s="166" t="s">
        <v>64</v>
      </c>
    </row>
    <row r="42" spans="1:16">
      <c r="A42" s="166" t="s">
        <v>65</v>
      </c>
      <c r="B42" s="166"/>
      <c r="C42" s="166"/>
      <c r="D42" s="166">
        <f>'実質公債費比率（分子）の構造'!K$52</f>
        <v>5569</v>
      </c>
      <c r="E42" s="166"/>
      <c r="F42" s="166"/>
      <c r="G42" s="166">
        <f>'実質公債費比率（分子）の構造'!L$52</f>
        <v>4898</v>
      </c>
      <c r="H42" s="166"/>
      <c r="I42" s="166"/>
      <c r="J42" s="166">
        <f>'実質公債費比率（分子）の構造'!M$52</f>
        <v>4433</v>
      </c>
      <c r="K42" s="166"/>
      <c r="L42" s="166"/>
      <c r="M42" s="166">
        <f>'実質公債費比率（分子）の構造'!N$52</f>
        <v>3880</v>
      </c>
      <c r="N42" s="166"/>
      <c r="O42" s="166"/>
      <c r="P42" s="166">
        <f>'実質公債費比率（分子）の構造'!O$52</f>
        <v>3802</v>
      </c>
    </row>
    <row r="43" spans="1:16">
      <c r="A43" s="166" t="s">
        <v>66</v>
      </c>
      <c r="B43" s="166" t="str">
        <f>'実質公債費比率（分子）の構造'!K$51</f>
        <v>-</v>
      </c>
      <c r="C43" s="166"/>
      <c r="D43" s="166"/>
      <c r="E43" s="166" t="str">
        <f>'実質公債費比率（分子）の構造'!L$51</f>
        <v>-</v>
      </c>
      <c r="F43" s="166"/>
      <c r="G43" s="166"/>
      <c r="H43" s="166" t="str">
        <f>'実質公債費比率（分子）の構造'!M$51</f>
        <v>-</v>
      </c>
      <c r="I43" s="166"/>
      <c r="J43" s="166"/>
      <c r="K43" s="166" t="str">
        <f>'実質公債費比率（分子）の構造'!N$51</f>
        <v>-</v>
      </c>
      <c r="L43" s="166"/>
      <c r="M43" s="166"/>
      <c r="N43" s="166" t="str">
        <f>'実質公債費比率（分子）の構造'!O$51</f>
        <v>-</v>
      </c>
      <c r="O43" s="166"/>
      <c r="P43" s="166"/>
    </row>
    <row r="44" spans="1:16">
      <c r="A44" s="166" t="s">
        <v>67</v>
      </c>
      <c r="B44" s="166" t="str">
        <f>'実質公債費比率（分子）の構造'!K$50</f>
        <v>-</v>
      </c>
      <c r="C44" s="166"/>
      <c r="D44" s="166"/>
      <c r="E44" s="166" t="str">
        <f>'実質公債費比率（分子）の構造'!L$50</f>
        <v>-</v>
      </c>
      <c r="F44" s="166"/>
      <c r="G44" s="166"/>
      <c r="H44" s="166" t="str">
        <f>'実質公債費比率（分子）の構造'!M$50</f>
        <v>-</v>
      </c>
      <c r="I44" s="166"/>
      <c r="J44" s="166"/>
      <c r="K44" s="166" t="str">
        <f>'実質公債費比率（分子）の構造'!N$50</f>
        <v>-</v>
      </c>
      <c r="L44" s="166"/>
      <c r="M44" s="166"/>
      <c r="N44" s="166" t="str">
        <f>'実質公債費比率（分子）の構造'!O$50</f>
        <v>-</v>
      </c>
      <c r="O44" s="166"/>
      <c r="P44" s="166"/>
    </row>
    <row r="45" spans="1:16">
      <c r="A45" s="166" t="s">
        <v>68</v>
      </c>
      <c r="B45" s="166">
        <f>'実質公債費比率（分子）の構造'!K$49</f>
        <v>109</v>
      </c>
      <c r="C45" s="166"/>
      <c r="D45" s="166"/>
      <c r="E45" s="166">
        <f>'実質公債費比率（分子）の構造'!L$49</f>
        <v>107</v>
      </c>
      <c r="F45" s="166"/>
      <c r="G45" s="166"/>
      <c r="H45" s="166">
        <f>'実質公債費比率（分子）の構造'!M$49</f>
        <v>74</v>
      </c>
      <c r="I45" s="166"/>
      <c r="J45" s="166"/>
      <c r="K45" s="166">
        <f>'実質公債費比率（分子）の構造'!N$49</f>
        <v>40</v>
      </c>
      <c r="L45" s="166"/>
      <c r="M45" s="166"/>
      <c r="N45" s="166">
        <f>'実質公債費比率（分子）の構造'!O$49</f>
        <v>27</v>
      </c>
      <c r="O45" s="166"/>
      <c r="P45" s="166"/>
    </row>
    <row r="46" spans="1:16">
      <c r="A46" s="166" t="s">
        <v>69</v>
      </c>
      <c r="B46" s="166">
        <f>'実質公債費比率（分子）の構造'!K$48</f>
        <v>163</v>
      </c>
      <c r="C46" s="166"/>
      <c r="D46" s="166"/>
      <c r="E46" s="166">
        <f>'実質公債費比率（分子）の構造'!L$48</f>
        <v>57</v>
      </c>
      <c r="F46" s="166"/>
      <c r="G46" s="166"/>
      <c r="H46" s="166">
        <f>'実質公債費比率（分子）の構造'!M$48</f>
        <v>95</v>
      </c>
      <c r="I46" s="166"/>
      <c r="J46" s="166"/>
      <c r="K46" s="166">
        <f>'実質公債費比率（分子）の構造'!N$48</f>
        <v>60</v>
      </c>
      <c r="L46" s="166"/>
      <c r="M46" s="166"/>
      <c r="N46" s="166">
        <f>'実質公債費比率（分子）の構造'!O$48</f>
        <v>64</v>
      </c>
      <c r="O46" s="166"/>
      <c r="P46" s="166"/>
    </row>
    <row r="47" spans="1:16">
      <c r="A47" s="166" t="s">
        <v>14</v>
      </c>
      <c r="B47" s="166" t="str">
        <f>'実質公債費比率（分子）の構造'!K$47</f>
        <v>-</v>
      </c>
      <c r="C47" s="166"/>
      <c r="D47" s="166"/>
      <c r="E47" s="166" t="str">
        <f>'実質公債費比率（分子）の構造'!L$47</f>
        <v>-</v>
      </c>
      <c r="F47" s="166"/>
      <c r="G47" s="166"/>
      <c r="H47" s="166" t="str">
        <f>'実質公債費比率（分子）の構造'!M$47</f>
        <v>-</v>
      </c>
      <c r="I47" s="166"/>
      <c r="J47" s="166"/>
      <c r="K47" s="166" t="str">
        <f>'実質公債費比率（分子）の構造'!N$47</f>
        <v>-</v>
      </c>
      <c r="L47" s="166"/>
      <c r="M47" s="166"/>
      <c r="N47" s="166" t="str">
        <f>'実質公債費比率（分子）の構造'!O$47</f>
        <v>-</v>
      </c>
      <c r="O47" s="166"/>
      <c r="P47" s="166"/>
    </row>
    <row r="48" spans="1:16">
      <c r="A48" s="166" t="s">
        <v>70</v>
      </c>
      <c r="B48" s="166" t="str">
        <f>'実質公債費比率（分子）の構造'!K$46</f>
        <v>-</v>
      </c>
      <c r="C48" s="166"/>
      <c r="D48" s="166"/>
      <c r="E48" s="166" t="str">
        <f>'実質公債費比率（分子）の構造'!L$46</f>
        <v>-</v>
      </c>
      <c r="F48" s="166"/>
      <c r="G48" s="166"/>
      <c r="H48" s="166" t="str">
        <f>'実質公債費比率（分子）の構造'!M$46</f>
        <v>-</v>
      </c>
      <c r="I48" s="166"/>
      <c r="J48" s="166"/>
      <c r="K48" s="166" t="str">
        <f>'実質公債費比率（分子）の構造'!N$46</f>
        <v>-</v>
      </c>
      <c r="L48" s="166"/>
      <c r="M48" s="166"/>
      <c r="N48" s="166" t="str">
        <f>'実質公債費比率（分子）の構造'!O$46</f>
        <v>-</v>
      </c>
      <c r="O48" s="166"/>
      <c r="P48" s="166"/>
    </row>
    <row r="49" spans="1:16">
      <c r="A49" s="166" t="s">
        <v>71</v>
      </c>
      <c r="B49" s="166">
        <f>'実質公債費比率（分子）の構造'!K$45</f>
        <v>5934</v>
      </c>
      <c r="C49" s="166"/>
      <c r="D49" s="166"/>
      <c r="E49" s="166">
        <f>'実質公債費比率（分子）の構造'!L$45</f>
        <v>5571</v>
      </c>
      <c r="F49" s="166"/>
      <c r="G49" s="166"/>
      <c r="H49" s="166">
        <f>'実質公債費比率（分子）の構造'!M$45</f>
        <v>5068</v>
      </c>
      <c r="I49" s="166"/>
      <c r="J49" s="166"/>
      <c r="K49" s="166">
        <f>'実質公債費比率（分子）の構造'!N$45</f>
        <v>4744</v>
      </c>
      <c r="L49" s="166"/>
      <c r="M49" s="166"/>
      <c r="N49" s="166">
        <f>'実質公債費比率（分子）の構造'!O$45</f>
        <v>4764</v>
      </c>
      <c r="O49" s="166"/>
      <c r="P49" s="166"/>
    </row>
    <row r="50" spans="1:16">
      <c r="A50" s="166" t="s">
        <v>72</v>
      </c>
      <c r="B50" s="166" t="e">
        <f>NA()</f>
        <v>#N/A</v>
      </c>
      <c r="C50" s="166">
        <f>IF(ISNUMBER('実質公債費比率（分子）の構造'!K$53),'実質公債費比率（分子）の構造'!K$53,NA())</f>
        <v>637</v>
      </c>
      <c r="D50" s="166" t="e">
        <f>NA()</f>
        <v>#N/A</v>
      </c>
      <c r="E50" s="166" t="e">
        <f>NA()</f>
        <v>#N/A</v>
      </c>
      <c r="F50" s="166">
        <f>IF(ISNUMBER('実質公債費比率（分子）の構造'!L$53),'実質公債費比率（分子）の構造'!L$53,NA())</f>
        <v>837</v>
      </c>
      <c r="G50" s="166" t="e">
        <f>NA()</f>
        <v>#N/A</v>
      </c>
      <c r="H50" s="166" t="e">
        <f>NA()</f>
        <v>#N/A</v>
      </c>
      <c r="I50" s="166">
        <f>IF(ISNUMBER('実質公債費比率（分子）の構造'!M$53),'実質公債費比率（分子）の構造'!M$53,NA())</f>
        <v>804</v>
      </c>
      <c r="J50" s="166" t="e">
        <f>NA()</f>
        <v>#N/A</v>
      </c>
      <c r="K50" s="166" t="e">
        <f>NA()</f>
        <v>#N/A</v>
      </c>
      <c r="L50" s="166">
        <f>IF(ISNUMBER('実質公債費比率（分子）の構造'!N$53),'実質公債費比率（分子）の構造'!N$53,NA())</f>
        <v>964</v>
      </c>
      <c r="M50" s="166" t="e">
        <f>NA()</f>
        <v>#N/A</v>
      </c>
      <c r="N50" s="166" t="e">
        <f>NA()</f>
        <v>#N/A</v>
      </c>
      <c r="O50" s="166">
        <f>IF(ISNUMBER('実質公債費比率（分子）の構造'!O$53),'実質公債費比率（分子）の構造'!O$53,NA())</f>
        <v>1053</v>
      </c>
      <c r="P50" s="166" t="e">
        <f>NA()</f>
        <v>#N/A</v>
      </c>
    </row>
    <row r="53" spans="1:16">
      <c r="A53" s="138" t="s">
        <v>73</v>
      </c>
    </row>
    <row r="54" spans="1:16">
      <c r="A54" s="165"/>
      <c r="B54" s="165" t="str">
        <f>'将来負担比率（分子）の構造'!I$40</f>
        <v>H30</v>
      </c>
      <c r="C54" s="165"/>
      <c r="D54" s="165"/>
      <c r="E54" s="165" t="str">
        <f>'将来負担比率（分子）の構造'!J$40</f>
        <v>R01</v>
      </c>
      <c r="F54" s="165"/>
      <c r="G54" s="165"/>
      <c r="H54" s="165" t="str">
        <f>'将来負担比率（分子）の構造'!K$40</f>
        <v>R02</v>
      </c>
      <c r="I54" s="165"/>
      <c r="J54" s="165"/>
      <c r="K54" s="165" t="str">
        <f>'将来負担比率（分子）の構造'!L$40</f>
        <v>R03</v>
      </c>
      <c r="L54" s="165"/>
      <c r="M54" s="165"/>
      <c r="N54" s="165" t="str">
        <f>'将来負担比率（分子）の構造'!M$40</f>
        <v>R04</v>
      </c>
      <c r="O54" s="165"/>
      <c r="P54" s="165"/>
    </row>
    <row r="55" spans="1:16">
      <c r="A55" s="165"/>
      <c r="B55" s="165" t="s">
        <v>74</v>
      </c>
      <c r="C55" s="165"/>
      <c r="D55" s="165" t="s">
        <v>75</v>
      </c>
      <c r="E55" s="165" t="s">
        <v>74</v>
      </c>
      <c r="F55" s="165"/>
      <c r="G55" s="165" t="s">
        <v>75</v>
      </c>
      <c r="H55" s="165" t="s">
        <v>74</v>
      </c>
      <c r="I55" s="165"/>
      <c r="J55" s="165" t="s">
        <v>75</v>
      </c>
      <c r="K55" s="165" t="s">
        <v>74</v>
      </c>
      <c r="L55" s="165"/>
      <c r="M55" s="165" t="s">
        <v>75</v>
      </c>
      <c r="N55" s="165" t="s">
        <v>74</v>
      </c>
      <c r="O55" s="165"/>
      <c r="P55" s="165" t="s">
        <v>75</v>
      </c>
    </row>
    <row r="56" spans="1:16">
      <c r="A56" s="165" t="s">
        <v>45</v>
      </c>
      <c r="B56" s="165"/>
      <c r="C56" s="165"/>
      <c r="D56" s="165">
        <f>'将来負担比率（分子）の構造'!I$52</f>
        <v>39763</v>
      </c>
      <c r="E56" s="165"/>
      <c r="F56" s="165"/>
      <c r="G56" s="165">
        <f>'将来負担比率（分子）の構造'!J$52</f>
        <v>38637</v>
      </c>
      <c r="H56" s="165"/>
      <c r="I56" s="165"/>
      <c r="J56" s="165">
        <f>'将来負担比率（分子）の構造'!K$52</f>
        <v>38052</v>
      </c>
      <c r="K56" s="165"/>
      <c r="L56" s="165"/>
      <c r="M56" s="165">
        <f>'将来負担比率（分子）の構造'!L$52</f>
        <v>37667</v>
      </c>
      <c r="N56" s="165"/>
      <c r="O56" s="165"/>
      <c r="P56" s="165">
        <f>'将来負担比率（分子）の構造'!M$52</f>
        <v>35516</v>
      </c>
    </row>
    <row r="57" spans="1:16">
      <c r="A57" s="165" t="s">
        <v>44</v>
      </c>
      <c r="B57" s="165"/>
      <c r="C57" s="165"/>
      <c r="D57" s="165">
        <f>'将来負担比率（分子）の構造'!I$51</f>
        <v>8584</v>
      </c>
      <c r="E57" s="165"/>
      <c r="F57" s="165"/>
      <c r="G57" s="165">
        <f>'将来負担比率（分子）の構造'!J$51</f>
        <v>7437</v>
      </c>
      <c r="H57" s="165"/>
      <c r="I57" s="165"/>
      <c r="J57" s="165">
        <f>'将来負担比率（分子）の構造'!K$51</f>
        <v>6574</v>
      </c>
      <c r="K57" s="165"/>
      <c r="L57" s="165"/>
      <c r="M57" s="165">
        <f>'将来負担比率（分子）の構造'!L$51</f>
        <v>5844</v>
      </c>
      <c r="N57" s="165"/>
      <c r="O57" s="165"/>
      <c r="P57" s="165">
        <f>'将来負担比率（分子）の構造'!M$51</f>
        <v>5690</v>
      </c>
    </row>
    <row r="58" spans="1:16">
      <c r="A58" s="165" t="s">
        <v>43</v>
      </c>
      <c r="B58" s="165"/>
      <c r="C58" s="165"/>
      <c r="D58" s="165">
        <f>'将来負担比率（分子）の構造'!I$50</f>
        <v>8438</v>
      </c>
      <c r="E58" s="165"/>
      <c r="F58" s="165"/>
      <c r="G58" s="165">
        <f>'将来負担比率（分子）の構造'!J$50</f>
        <v>9625</v>
      </c>
      <c r="H58" s="165"/>
      <c r="I58" s="165"/>
      <c r="J58" s="165">
        <f>'将来負担比率（分子）の構造'!K$50</f>
        <v>11416</v>
      </c>
      <c r="K58" s="165"/>
      <c r="L58" s="165"/>
      <c r="M58" s="165">
        <f>'将来負担比率（分子）の構造'!L$50</f>
        <v>13777</v>
      </c>
      <c r="N58" s="165"/>
      <c r="O58" s="165"/>
      <c r="P58" s="165">
        <f>'将来負担比率（分子）の構造'!M$50</f>
        <v>16390</v>
      </c>
    </row>
    <row r="59" spans="1:16">
      <c r="A59" s="165" t="s">
        <v>41</v>
      </c>
      <c r="B59" s="165" t="str">
        <f>'将来負担比率（分子）の構造'!I$49</f>
        <v>-</v>
      </c>
      <c r="C59" s="165"/>
      <c r="D59" s="165"/>
      <c r="E59" s="165" t="str">
        <f>'将来負担比率（分子）の構造'!J$49</f>
        <v>-</v>
      </c>
      <c r="F59" s="165"/>
      <c r="G59" s="165"/>
      <c r="H59" s="165" t="str">
        <f>'将来負担比率（分子）の構造'!K$49</f>
        <v>-</v>
      </c>
      <c r="I59" s="165"/>
      <c r="J59" s="165"/>
      <c r="K59" s="165" t="str">
        <f>'将来負担比率（分子）の構造'!L$49</f>
        <v>-</v>
      </c>
      <c r="L59" s="165"/>
      <c r="M59" s="165"/>
      <c r="N59" s="165" t="str">
        <f>'将来負担比率（分子）の構造'!M$49</f>
        <v>-</v>
      </c>
      <c r="O59" s="165"/>
      <c r="P59" s="165"/>
    </row>
    <row r="60" spans="1:16">
      <c r="A60" s="165" t="s">
        <v>40</v>
      </c>
      <c r="B60" s="165" t="str">
        <f>'将来負担比率（分子）の構造'!I$48</f>
        <v>-</v>
      </c>
      <c r="C60" s="165"/>
      <c r="D60" s="165"/>
      <c r="E60" s="165" t="str">
        <f>'将来負担比率（分子）の構造'!J$48</f>
        <v>-</v>
      </c>
      <c r="F60" s="165"/>
      <c r="G60" s="165"/>
      <c r="H60" s="165" t="str">
        <f>'将来負担比率（分子）の構造'!K$48</f>
        <v>-</v>
      </c>
      <c r="I60" s="165"/>
      <c r="J60" s="165"/>
      <c r="K60" s="165" t="str">
        <f>'将来負担比率（分子）の構造'!L$48</f>
        <v>-</v>
      </c>
      <c r="L60" s="165"/>
      <c r="M60" s="165"/>
      <c r="N60" s="165" t="str">
        <f>'将来負担比率（分子）の構造'!M$48</f>
        <v>-</v>
      </c>
      <c r="O60" s="165"/>
      <c r="P60" s="165"/>
    </row>
    <row r="61" spans="1:16">
      <c r="A61" s="165" t="s">
        <v>38</v>
      </c>
      <c r="B61" s="165" t="str">
        <f>'将来負担比率（分子）の構造'!I$46</f>
        <v>-</v>
      </c>
      <c r="C61" s="165"/>
      <c r="D61" s="165"/>
      <c r="E61" s="165" t="str">
        <f>'将来負担比率（分子）の構造'!J$46</f>
        <v>-</v>
      </c>
      <c r="F61" s="165"/>
      <c r="G61" s="165"/>
      <c r="H61" s="165" t="str">
        <f>'将来負担比率（分子）の構造'!K$46</f>
        <v>-</v>
      </c>
      <c r="I61" s="165"/>
      <c r="J61" s="165"/>
      <c r="K61" s="165" t="str">
        <f>'将来負担比率（分子）の構造'!L$46</f>
        <v>-</v>
      </c>
      <c r="L61" s="165"/>
      <c r="M61" s="165"/>
      <c r="N61" s="165" t="str">
        <f>'将来負担比率（分子）の構造'!M$46</f>
        <v>-</v>
      </c>
      <c r="O61" s="165"/>
      <c r="P61" s="165"/>
    </row>
    <row r="62" spans="1:16">
      <c r="A62" s="165" t="s">
        <v>37</v>
      </c>
      <c r="B62" s="165">
        <f>'将来負担比率（分子）の構造'!I$45</f>
        <v>6949</v>
      </c>
      <c r="C62" s="165"/>
      <c r="D62" s="165"/>
      <c r="E62" s="165">
        <f>'将来負担比率（分子）の構造'!J$45</f>
        <v>6733</v>
      </c>
      <c r="F62" s="165"/>
      <c r="G62" s="165"/>
      <c r="H62" s="165">
        <f>'将来負担比率（分子）の構造'!K$45</f>
        <v>6644</v>
      </c>
      <c r="I62" s="165"/>
      <c r="J62" s="165"/>
      <c r="K62" s="165">
        <f>'将来負担比率（分子）の構造'!L$45</f>
        <v>6672</v>
      </c>
      <c r="L62" s="165"/>
      <c r="M62" s="165"/>
      <c r="N62" s="165">
        <f>'将来負担比率（分子）の構造'!M$45</f>
        <v>6591</v>
      </c>
      <c r="O62" s="165"/>
      <c r="P62" s="165"/>
    </row>
    <row r="63" spans="1:16">
      <c r="A63" s="165" t="s">
        <v>36</v>
      </c>
      <c r="B63" s="165">
        <f>'将来負担比率（分子）の構造'!I$44</f>
        <v>557</v>
      </c>
      <c r="C63" s="165"/>
      <c r="D63" s="165"/>
      <c r="E63" s="165">
        <f>'将来負担比率（分子）の構造'!J$44</f>
        <v>414</v>
      </c>
      <c r="F63" s="165"/>
      <c r="G63" s="165"/>
      <c r="H63" s="165">
        <f>'将来負担比率（分子）の構造'!K$44</f>
        <v>318</v>
      </c>
      <c r="I63" s="165"/>
      <c r="J63" s="165"/>
      <c r="K63" s="165">
        <f>'将来負担比率（分子）の構造'!L$44</f>
        <v>259</v>
      </c>
      <c r="L63" s="165"/>
      <c r="M63" s="165"/>
      <c r="N63" s="165">
        <f>'将来負担比率（分子）の構造'!M$44</f>
        <v>225</v>
      </c>
      <c r="O63" s="165"/>
      <c r="P63" s="165"/>
    </row>
    <row r="64" spans="1:16">
      <c r="A64" s="165" t="s">
        <v>35</v>
      </c>
      <c r="B64" s="165">
        <f>'将来負担比率（分子）の構造'!I$43</f>
        <v>1593</v>
      </c>
      <c r="C64" s="165"/>
      <c r="D64" s="165"/>
      <c r="E64" s="165">
        <f>'将来負担比率（分子）の構造'!J$43</f>
        <v>1070</v>
      </c>
      <c r="F64" s="165"/>
      <c r="G64" s="165"/>
      <c r="H64" s="165">
        <f>'将来負担比率（分子）の構造'!K$43</f>
        <v>881</v>
      </c>
      <c r="I64" s="165"/>
      <c r="J64" s="165"/>
      <c r="K64" s="165">
        <f>'将来負担比率（分子）の構造'!L$43</f>
        <v>653</v>
      </c>
      <c r="L64" s="165"/>
      <c r="M64" s="165"/>
      <c r="N64" s="165">
        <f>'将来負担比率（分子）の構造'!M$43</f>
        <v>727</v>
      </c>
      <c r="O64" s="165"/>
      <c r="P64" s="165"/>
    </row>
    <row r="65" spans="1:16">
      <c r="A65" s="165" t="s">
        <v>34</v>
      </c>
      <c r="B65" s="165" t="str">
        <f>'将来負担比率（分子）の構造'!I$42</f>
        <v>-</v>
      </c>
      <c r="C65" s="165"/>
      <c r="D65" s="165"/>
      <c r="E65" s="165">
        <f>'将来負担比率（分子）の構造'!J$42</f>
        <v>245</v>
      </c>
      <c r="F65" s="165"/>
      <c r="G65" s="165"/>
      <c r="H65" s="165" t="str">
        <f>'将来負担比率（分子）の構造'!K$42</f>
        <v>-</v>
      </c>
      <c r="I65" s="165"/>
      <c r="J65" s="165"/>
      <c r="K65" s="165" t="str">
        <f>'将来負担比率（分子）の構造'!L$42</f>
        <v>-</v>
      </c>
      <c r="L65" s="165"/>
      <c r="M65" s="165"/>
      <c r="N65" s="165" t="str">
        <f>'将来負担比率（分子）の構造'!M$42</f>
        <v>-</v>
      </c>
      <c r="O65" s="165"/>
      <c r="P65" s="165"/>
    </row>
    <row r="66" spans="1:16">
      <c r="A66" s="165" t="s">
        <v>33</v>
      </c>
      <c r="B66" s="165">
        <f>'将来負担比率（分子）の構造'!I$41</f>
        <v>56437</v>
      </c>
      <c r="C66" s="165"/>
      <c r="D66" s="165"/>
      <c r="E66" s="165">
        <f>'将来負担比率（分子）の構造'!J$41</f>
        <v>54806</v>
      </c>
      <c r="F66" s="165"/>
      <c r="G66" s="165"/>
      <c r="H66" s="165">
        <f>'将来負担比率（分子）の構造'!K$41</f>
        <v>55268</v>
      </c>
      <c r="I66" s="165"/>
      <c r="J66" s="165"/>
      <c r="K66" s="165">
        <f>'将来負担比率（分子）の構造'!L$41</f>
        <v>53052</v>
      </c>
      <c r="L66" s="165"/>
      <c r="M66" s="165"/>
      <c r="N66" s="165">
        <f>'将来負担比率（分子）の構造'!M$41</f>
        <v>49505</v>
      </c>
      <c r="O66" s="165"/>
      <c r="P66" s="165"/>
    </row>
    <row r="67" spans="1:16">
      <c r="A67" s="165" t="s">
        <v>76</v>
      </c>
      <c r="B67" s="165" t="e">
        <f>NA()</f>
        <v>#N/A</v>
      </c>
      <c r="C67" s="165">
        <f>IF(ISNUMBER('将来負担比率（分子）の構造'!I$53), IF('将来負担比率（分子）の構造'!I$53 &lt; 0, 0, '将来負担比率（分子）の構造'!I$53), NA())</f>
        <v>8749</v>
      </c>
      <c r="D67" s="165" t="e">
        <f>NA()</f>
        <v>#N/A</v>
      </c>
      <c r="E67" s="165" t="e">
        <f>NA()</f>
        <v>#N/A</v>
      </c>
      <c r="F67" s="165">
        <f>IF(ISNUMBER('将来負担比率（分子）の構造'!J$53), IF('将来負担比率（分子）の構造'!J$53 &lt; 0, 0, '将来負担比率（分子）の構造'!J$53), NA())</f>
        <v>7571</v>
      </c>
      <c r="G67" s="165" t="e">
        <f>NA()</f>
        <v>#N/A</v>
      </c>
      <c r="H67" s="165" t="e">
        <f>NA()</f>
        <v>#N/A</v>
      </c>
      <c r="I67" s="165">
        <f>IF(ISNUMBER('将来負担比率（分子）の構造'!K$53), IF('将来負担比率（分子）の構造'!K$53 &lt; 0, 0, '将来負担比率（分子）の構造'!K$53), NA())</f>
        <v>7069</v>
      </c>
      <c r="J67" s="165" t="e">
        <f>NA()</f>
        <v>#N/A</v>
      </c>
      <c r="K67" s="165" t="e">
        <f>NA()</f>
        <v>#N/A</v>
      </c>
      <c r="L67" s="165">
        <f>IF(ISNUMBER('将来負担比率（分子）の構造'!L$53), IF('将来負担比率（分子）の構造'!L$53 &lt; 0, 0, '将来負担比率（分子）の構造'!L$53), NA())</f>
        <v>3347</v>
      </c>
      <c r="M67" s="165" t="e">
        <f>NA()</f>
        <v>#N/A</v>
      </c>
      <c r="N67" s="165" t="e">
        <f>NA()</f>
        <v>#N/A</v>
      </c>
      <c r="O67" s="165">
        <f>IF(ISNUMBER('将来負担比率（分子）の構造'!M$53), IF('将来負担比率（分子）の構造'!M$53 &lt; 0, 0, '将来負担比率（分子）の構造'!M$53), NA())</f>
        <v>0</v>
      </c>
      <c r="P67" s="165" t="e">
        <f>NA()</f>
        <v>#N/A</v>
      </c>
    </row>
    <row r="70" spans="1:16">
      <c r="A70" s="167" t="s">
        <v>77</v>
      </c>
      <c r="B70" s="167"/>
      <c r="C70" s="167"/>
      <c r="D70" s="167"/>
      <c r="E70" s="167"/>
      <c r="F70" s="167"/>
    </row>
    <row r="71" spans="1:16">
      <c r="A71" s="168"/>
      <c r="B71" s="168" t="str">
        <f>基金残高に係る経年分析!F54</f>
        <v>R02</v>
      </c>
      <c r="C71" s="168" t="str">
        <f>基金残高に係る経年分析!G54</f>
        <v>R03</v>
      </c>
      <c r="D71" s="168" t="str">
        <f>基金残高に係る経年分析!H54</f>
        <v>R04</v>
      </c>
    </row>
    <row r="72" spans="1:16">
      <c r="A72" s="168" t="s">
        <v>78</v>
      </c>
      <c r="B72" s="169">
        <f>基金残高に係る経年分析!F55</f>
        <v>3372</v>
      </c>
      <c r="C72" s="169">
        <f>基金残高に係る経年分析!G55</f>
        <v>3913</v>
      </c>
      <c r="D72" s="169">
        <f>基金残高に係る経年分析!H55</f>
        <v>4432</v>
      </c>
    </row>
    <row r="73" spans="1:16">
      <c r="A73" s="168" t="s">
        <v>79</v>
      </c>
      <c r="B73" s="169" t="str">
        <f>基金残高に係る経年分析!F56</f>
        <v>-</v>
      </c>
      <c r="C73" s="169" t="str">
        <f>基金残高に係る経年分析!G56</f>
        <v>-</v>
      </c>
      <c r="D73" s="169" t="str">
        <f>基金残高に係る経年分析!H56</f>
        <v>-</v>
      </c>
    </row>
    <row r="74" spans="1:16">
      <c r="A74" s="168" t="s">
        <v>80</v>
      </c>
      <c r="B74" s="169">
        <f>基金残高に係る経年分析!F57</f>
        <v>6401</v>
      </c>
      <c r="C74" s="169">
        <f>基金残高に係る経年分析!G57</f>
        <v>8152</v>
      </c>
      <c r="D74" s="169">
        <f>基金残高に係る経年分析!H57</f>
        <v>10274</v>
      </c>
    </row>
  </sheetData>
  <sheetProtection algorithmName="SHA-512" hashValue="THitdvj1dHNK+JjyhnRoT7Z5veyTYf1B5O3Fv0Ktm4w7mtBoUpA+6Vr3xFk+Z18EhJSYMMgK7YSnw3amW41jDQ==" saltValue="D8WqxRpT02VoE0uK8Duzw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cols>
    <col min="1" max="1" width="1.6640625" style="204" customWidth="1"/>
    <col min="2" max="2" width="2.33203125" style="204" customWidth="1"/>
    <col min="3" max="16" width="2.6640625" style="204" customWidth="1"/>
    <col min="17" max="17" width="2.33203125" style="204" customWidth="1"/>
    <col min="18" max="95" width="1.6640625" style="204" customWidth="1"/>
    <col min="96" max="133" width="1.6640625" style="216" customWidth="1"/>
    <col min="134" max="143" width="1.6640625" style="204" customWidth="1"/>
    <col min="144" max="16384" width="0" style="204" hidden="1"/>
  </cols>
  <sheetData>
    <row r="1" spans="2:143" ht="22.5" customHeight="1" thickBot="1">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3"/>
      <c r="CE1" s="203"/>
      <c r="CF1" s="203"/>
      <c r="CG1" s="203"/>
      <c r="CH1" s="203"/>
      <c r="CI1" s="203"/>
      <c r="CJ1" s="203"/>
      <c r="CK1" s="203"/>
      <c r="CL1" s="203"/>
      <c r="CM1" s="203"/>
      <c r="CN1" s="203"/>
      <c r="CO1" s="203"/>
      <c r="CP1" s="203"/>
      <c r="CQ1" s="203"/>
      <c r="CR1" s="203"/>
      <c r="CS1" s="203"/>
      <c r="CT1" s="203"/>
      <c r="CU1" s="203"/>
      <c r="CV1" s="203"/>
      <c r="CW1" s="203"/>
      <c r="CX1" s="203"/>
      <c r="CY1" s="203"/>
      <c r="CZ1" s="203"/>
      <c r="DA1" s="203"/>
      <c r="DB1" s="203"/>
      <c r="DC1" s="203"/>
      <c r="DD1" s="203"/>
      <c r="DE1" s="203"/>
      <c r="DF1" s="203"/>
      <c r="DG1" s="203"/>
      <c r="DH1" s="730" t="s">
        <v>211</v>
      </c>
      <c r="DI1" s="731"/>
      <c r="DJ1" s="731"/>
      <c r="DK1" s="731"/>
      <c r="DL1" s="731"/>
      <c r="DM1" s="731"/>
      <c r="DN1" s="732"/>
      <c r="DO1" s="204"/>
      <c r="DP1" s="730" t="s">
        <v>212</v>
      </c>
      <c r="DQ1" s="731"/>
      <c r="DR1" s="731"/>
      <c r="DS1" s="731"/>
      <c r="DT1" s="731"/>
      <c r="DU1" s="731"/>
      <c r="DV1" s="731"/>
      <c r="DW1" s="731"/>
      <c r="DX1" s="731"/>
      <c r="DY1" s="731"/>
      <c r="DZ1" s="731"/>
      <c r="EA1" s="731"/>
      <c r="EB1" s="731"/>
      <c r="EC1" s="732"/>
      <c r="ED1" s="203"/>
      <c r="EE1" s="203"/>
      <c r="EF1" s="203"/>
      <c r="EG1" s="203"/>
      <c r="EH1" s="203"/>
      <c r="EI1" s="203"/>
      <c r="EJ1" s="203"/>
      <c r="EK1" s="203"/>
      <c r="EL1" s="203"/>
      <c r="EM1" s="203"/>
    </row>
    <row r="2" spans="2:143" ht="22.5" customHeight="1">
      <c r="B2" s="205" t="s">
        <v>213</v>
      </c>
      <c r="R2" s="206"/>
      <c r="S2" s="206"/>
      <c r="T2" s="206"/>
      <c r="U2" s="206"/>
      <c r="V2" s="206"/>
      <c r="W2" s="206"/>
      <c r="X2" s="206"/>
      <c r="Y2" s="206"/>
      <c r="Z2" s="206"/>
      <c r="AA2" s="206"/>
      <c r="AB2" s="206"/>
      <c r="AC2" s="206"/>
      <c r="AE2" s="207"/>
      <c r="AF2" s="207"/>
      <c r="AG2" s="207"/>
      <c r="AH2" s="207"/>
      <c r="AI2" s="207"/>
      <c r="AJ2" s="206"/>
      <c r="AK2" s="206"/>
      <c r="AL2" s="206"/>
      <c r="AM2" s="206"/>
      <c r="AN2" s="206"/>
      <c r="AO2" s="206"/>
      <c r="AP2" s="206"/>
      <c r="CD2" s="203"/>
      <c r="CE2" s="203"/>
      <c r="CF2" s="203"/>
      <c r="CG2" s="203"/>
      <c r="CH2" s="203"/>
      <c r="CI2" s="203"/>
      <c r="CJ2" s="203"/>
      <c r="CK2" s="203"/>
      <c r="CL2" s="203"/>
      <c r="CM2" s="203"/>
      <c r="CN2" s="203"/>
      <c r="CO2" s="203"/>
      <c r="CP2" s="203"/>
      <c r="CQ2" s="203"/>
      <c r="CR2" s="203"/>
      <c r="CS2" s="203"/>
      <c r="CT2" s="203"/>
      <c r="CU2" s="203"/>
      <c r="CV2" s="203"/>
      <c r="CW2" s="203"/>
      <c r="CX2" s="203"/>
      <c r="CY2" s="203"/>
      <c r="CZ2" s="203"/>
      <c r="DA2" s="203"/>
      <c r="DB2" s="203"/>
      <c r="DC2" s="203"/>
      <c r="DD2" s="203"/>
      <c r="DE2" s="203"/>
      <c r="DF2" s="203"/>
      <c r="DG2" s="203"/>
      <c r="DH2" s="203"/>
      <c r="DI2" s="203"/>
      <c r="DJ2" s="203"/>
      <c r="DK2" s="203"/>
      <c r="DL2" s="203"/>
      <c r="DM2" s="203"/>
      <c r="DN2" s="203"/>
      <c r="DO2" s="203"/>
      <c r="DP2" s="203"/>
      <c r="DQ2" s="203"/>
      <c r="DR2" s="203"/>
      <c r="DS2" s="203"/>
      <c r="DT2" s="203"/>
      <c r="DU2" s="203"/>
      <c r="DV2" s="203"/>
      <c r="DW2" s="203"/>
      <c r="DX2" s="203"/>
      <c r="DY2" s="203"/>
      <c r="DZ2" s="203"/>
      <c r="EA2" s="203"/>
      <c r="EB2" s="203"/>
      <c r="EC2" s="203"/>
    </row>
    <row r="3" spans="2:143" ht="11.25" customHeight="1">
      <c r="B3" s="686" t="s">
        <v>214</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215</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216</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c r="B4" s="686" t="s">
        <v>1</v>
      </c>
      <c r="C4" s="687"/>
      <c r="D4" s="687"/>
      <c r="E4" s="687"/>
      <c r="F4" s="687"/>
      <c r="G4" s="687"/>
      <c r="H4" s="687"/>
      <c r="I4" s="687"/>
      <c r="J4" s="687"/>
      <c r="K4" s="687"/>
      <c r="L4" s="687"/>
      <c r="M4" s="687"/>
      <c r="N4" s="687"/>
      <c r="O4" s="687"/>
      <c r="P4" s="687"/>
      <c r="Q4" s="688"/>
      <c r="R4" s="686" t="s">
        <v>217</v>
      </c>
      <c r="S4" s="687"/>
      <c r="T4" s="687"/>
      <c r="U4" s="687"/>
      <c r="V4" s="687"/>
      <c r="W4" s="687"/>
      <c r="X4" s="687"/>
      <c r="Y4" s="688"/>
      <c r="Z4" s="686" t="s">
        <v>218</v>
      </c>
      <c r="AA4" s="687"/>
      <c r="AB4" s="687"/>
      <c r="AC4" s="688"/>
      <c r="AD4" s="686" t="s">
        <v>219</v>
      </c>
      <c r="AE4" s="687"/>
      <c r="AF4" s="687"/>
      <c r="AG4" s="687"/>
      <c r="AH4" s="687"/>
      <c r="AI4" s="687"/>
      <c r="AJ4" s="687"/>
      <c r="AK4" s="688"/>
      <c r="AL4" s="686" t="s">
        <v>218</v>
      </c>
      <c r="AM4" s="687"/>
      <c r="AN4" s="687"/>
      <c r="AO4" s="688"/>
      <c r="AP4" s="733" t="s">
        <v>220</v>
      </c>
      <c r="AQ4" s="733"/>
      <c r="AR4" s="733"/>
      <c r="AS4" s="733"/>
      <c r="AT4" s="733"/>
      <c r="AU4" s="733"/>
      <c r="AV4" s="733"/>
      <c r="AW4" s="733"/>
      <c r="AX4" s="733"/>
      <c r="AY4" s="733"/>
      <c r="AZ4" s="733"/>
      <c r="BA4" s="733"/>
      <c r="BB4" s="733"/>
      <c r="BC4" s="733"/>
      <c r="BD4" s="733"/>
      <c r="BE4" s="733"/>
      <c r="BF4" s="733"/>
      <c r="BG4" s="733" t="s">
        <v>221</v>
      </c>
      <c r="BH4" s="733"/>
      <c r="BI4" s="733"/>
      <c r="BJ4" s="733"/>
      <c r="BK4" s="733"/>
      <c r="BL4" s="733"/>
      <c r="BM4" s="733"/>
      <c r="BN4" s="733"/>
      <c r="BO4" s="733" t="s">
        <v>218</v>
      </c>
      <c r="BP4" s="733"/>
      <c r="BQ4" s="733"/>
      <c r="BR4" s="733"/>
      <c r="BS4" s="733" t="s">
        <v>222</v>
      </c>
      <c r="BT4" s="733"/>
      <c r="BU4" s="733"/>
      <c r="BV4" s="733"/>
      <c r="BW4" s="733"/>
      <c r="BX4" s="733"/>
      <c r="BY4" s="733"/>
      <c r="BZ4" s="733"/>
      <c r="CA4" s="733"/>
      <c r="CB4" s="733"/>
      <c r="CD4" s="686" t="s">
        <v>223</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c r="B5" s="692" t="s">
        <v>224</v>
      </c>
      <c r="C5" s="693"/>
      <c r="D5" s="693"/>
      <c r="E5" s="693"/>
      <c r="F5" s="693"/>
      <c r="G5" s="693"/>
      <c r="H5" s="693"/>
      <c r="I5" s="693"/>
      <c r="J5" s="693"/>
      <c r="K5" s="693"/>
      <c r="L5" s="693"/>
      <c r="M5" s="693"/>
      <c r="N5" s="693"/>
      <c r="O5" s="693"/>
      <c r="P5" s="693"/>
      <c r="Q5" s="694"/>
      <c r="R5" s="689">
        <v>33924586</v>
      </c>
      <c r="S5" s="690"/>
      <c r="T5" s="690"/>
      <c r="U5" s="690"/>
      <c r="V5" s="690"/>
      <c r="W5" s="690"/>
      <c r="X5" s="690"/>
      <c r="Y5" s="715"/>
      <c r="Z5" s="728">
        <v>39</v>
      </c>
      <c r="AA5" s="728"/>
      <c r="AB5" s="728"/>
      <c r="AC5" s="728"/>
      <c r="AD5" s="729">
        <v>31303948</v>
      </c>
      <c r="AE5" s="729"/>
      <c r="AF5" s="729"/>
      <c r="AG5" s="729"/>
      <c r="AH5" s="729"/>
      <c r="AI5" s="729"/>
      <c r="AJ5" s="729"/>
      <c r="AK5" s="729"/>
      <c r="AL5" s="716">
        <v>74.8</v>
      </c>
      <c r="AM5" s="698"/>
      <c r="AN5" s="698"/>
      <c r="AO5" s="717"/>
      <c r="AP5" s="692" t="s">
        <v>225</v>
      </c>
      <c r="AQ5" s="693"/>
      <c r="AR5" s="693"/>
      <c r="AS5" s="693"/>
      <c r="AT5" s="693"/>
      <c r="AU5" s="693"/>
      <c r="AV5" s="693"/>
      <c r="AW5" s="693"/>
      <c r="AX5" s="693"/>
      <c r="AY5" s="693"/>
      <c r="AZ5" s="693"/>
      <c r="BA5" s="693"/>
      <c r="BB5" s="693"/>
      <c r="BC5" s="693"/>
      <c r="BD5" s="693"/>
      <c r="BE5" s="693"/>
      <c r="BF5" s="694"/>
      <c r="BG5" s="634">
        <v>31303948</v>
      </c>
      <c r="BH5" s="635"/>
      <c r="BI5" s="635"/>
      <c r="BJ5" s="635"/>
      <c r="BK5" s="635"/>
      <c r="BL5" s="635"/>
      <c r="BM5" s="635"/>
      <c r="BN5" s="636"/>
      <c r="BO5" s="672">
        <v>92.3</v>
      </c>
      <c r="BP5" s="672"/>
      <c r="BQ5" s="672"/>
      <c r="BR5" s="672"/>
      <c r="BS5" s="673">
        <v>182970</v>
      </c>
      <c r="BT5" s="673"/>
      <c r="BU5" s="673"/>
      <c r="BV5" s="673"/>
      <c r="BW5" s="673"/>
      <c r="BX5" s="673"/>
      <c r="BY5" s="673"/>
      <c r="BZ5" s="673"/>
      <c r="CA5" s="673"/>
      <c r="CB5" s="713"/>
      <c r="CD5" s="686" t="s">
        <v>220</v>
      </c>
      <c r="CE5" s="687"/>
      <c r="CF5" s="687"/>
      <c r="CG5" s="687"/>
      <c r="CH5" s="687"/>
      <c r="CI5" s="687"/>
      <c r="CJ5" s="687"/>
      <c r="CK5" s="687"/>
      <c r="CL5" s="687"/>
      <c r="CM5" s="687"/>
      <c r="CN5" s="687"/>
      <c r="CO5" s="687"/>
      <c r="CP5" s="687"/>
      <c r="CQ5" s="688"/>
      <c r="CR5" s="686" t="s">
        <v>226</v>
      </c>
      <c r="CS5" s="687"/>
      <c r="CT5" s="687"/>
      <c r="CU5" s="687"/>
      <c r="CV5" s="687"/>
      <c r="CW5" s="687"/>
      <c r="CX5" s="687"/>
      <c r="CY5" s="688"/>
      <c r="CZ5" s="686" t="s">
        <v>218</v>
      </c>
      <c r="DA5" s="687"/>
      <c r="DB5" s="687"/>
      <c r="DC5" s="688"/>
      <c r="DD5" s="686" t="s">
        <v>227</v>
      </c>
      <c r="DE5" s="687"/>
      <c r="DF5" s="687"/>
      <c r="DG5" s="687"/>
      <c r="DH5" s="687"/>
      <c r="DI5" s="687"/>
      <c r="DJ5" s="687"/>
      <c r="DK5" s="687"/>
      <c r="DL5" s="687"/>
      <c r="DM5" s="687"/>
      <c r="DN5" s="687"/>
      <c r="DO5" s="687"/>
      <c r="DP5" s="688"/>
      <c r="DQ5" s="686" t="s">
        <v>228</v>
      </c>
      <c r="DR5" s="687"/>
      <c r="DS5" s="687"/>
      <c r="DT5" s="687"/>
      <c r="DU5" s="687"/>
      <c r="DV5" s="687"/>
      <c r="DW5" s="687"/>
      <c r="DX5" s="687"/>
      <c r="DY5" s="687"/>
      <c r="DZ5" s="687"/>
      <c r="EA5" s="687"/>
      <c r="EB5" s="687"/>
      <c r="EC5" s="688"/>
    </row>
    <row r="6" spans="2:143" ht="11.25" customHeight="1">
      <c r="B6" s="631" t="s">
        <v>229</v>
      </c>
      <c r="C6" s="632"/>
      <c r="D6" s="632"/>
      <c r="E6" s="632"/>
      <c r="F6" s="632"/>
      <c r="G6" s="632"/>
      <c r="H6" s="632"/>
      <c r="I6" s="632"/>
      <c r="J6" s="632"/>
      <c r="K6" s="632"/>
      <c r="L6" s="632"/>
      <c r="M6" s="632"/>
      <c r="N6" s="632"/>
      <c r="O6" s="632"/>
      <c r="P6" s="632"/>
      <c r="Q6" s="633"/>
      <c r="R6" s="634">
        <v>299503</v>
      </c>
      <c r="S6" s="635"/>
      <c r="T6" s="635"/>
      <c r="U6" s="635"/>
      <c r="V6" s="635"/>
      <c r="W6" s="635"/>
      <c r="X6" s="635"/>
      <c r="Y6" s="636"/>
      <c r="Z6" s="672">
        <v>0.3</v>
      </c>
      <c r="AA6" s="672"/>
      <c r="AB6" s="672"/>
      <c r="AC6" s="672"/>
      <c r="AD6" s="673">
        <v>299503</v>
      </c>
      <c r="AE6" s="673"/>
      <c r="AF6" s="673"/>
      <c r="AG6" s="673"/>
      <c r="AH6" s="673"/>
      <c r="AI6" s="673"/>
      <c r="AJ6" s="673"/>
      <c r="AK6" s="673"/>
      <c r="AL6" s="637">
        <v>0.7</v>
      </c>
      <c r="AM6" s="638"/>
      <c r="AN6" s="638"/>
      <c r="AO6" s="674"/>
      <c r="AP6" s="631" t="s">
        <v>230</v>
      </c>
      <c r="AQ6" s="632"/>
      <c r="AR6" s="632"/>
      <c r="AS6" s="632"/>
      <c r="AT6" s="632"/>
      <c r="AU6" s="632"/>
      <c r="AV6" s="632"/>
      <c r="AW6" s="632"/>
      <c r="AX6" s="632"/>
      <c r="AY6" s="632"/>
      <c r="AZ6" s="632"/>
      <c r="BA6" s="632"/>
      <c r="BB6" s="632"/>
      <c r="BC6" s="632"/>
      <c r="BD6" s="632"/>
      <c r="BE6" s="632"/>
      <c r="BF6" s="633"/>
      <c r="BG6" s="634">
        <v>31303948</v>
      </c>
      <c r="BH6" s="635"/>
      <c r="BI6" s="635"/>
      <c r="BJ6" s="635"/>
      <c r="BK6" s="635"/>
      <c r="BL6" s="635"/>
      <c r="BM6" s="635"/>
      <c r="BN6" s="636"/>
      <c r="BO6" s="672">
        <v>92.3</v>
      </c>
      <c r="BP6" s="672"/>
      <c r="BQ6" s="672"/>
      <c r="BR6" s="672"/>
      <c r="BS6" s="673">
        <v>182970</v>
      </c>
      <c r="BT6" s="673"/>
      <c r="BU6" s="673"/>
      <c r="BV6" s="673"/>
      <c r="BW6" s="673"/>
      <c r="BX6" s="673"/>
      <c r="BY6" s="673"/>
      <c r="BZ6" s="673"/>
      <c r="CA6" s="673"/>
      <c r="CB6" s="713"/>
      <c r="CD6" s="692" t="s">
        <v>231</v>
      </c>
      <c r="CE6" s="693"/>
      <c r="CF6" s="693"/>
      <c r="CG6" s="693"/>
      <c r="CH6" s="693"/>
      <c r="CI6" s="693"/>
      <c r="CJ6" s="693"/>
      <c r="CK6" s="693"/>
      <c r="CL6" s="693"/>
      <c r="CM6" s="693"/>
      <c r="CN6" s="693"/>
      <c r="CO6" s="693"/>
      <c r="CP6" s="693"/>
      <c r="CQ6" s="694"/>
      <c r="CR6" s="634">
        <v>428091</v>
      </c>
      <c r="CS6" s="635"/>
      <c r="CT6" s="635"/>
      <c r="CU6" s="635"/>
      <c r="CV6" s="635"/>
      <c r="CW6" s="635"/>
      <c r="CX6" s="635"/>
      <c r="CY6" s="636"/>
      <c r="CZ6" s="716">
        <v>0.5</v>
      </c>
      <c r="DA6" s="698"/>
      <c r="DB6" s="698"/>
      <c r="DC6" s="718"/>
      <c r="DD6" s="640" t="s">
        <v>129</v>
      </c>
      <c r="DE6" s="635"/>
      <c r="DF6" s="635"/>
      <c r="DG6" s="635"/>
      <c r="DH6" s="635"/>
      <c r="DI6" s="635"/>
      <c r="DJ6" s="635"/>
      <c r="DK6" s="635"/>
      <c r="DL6" s="635"/>
      <c r="DM6" s="635"/>
      <c r="DN6" s="635"/>
      <c r="DO6" s="635"/>
      <c r="DP6" s="636"/>
      <c r="DQ6" s="640">
        <v>428083</v>
      </c>
      <c r="DR6" s="635"/>
      <c r="DS6" s="635"/>
      <c r="DT6" s="635"/>
      <c r="DU6" s="635"/>
      <c r="DV6" s="635"/>
      <c r="DW6" s="635"/>
      <c r="DX6" s="635"/>
      <c r="DY6" s="635"/>
      <c r="DZ6" s="635"/>
      <c r="EA6" s="635"/>
      <c r="EB6" s="635"/>
      <c r="EC6" s="671"/>
    </row>
    <row r="7" spans="2:143" ht="11.25" customHeight="1">
      <c r="B7" s="631" t="s">
        <v>232</v>
      </c>
      <c r="C7" s="632"/>
      <c r="D7" s="632"/>
      <c r="E7" s="632"/>
      <c r="F7" s="632"/>
      <c r="G7" s="632"/>
      <c r="H7" s="632"/>
      <c r="I7" s="632"/>
      <c r="J7" s="632"/>
      <c r="K7" s="632"/>
      <c r="L7" s="632"/>
      <c r="M7" s="632"/>
      <c r="N7" s="632"/>
      <c r="O7" s="632"/>
      <c r="P7" s="632"/>
      <c r="Q7" s="633"/>
      <c r="R7" s="634">
        <v>57639</v>
      </c>
      <c r="S7" s="635"/>
      <c r="T7" s="635"/>
      <c r="U7" s="635"/>
      <c r="V7" s="635"/>
      <c r="W7" s="635"/>
      <c r="X7" s="635"/>
      <c r="Y7" s="636"/>
      <c r="Z7" s="672">
        <v>0.1</v>
      </c>
      <c r="AA7" s="672"/>
      <c r="AB7" s="672"/>
      <c r="AC7" s="672"/>
      <c r="AD7" s="673">
        <v>57639</v>
      </c>
      <c r="AE7" s="673"/>
      <c r="AF7" s="673"/>
      <c r="AG7" s="673"/>
      <c r="AH7" s="673"/>
      <c r="AI7" s="673"/>
      <c r="AJ7" s="673"/>
      <c r="AK7" s="673"/>
      <c r="AL7" s="637">
        <v>0.1</v>
      </c>
      <c r="AM7" s="638"/>
      <c r="AN7" s="638"/>
      <c r="AO7" s="674"/>
      <c r="AP7" s="631" t="s">
        <v>233</v>
      </c>
      <c r="AQ7" s="632"/>
      <c r="AR7" s="632"/>
      <c r="AS7" s="632"/>
      <c r="AT7" s="632"/>
      <c r="AU7" s="632"/>
      <c r="AV7" s="632"/>
      <c r="AW7" s="632"/>
      <c r="AX7" s="632"/>
      <c r="AY7" s="632"/>
      <c r="AZ7" s="632"/>
      <c r="BA7" s="632"/>
      <c r="BB7" s="632"/>
      <c r="BC7" s="632"/>
      <c r="BD7" s="632"/>
      <c r="BE7" s="632"/>
      <c r="BF7" s="633"/>
      <c r="BG7" s="634">
        <v>17475473</v>
      </c>
      <c r="BH7" s="635"/>
      <c r="BI7" s="635"/>
      <c r="BJ7" s="635"/>
      <c r="BK7" s="635"/>
      <c r="BL7" s="635"/>
      <c r="BM7" s="635"/>
      <c r="BN7" s="636"/>
      <c r="BO7" s="672">
        <v>51.5</v>
      </c>
      <c r="BP7" s="672"/>
      <c r="BQ7" s="672"/>
      <c r="BR7" s="672"/>
      <c r="BS7" s="673">
        <v>182970</v>
      </c>
      <c r="BT7" s="673"/>
      <c r="BU7" s="673"/>
      <c r="BV7" s="673"/>
      <c r="BW7" s="673"/>
      <c r="BX7" s="673"/>
      <c r="BY7" s="673"/>
      <c r="BZ7" s="673"/>
      <c r="CA7" s="673"/>
      <c r="CB7" s="713"/>
      <c r="CD7" s="631" t="s">
        <v>234</v>
      </c>
      <c r="CE7" s="632"/>
      <c r="CF7" s="632"/>
      <c r="CG7" s="632"/>
      <c r="CH7" s="632"/>
      <c r="CI7" s="632"/>
      <c r="CJ7" s="632"/>
      <c r="CK7" s="632"/>
      <c r="CL7" s="632"/>
      <c r="CM7" s="632"/>
      <c r="CN7" s="632"/>
      <c r="CO7" s="632"/>
      <c r="CP7" s="632"/>
      <c r="CQ7" s="633"/>
      <c r="CR7" s="634">
        <v>8327886</v>
      </c>
      <c r="CS7" s="635"/>
      <c r="CT7" s="635"/>
      <c r="CU7" s="635"/>
      <c r="CV7" s="635"/>
      <c r="CW7" s="635"/>
      <c r="CX7" s="635"/>
      <c r="CY7" s="636"/>
      <c r="CZ7" s="672">
        <v>10</v>
      </c>
      <c r="DA7" s="672"/>
      <c r="DB7" s="672"/>
      <c r="DC7" s="672"/>
      <c r="DD7" s="640">
        <v>956938</v>
      </c>
      <c r="DE7" s="635"/>
      <c r="DF7" s="635"/>
      <c r="DG7" s="635"/>
      <c r="DH7" s="635"/>
      <c r="DI7" s="635"/>
      <c r="DJ7" s="635"/>
      <c r="DK7" s="635"/>
      <c r="DL7" s="635"/>
      <c r="DM7" s="635"/>
      <c r="DN7" s="635"/>
      <c r="DO7" s="635"/>
      <c r="DP7" s="636"/>
      <c r="DQ7" s="640">
        <v>6997982</v>
      </c>
      <c r="DR7" s="635"/>
      <c r="DS7" s="635"/>
      <c r="DT7" s="635"/>
      <c r="DU7" s="635"/>
      <c r="DV7" s="635"/>
      <c r="DW7" s="635"/>
      <c r="DX7" s="635"/>
      <c r="DY7" s="635"/>
      <c r="DZ7" s="635"/>
      <c r="EA7" s="635"/>
      <c r="EB7" s="635"/>
      <c r="EC7" s="671"/>
    </row>
    <row r="8" spans="2:143" ht="11.25" customHeight="1">
      <c r="B8" s="631" t="s">
        <v>235</v>
      </c>
      <c r="C8" s="632"/>
      <c r="D8" s="632"/>
      <c r="E8" s="632"/>
      <c r="F8" s="632"/>
      <c r="G8" s="632"/>
      <c r="H8" s="632"/>
      <c r="I8" s="632"/>
      <c r="J8" s="632"/>
      <c r="K8" s="632"/>
      <c r="L8" s="632"/>
      <c r="M8" s="632"/>
      <c r="N8" s="632"/>
      <c r="O8" s="632"/>
      <c r="P8" s="632"/>
      <c r="Q8" s="633"/>
      <c r="R8" s="634">
        <v>306743</v>
      </c>
      <c r="S8" s="635"/>
      <c r="T8" s="635"/>
      <c r="U8" s="635"/>
      <c r="V8" s="635"/>
      <c r="W8" s="635"/>
      <c r="X8" s="635"/>
      <c r="Y8" s="636"/>
      <c r="Z8" s="672">
        <v>0.4</v>
      </c>
      <c r="AA8" s="672"/>
      <c r="AB8" s="672"/>
      <c r="AC8" s="672"/>
      <c r="AD8" s="673">
        <v>306743</v>
      </c>
      <c r="AE8" s="673"/>
      <c r="AF8" s="673"/>
      <c r="AG8" s="673"/>
      <c r="AH8" s="673"/>
      <c r="AI8" s="673"/>
      <c r="AJ8" s="673"/>
      <c r="AK8" s="673"/>
      <c r="AL8" s="637">
        <v>0.7</v>
      </c>
      <c r="AM8" s="638"/>
      <c r="AN8" s="638"/>
      <c r="AO8" s="674"/>
      <c r="AP8" s="631" t="s">
        <v>236</v>
      </c>
      <c r="AQ8" s="632"/>
      <c r="AR8" s="632"/>
      <c r="AS8" s="632"/>
      <c r="AT8" s="632"/>
      <c r="AU8" s="632"/>
      <c r="AV8" s="632"/>
      <c r="AW8" s="632"/>
      <c r="AX8" s="632"/>
      <c r="AY8" s="632"/>
      <c r="AZ8" s="632"/>
      <c r="BA8" s="632"/>
      <c r="BB8" s="632"/>
      <c r="BC8" s="632"/>
      <c r="BD8" s="632"/>
      <c r="BE8" s="632"/>
      <c r="BF8" s="633"/>
      <c r="BG8" s="634">
        <v>382389</v>
      </c>
      <c r="BH8" s="635"/>
      <c r="BI8" s="635"/>
      <c r="BJ8" s="635"/>
      <c r="BK8" s="635"/>
      <c r="BL8" s="635"/>
      <c r="BM8" s="635"/>
      <c r="BN8" s="636"/>
      <c r="BO8" s="672">
        <v>1.1000000000000001</v>
      </c>
      <c r="BP8" s="672"/>
      <c r="BQ8" s="672"/>
      <c r="BR8" s="672"/>
      <c r="BS8" s="673" t="s">
        <v>174</v>
      </c>
      <c r="BT8" s="673"/>
      <c r="BU8" s="673"/>
      <c r="BV8" s="673"/>
      <c r="BW8" s="673"/>
      <c r="BX8" s="673"/>
      <c r="BY8" s="673"/>
      <c r="BZ8" s="673"/>
      <c r="CA8" s="673"/>
      <c r="CB8" s="713"/>
      <c r="CD8" s="631" t="s">
        <v>237</v>
      </c>
      <c r="CE8" s="632"/>
      <c r="CF8" s="632"/>
      <c r="CG8" s="632"/>
      <c r="CH8" s="632"/>
      <c r="CI8" s="632"/>
      <c r="CJ8" s="632"/>
      <c r="CK8" s="632"/>
      <c r="CL8" s="632"/>
      <c r="CM8" s="632"/>
      <c r="CN8" s="632"/>
      <c r="CO8" s="632"/>
      <c r="CP8" s="632"/>
      <c r="CQ8" s="633"/>
      <c r="CR8" s="634">
        <v>44333054</v>
      </c>
      <c r="CS8" s="635"/>
      <c r="CT8" s="635"/>
      <c r="CU8" s="635"/>
      <c r="CV8" s="635"/>
      <c r="CW8" s="635"/>
      <c r="CX8" s="635"/>
      <c r="CY8" s="636"/>
      <c r="CZ8" s="672">
        <v>53.1</v>
      </c>
      <c r="DA8" s="672"/>
      <c r="DB8" s="672"/>
      <c r="DC8" s="672"/>
      <c r="DD8" s="640">
        <v>66856</v>
      </c>
      <c r="DE8" s="635"/>
      <c r="DF8" s="635"/>
      <c r="DG8" s="635"/>
      <c r="DH8" s="635"/>
      <c r="DI8" s="635"/>
      <c r="DJ8" s="635"/>
      <c r="DK8" s="635"/>
      <c r="DL8" s="635"/>
      <c r="DM8" s="635"/>
      <c r="DN8" s="635"/>
      <c r="DO8" s="635"/>
      <c r="DP8" s="636"/>
      <c r="DQ8" s="640">
        <v>21624832</v>
      </c>
      <c r="DR8" s="635"/>
      <c r="DS8" s="635"/>
      <c r="DT8" s="635"/>
      <c r="DU8" s="635"/>
      <c r="DV8" s="635"/>
      <c r="DW8" s="635"/>
      <c r="DX8" s="635"/>
      <c r="DY8" s="635"/>
      <c r="DZ8" s="635"/>
      <c r="EA8" s="635"/>
      <c r="EB8" s="635"/>
      <c r="EC8" s="671"/>
    </row>
    <row r="9" spans="2:143" ht="11.25" customHeight="1">
      <c r="B9" s="631" t="s">
        <v>238</v>
      </c>
      <c r="C9" s="632"/>
      <c r="D9" s="632"/>
      <c r="E9" s="632"/>
      <c r="F9" s="632"/>
      <c r="G9" s="632"/>
      <c r="H9" s="632"/>
      <c r="I9" s="632"/>
      <c r="J9" s="632"/>
      <c r="K9" s="632"/>
      <c r="L9" s="632"/>
      <c r="M9" s="632"/>
      <c r="N9" s="632"/>
      <c r="O9" s="632"/>
      <c r="P9" s="632"/>
      <c r="Q9" s="633"/>
      <c r="R9" s="634">
        <v>235526</v>
      </c>
      <c r="S9" s="635"/>
      <c r="T9" s="635"/>
      <c r="U9" s="635"/>
      <c r="V9" s="635"/>
      <c r="W9" s="635"/>
      <c r="X9" s="635"/>
      <c r="Y9" s="636"/>
      <c r="Z9" s="672">
        <v>0.3</v>
      </c>
      <c r="AA9" s="672"/>
      <c r="AB9" s="672"/>
      <c r="AC9" s="672"/>
      <c r="AD9" s="673">
        <v>235526</v>
      </c>
      <c r="AE9" s="673"/>
      <c r="AF9" s="673"/>
      <c r="AG9" s="673"/>
      <c r="AH9" s="673"/>
      <c r="AI9" s="673"/>
      <c r="AJ9" s="673"/>
      <c r="AK9" s="673"/>
      <c r="AL9" s="637">
        <v>0.6</v>
      </c>
      <c r="AM9" s="638"/>
      <c r="AN9" s="638"/>
      <c r="AO9" s="674"/>
      <c r="AP9" s="631" t="s">
        <v>239</v>
      </c>
      <c r="AQ9" s="632"/>
      <c r="AR9" s="632"/>
      <c r="AS9" s="632"/>
      <c r="AT9" s="632"/>
      <c r="AU9" s="632"/>
      <c r="AV9" s="632"/>
      <c r="AW9" s="632"/>
      <c r="AX9" s="632"/>
      <c r="AY9" s="632"/>
      <c r="AZ9" s="632"/>
      <c r="BA9" s="632"/>
      <c r="BB9" s="632"/>
      <c r="BC9" s="632"/>
      <c r="BD9" s="632"/>
      <c r="BE9" s="632"/>
      <c r="BF9" s="633"/>
      <c r="BG9" s="634">
        <v>15699921</v>
      </c>
      <c r="BH9" s="635"/>
      <c r="BI9" s="635"/>
      <c r="BJ9" s="635"/>
      <c r="BK9" s="635"/>
      <c r="BL9" s="635"/>
      <c r="BM9" s="635"/>
      <c r="BN9" s="636"/>
      <c r="BO9" s="672">
        <v>46.3</v>
      </c>
      <c r="BP9" s="672"/>
      <c r="BQ9" s="672"/>
      <c r="BR9" s="672"/>
      <c r="BS9" s="673" t="s">
        <v>129</v>
      </c>
      <c r="BT9" s="673"/>
      <c r="BU9" s="673"/>
      <c r="BV9" s="673"/>
      <c r="BW9" s="673"/>
      <c r="BX9" s="673"/>
      <c r="BY9" s="673"/>
      <c r="BZ9" s="673"/>
      <c r="CA9" s="673"/>
      <c r="CB9" s="713"/>
      <c r="CD9" s="631" t="s">
        <v>240</v>
      </c>
      <c r="CE9" s="632"/>
      <c r="CF9" s="632"/>
      <c r="CG9" s="632"/>
      <c r="CH9" s="632"/>
      <c r="CI9" s="632"/>
      <c r="CJ9" s="632"/>
      <c r="CK9" s="632"/>
      <c r="CL9" s="632"/>
      <c r="CM9" s="632"/>
      <c r="CN9" s="632"/>
      <c r="CO9" s="632"/>
      <c r="CP9" s="632"/>
      <c r="CQ9" s="633"/>
      <c r="CR9" s="634">
        <v>7720395</v>
      </c>
      <c r="CS9" s="635"/>
      <c r="CT9" s="635"/>
      <c r="CU9" s="635"/>
      <c r="CV9" s="635"/>
      <c r="CW9" s="635"/>
      <c r="CX9" s="635"/>
      <c r="CY9" s="636"/>
      <c r="CZ9" s="672">
        <v>9.1999999999999993</v>
      </c>
      <c r="DA9" s="672"/>
      <c r="DB9" s="672"/>
      <c r="DC9" s="672"/>
      <c r="DD9" s="640">
        <v>11080</v>
      </c>
      <c r="DE9" s="635"/>
      <c r="DF9" s="635"/>
      <c r="DG9" s="635"/>
      <c r="DH9" s="635"/>
      <c r="DI9" s="635"/>
      <c r="DJ9" s="635"/>
      <c r="DK9" s="635"/>
      <c r="DL9" s="635"/>
      <c r="DM9" s="635"/>
      <c r="DN9" s="635"/>
      <c r="DO9" s="635"/>
      <c r="DP9" s="636"/>
      <c r="DQ9" s="640">
        <v>3762537</v>
      </c>
      <c r="DR9" s="635"/>
      <c r="DS9" s="635"/>
      <c r="DT9" s="635"/>
      <c r="DU9" s="635"/>
      <c r="DV9" s="635"/>
      <c r="DW9" s="635"/>
      <c r="DX9" s="635"/>
      <c r="DY9" s="635"/>
      <c r="DZ9" s="635"/>
      <c r="EA9" s="635"/>
      <c r="EB9" s="635"/>
      <c r="EC9" s="671"/>
    </row>
    <row r="10" spans="2:143" ht="11.25" customHeight="1">
      <c r="B10" s="631" t="s">
        <v>241</v>
      </c>
      <c r="C10" s="632"/>
      <c r="D10" s="632"/>
      <c r="E10" s="632"/>
      <c r="F10" s="632"/>
      <c r="G10" s="632"/>
      <c r="H10" s="632"/>
      <c r="I10" s="632"/>
      <c r="J10" s="632"/>
      <c r="K10" s="632"/>
      <c r="L10" s="632"/>
      <c r="M10" s="632"/>
      <c r="N10" s="632"/>
      <c r="O10" s="632"/>
      <c r="P10" s="632"/>
      <c r="Q10" s="633"/>
      <c r="R10" s="634" t="s">
        <v>129</v>
      </c>
      <c r="S10" s="635"/>
      <c r="T10" s="635"/>
      <c r="U10" s="635"/>
      <c r="V10" s="635"/>
      <c r="W10" s="635"/>
      <c r="X10" s="635"/>
      <c r="Y10" s="636"/>
      <c r="Z10" s="672" t="s">
        <v>129</v>
      </c>
      <c r="AA10" s="672"/>
      <c r="AB10" s="672"/>
      <c r="AC10" s="672"/>
      <c r="AD10" s="673" t="s">
        <v>242</v>
      </c>
      <c r="AE10" s="673"/>
      <c r="AF10" s="673"/>
      <c r="AG10" s="673"/>
      <c r="AH10" s="673"/>
      <c r="AI10" s="673"/>
      <c r="AJ10" s="673"/>
      <c r="AK10" s="673"/>
      <c r="AL10" s="637" t="s">
        <v>242</v>
      </c>
      <c r="AM10" s="638"/>
      <c r="AN10" s="638"/>
      <c r="AO10" s="674"/>
      <c r="AP10" s="631" t="s">
        <v>243</v>
      </c>
      <c r="AQ10" s="632"/>
      <c r="AR10" s="632"/>
      <c r="AS10" s="632"/>
      <c r="AT10" s="632"/>
      <c r="AU10" s="632"/>
      <c r="AV10" s="632"/>
      <c r="AW10" s="632"/>
      <c r="AX10" s="632"/>
      <c r="AY10" s="632"/>
      <c r="AZ10" s="632"/>
      <c r="BA10" s="632"/>
      <c r="BB10" s="632"/>
      <c r="BC10" s="632"/>
      <c r="BD10" s="632"/>
      <c r="BE10" s="632"/>
      <c r="BF10" s="633"/>
      <c r="BG10" s="634">
        <v>443853</v>
      </c>
      <c r="BH10" s="635"/>
      <c r="BI10" s="635"/>
      <c r="BJ10" s="635"/>
      <c r="BK10" s="635"/>
      <c r="BL10" s="635"/>
      <c r="BM10" s="635"/>
      <c r="BN10" s="636"/>
      <c r="BO10" s="672">
        <v>1.3</v>
      </c>
      <c r="BP10" s="672"/>
      <c r="BQ10" s="672"/>
      <c r="BR10" s="672"/>
      <c r="BS10" s="673" t="s">
        <v>242</v>
      </c>
      <c r="BT10" s="673"/>
      <c r="BU10" s="673"/>
      <c r="BV10" s="673"/>
      <c r="BW10" s="673"/>
      <c r="BX10" s="673"/>
      <c r="BY10" s="673"/>
      <c r="BZ10" s="673"/>
      <c r="CA10" s="673"/>
      <c r="CB10" s="713"/>
      <c r="CD10" s="631" t="s">
        <v>244</v>
      </c>
      <c r="CE10" s="632"/>
      <c r="CF10" s="632"/>
      <c r="CG10" s="632"/>
      <c r="CH10" s="632"/>
      <c r="CI10" s="632"/>
      <c r="CJ10" s="632"/>
      <c r="CK10" s="632"/>
      <c r="CL10" s="632"/>
      <c r="CM10" s="632"/>
      <c r="CN10" s="632"/>
      <c r="CO10" s="632"/>
      <c r="CP10" s="632"/>
      <c r="CQ10" s="633"/>
      <c r="CR10" s="634">
        <v>351078</v>
      </c>
      <c r="CS10" s="635"/>
      <c r="CT10" s="635"/>
      <c r="CU10" s="635"/>
      <c r="CV10" s="635"/>
      <c r="CW10" s="635"/>
      <c r="CX10" s="635"/>
      <c r="CY10" s="636"/>
      <c r="CZ10" s="672">
        <v>0.4</v>
      </c>
      <c r="DA10" s="672"/>
      <c r="DB10" s="672"/>
      <c r="DC10" s="672"/>
      <c r="DD10" s="640" t="s">
        <v>242</v>
      </c>
      <c r="DE10" s="635"/>
      <c r="DF10" s="635"/>
      <c r="DG10" s="635"/>
      <c r="DH10" s="635"/>
      <c r="DI10" s="635"/>
      <c r="DJ10" s="635"/>
      <c r="DK10" s="635"/>
      <c r="DL10" s="635"/>
      <c r="DM10" s="635"/>
      <c r="DN10" s="635"/>
      <c r="DO10" s="635"/>
      <c r="DP10" s="636"/>
      <c r="DQ10" s="640">
        <v>324136</v>
      </c>
      <c r="DR10" s="635"/>
      <c r="DS10" s="635"/>
      <c r="DT10" s="635"/>
      <c r="DU10" s="635"/>
      <c r="DV10" s="635"/>
      <c r="DW10" s="635"/>
      <c r="DX10" s="635"/>
      <c r="DY10" s="635"/>
      <c r="DZ10" s="635"/>
      <c r="EA10" s="635"/>
      <c r="EB10" s="635"/>
      <c r="EC10" s="671"/>
    </row>
    <row r="11" spans="2:143" ht="11.25" customHeight="1">
      <c r="B11" s="631" t="s">
        <v>245</v>
      </c>
      <c r="C11" s="632"/>
      <c r="D11" s="632"/>
      <c r="E11" s="632"/>
      <c r="F11" s="632"/>
      <c r="G11" s="632"/>
      <c r="H11" s="632"/>
      <c r="I11" s="632"/>
      <c r="J11" s="632"/>
      <c r="K11" s="632"/>
      <c r="L11" s="632"/>
      <c r="M11" s="632"/>
      <c r="N11" s="632"/>
      <c r="O11" s="632"/>
      <c r="P11" s="632"/>
      <c r="Q11" s="633"/>
      <c r="R11" s="634">
        <v>4728711</v>
      </c>
      <c r="S11" s="635"/>
      <c r="T11" s="635"/>
      <c r="U11" s="635"/>
      <c r="V11" s="635"/>
      <c r="W11" s="635"/>
      <c r="X11" s="635"/>
      <c r="Y11" s="636"/>
      <c r="Z11" s="637">
        <v>5.4</v>
      </c>
      <c r="AA11" s="638"/>
      <c r="AB11" s="638"/>
      <c r="AC11" s="639"/>
      <c r="AD11" s="640">
        <v>4728711</v>
      </c>
      <c r="AE11" s="635"/>
      <c r="AF11" s="635"/>
      <c r="AG11" s="635"/>
      <c r="AH11" s="635"/>
      <c r="AI11" s="635"/>
      <c r="AJ11" s="635"/>
      <c r="AK11" s="636"/>
      <c r="AL11" s="637">
        <v>11.3</v>
      </c>
      <c r="AM11" s="638"/>
      <c r="AN11" s="638"/>
      <c r="AO11" s="674"/>
      <c r="AP11" s="631" t="s">
        <v>246</v>
      </c>
      <c r="AQ11" s="632"/>
      <c r="AR11" s="632"/>
      <c r="AS11" s="632"/>
      <c r="AT11" s="632"/>
      <c r="AU11" s="632"/>
      <c r="AV11" s="632"/>
      <c r="AW11" s="632"/>
      <c r="AX11" s="632"/>
      <c r="AY11" s="632"/>
      <c r="AZ11" s="632"/>
      <c r="BA11" s="632"/>
      <c r="BB11" s="632"/>
      <c r="BC11" s="632"/>
      <c r="BD11" s="632"/>
      <c r="BE11" s="632"/>
      <c r="BF11" s="633"/>
      <c r="BG11" s="634">
        <v>949310</v>
      </c>
      <c r="BH11" s="635"/>
      <c r="BI11" s="635"/>
      <c r="BJ11" s="635"/>
      <c r="BK11" s="635"/>
      <c r="BL11" s="635"/>
      <c r="BM11" s="635"/>
      <c r="BN11" s="636"/>
      <c r="BO11" s="672">
        <v>2.8</v>
      </c>
      <c r="BP11" s="672"/>
      <c r="BQ11" s="672"/>
      <c r="BR11" s="672"/>
      <c r="BS11" s="673">
        <v>182970</v>
      </c>
      <c r="BT11" s="673"/>
      <c r="BU11" s="673"/>
      <c r="BV11" s="673"/>
      <c r="BW11" s="673"/>
      <c r="BX11" s="673"/>
      <c r="BY11" s="673"/>
      <c r="BZ11" s="673"/>
      <c r="CA11" s="673"/>
      <c r="CB11" s="713"/>
      <c r="CD11" s="631" t="s">
        <v>247</v>
      </c>
      <c r="CE11" s="632"/>
      <c r="CF11" s="632"/>
      <c r="CG11" s="632"/>
      <c r="CH11" s="632"/>
      <c r="CI11" s="632"/>
      <c r="CJ11" s="632"/>
      <c r="CK11" s="632"/>
      <c r="CL11" s="632"/>
      <c r="CM11" s="632"/>
      <c r="CN11" s="632"/>
      <c r="CO11" s="632"/>
      <c r="CP11" s="632"/>
      <c r="CQ11" s="633"/>
      <c r="CR11" s="634">
        <v>124643</v>
      </c>
      <c r="CS11" s="635"/>
      <c r="CT11" s="635"/>
      <c r="CU11" s="635"/>
      <c r="CV11" s="635"/>
      <c r="CW11" s="635"/>
      <c r="CX11" s="635"/>
      <c r="CY11" s="636"/>
      <c r="CZ11" s="672">
        <v>0.1</v>
      </c>
      <c r="DA11" s="672"/>
      <c r="DB11" s="672"/>
      <c r="DC11" s="672"/>
      <c r="DD11" s="640">
        <v>12070</v>
      </c>
      <c r="DE11" s="635"/>
      <c r="DF11" s="635"/>
      <c r="DG11" s="635"/>
      <c r="DH11" s="635"/>
      <c r="DI11" s="635"/>
      <c r="DJ11" s="635"/>
      <c r="DK11" s="635"/>
      <c r="DL11" s="635"/>
      <c r="DM11" s="635"/>
      <c r="DN11" s="635"/>
      <c r="DO11" s="635"/>
      <c r="DP11" s="636"/>
      <c r="DQ11" s="640">
        <v>101319</v>
      </c>
      <c r="DR11" s="635"/>
      <c r="DS11" s="635"/>
      <c r="DT11" s="635"/>
      <c r="DU11" s="635"/>
      <c r="DV11" s="635"/>
      <c r="DW11" s="635"/>
      <c r="DX11" s="635"/>
      <c r="DY11" s="635"/>
      <c r="DZ11" s="635"/>
      <c r="EA11" s="635"/>
      <c r="EB11" s="635"/>
      <c r="EC11" s="671"/>
    </row>
    <row r="12" spans="2:143" ht="11.25" customHeight="1">
      <c r="B12" s="631" t="s">
        <v>248</v>
      </c>
      <c r="C12" s="632"/>
      <c r="D12" s="632"/>
      <c r="E12" s="632"/>
      <c r="F12" s="632"/>
      <c r="G12" s="632"/>
      <c r="H12" s="632"/>
      <c r="I12" s="632"/>
      <c r="J12" s="632"/>
      <c r="K12" s="632"/>
      <c r="L12" s="632"/>
      <c r="M12" s="632"/>
      <c r="N12" s="632"/>
      <c r="O12" s="632"/>
      <c r="P12" s="632"/>
      <c r="Q12" s="633"/>
      <c r="R12" s="634" t="s">
        <v>129</v>
      </c>
      <c r="S12" s="635"/>
      <c r="T12" s="635"/>
      <c r="U12" s="635"/>
      <c r="V12" s="635"/>
      <c r="W12" s="635"/>
      <c r="X12" s="635"/>
      <c r="Y12" s="636"/>
      <c r="Z12" s="672" t="s">
        <v>242</v>
      </c>
      <c r="AA12" s="672"/>
      <c r="AB12" s="672"/>
      <c r="AC12" s="672"/>
      <c r="AD12" s="673" t="s">
        <v>242</v>
      </c>
      <c r="AE12" s="673"/>
      <c r="AF12" s="673"/>
      <c r="AG12" s="673"/>
      <c r="AH12" s="673"/>
      <c r="AI12" s="673"/>
      <c r="AJ12" s="673"/>
      <c r="AK12" s="673"/>
      <c r="AL12" s="637" t="s">
        <v>129</v>
      </c>
      <c r="AM12" s="638"/>
      <c r="AN12" s="638"/>
      <c r="AO12" s="674"/>
      <c r="AP12" s="631" t="s">
        <v>249</v>
      </c>
      <c r="AQ12" s="632"/>
      <c r="AR12" s="632"/>
      <c r="AS12" s="632"/>
      <c r="AT12" s="632"/>
      <c r="AU12" s="632"/>
      <c r="AV12" s="632"/>
      <c r="AW12" s="632"/>
      <c r="AX12" s="632"/>
      <c r="AY12" s="632"/>
      <c r="AZ12" s="632"/>
      <c r="BA12" s="632"/>
      <c r="BB12" s="632"/>
      <c r="BC12" s="632"/>
      <c r="BD12" s="632"/>
      <c r="BE12" s="632"/>
      <c r="BF12" s="633"/>
      <c r="BG12" s="634">
        <v>12610580</v>
      </c>
      <c r="BH12" s="635"/>
      <c r="BI12" s="635"/>
      <c r="BJ12" s="635"/>
      <c r="BK12" s="635"/>
      <c r="BL12" s="635"/>
      <c r="BM12" s="635"/>
      <c r="BN12" s="636"/>
      <c r="BO12" s="672">
        <v>37.200000000000003</v>
      </c>
      <c r="BP12" s="672"/>
      <c r="BQ12" s="672"/>
      <c r="BR12" s="672"/>
      <c r="BS12" s="673" t="s">
        <v>129</v>
      </c>
      <c r="BT12" s="673"/>
      <c r="BU12" s="673"/>
      <c r="BV12" s="673"/>
      <c r="BW12" s="673"/>
      <c r="BX12" s="673"/>
      <c r="BY12" s="673"/>
      <c r="BZ12" s="673"/>
      <c r="CA12" s="673"/>
      <c r="CB12" s="713"/>
      <c r="CD12" s="631" t="s">
        <v>250</v>
      </c>
      <c r="CE12" s="632"/>
      <c r="CF12" s="632"/>
      <c r="CG12" s="632"/>
      <c r="CH12" s="632"/>
      <c r="CI12" s="632"/>
      <c r="CJ12" s="632"/>
      <c r="CK12" s="632"/>
      <c r="CL12" s="632"/>
      <c r="CM12" s="632"/>
      <c r="CN12" s="632"/>
      <c r="CO12" s="632"/>
      <c r="CP12" s="632"/>
      <c r="CQ12" s="633"/>
      <c r="CR12" s="634">
        <v>724435</v>
      </c>
      <c r="CS12" s="635"/>
      <c r="CT12" s="635"/>
      <c r="CU12" s="635"/>
      <c r="CV12" s="635"/>
      <c r="CW12" s="635"/>
      <c r="CX12" s="635"/>
      <c r="CY12" s="636"/>
      <c r="CZ12" s="672">
        <v>0.9</v>
      </c>
      <c r="DA12" s="672"/>
      <c r="DB12" s="672"/>
      <c r="DC12" s="672"/>
      <c r="DD12" s="640">
        <v>2057</v>
      </c>
      <c r="DE12" s="635"/>
      <c r="DF12" s="635"/>
      <c r="DG12" s="635"/>
      <c r="DH12" s="635"/>
      <c r="DI12" s="635"/>
      <c r="DJ12" s="635"/>
      <c r="DK12" s="635"/>
      <c r="DL12" s="635"/>
      <c r="DM12" s="635"/>
      <c r="DN12" s="635"/>
      <c r="DO12" s="635"/>
      <c r="DP12" s="636"/>
      <c r="DQ12" s="640">
        <v>557413</v>
      </c>
      <c r="DR12" s="635"/>
      <c r="DS12" s="635"/>
      <c r="DT12" s="635"/>
      <c r="DU12" s="635"/>
      <c r="DV12" s="635"/>
      <c r="DW12" s="635"/>
      <c r="DX12" s="635"/>
      <c r="DY12" s="635"/>
      <c r="DZ12" s="635"/>
      <c r="EA12" s="635"/>
      <c r="EB12" s="635"/>
      <c r="EC12" s="671"/>
    </row>
    <row r="13" spans="2:143" ht="11.25" customHeight="1">
      <c r="B13" s="631" t="s">
        <v>251</v>
      </c>
      <c r="C13" s="632"/>
      <c r="D13" s="632"/>
      <c r="E13" s="632"/>
      <c r="F13" s="632"/>
      <c r="G13" s="632"/>
      <c r="H13" s="632"/>
      <c r="I13" s="632"/>
      <c r="J13" s="632"/>
      <c r="K13" s="632"/>
      <c r="L13" s="632"/>
      <c r="M13" s="632"/>
      <c r="N13" s="632"/>
      <c r="O13" s="632"/>
      <c r="P13" s="632"/>
      <c r="Q13" s="633"/>
      <c r="R13" s="634" t="s">
        <v>242</v>
      </c>
      <c r="S13" s="635"/>
      <c r="T13" s="635"/>
      <c r="U13" s="635"/>
      <c r="V13" s="635"/>
      <c r="W13" s="635"/>
      <c r="X13" s="635"/>
      <c r="Y13" s="636"/>
      <c r="Z13" s="672" t="s">
        <v>174</v>
      </c>
      <c r="AA13" s="672"/>
      <c r="AB13" s="672"/>
      <c r="AC13" s="672"/>
      <c r="AD13" s="673" t="s">
        <v>242</v>
      </c>
      <c r="AE13" s="673"/>
      <c r="AF13" s="673"/>
      <c r="AG13" s="673"/>
      <c r="AH13" s="673"/>
      <c r="AI13" s="673"/>
      <c r="AJ13" s="673"/>
      <c r="AK13" s="673"/>
      <c r="AL13" s="637" t="s">
        <v>242</v>
      </c>
      <c r="AM13" s="638"/>
      <c r="AN13" s="638"/>
      <c r="AO13" s="674"/>
      <c r="AP13" s="631" t="s">
        <v>252</v>
      </c>
      <c r="AQ13" s="632"/>
      <c r="AR13" s="632"/>
      <c r="AS13" s="632"/>
      <c r="AT13" s="632"/>
      <c r="AU13" s="632"/>
      <c r="AV13" s="632"/>
      <c r="AW13" s="632"/>
      <c r="AX13" s="632"/>
      <c r="AY13" s="632"/>
      <c r="AZ13" s="632"/>
      <c r="BA13" s="632"/>
      <c r="BB13" s="632"/>
      <c r="BC13" s="632"/>
      <c r="BD13" s="632"/>
      <c r="BE13" s="632"/>
      <c r="BF13" s="633"/>
      <c r="BG13" s="634">
        <v>12227379</v>
      </c>
      <c r="BH13" s="635"/>
      <c r="BI13" s="635"/>
      <c r="BJ13" s="635"/>
      <c r="BK13" s="635"/>
      <c r="BL13" s="635"/>
      <c r="BM13" s="635"/>
      <c r="BN13" s="636"/>
      <c r="BO13" s="672">
        <v>36</v>
      </c>
      <c r="BP13" s="672"/>
      <c r="BQ13" s="672"/>
      <c r="BR13" s="672"/>
      <c r="BS13" s="673" t="s">
        <v>129</v>
      </c>
      <c r="BT13" s="673"/>
      <c r="BU13" s="673"/>
      <c r="BV13" s="673"/>
      <c r="BW13" s="673"/>
      <c r="BX13" s="673"/>
      <c r="BY13" s="673"/>
      <c r="BZ13" s="673"/>
      <c r="CA13" s="673"/>
      <c r="CB13" s="713"/>
      <c r="CD13" s="631" t="s">
        <v>253</v>
      </c>
      <c r="CE13" s="632"/>
      <c r="CF13" s="632"/>
      <c r="CG13" s="632"/>
      <c r="CH13" s="632"/>
      <c r="CI13" s="632"/>
      <c r="CJ13" s="632"/>
      <c r="CK13" s="632"/>
      <c r="CL13" s="632"/>
      <c r="CM13" s="632"/>
      <c r="CN13" s="632"/>
      <c r="CO13" s="632"/>
      <c r="CP13" s="632"/>
      <c r="CQ13" s="633"/>
      <c r="CR13" s="634">
        <v>6255294</v>
      </c>
      <c r="CS13" s="635"/>
      <c r="CT13" s="635"/>
      <c r="CU13" s="635"/>
      <c r="CV13" s="635"/>
      <c r="CW13" s="635"/>
      <c r="CX13" s="635"/>
      <c r="CY13" s="636"/>
      <c r="CZ13" s="672">
        <v>7.5</v>
      </c>
      <c r="DA13" s="672"/>
      <c r="DB13" s="672"/>
      <c r="DC13" s="672"/>
      <c r="DD13" s="640">
        <v>2940421</v>
      </c>
      <c r="DE13" s="635"/>
      <c r="DF13" s="635"/>
      <c r="DG13" s="635"/>
      <c r="DH13" s="635"/>
      <c r="DI13" s="635"/>
      <c r="DJ13" s="635"/>
      <c r="DK13" s="635"/>
      <c r="DL13" s="635"/>
      <c r="DM13" s="635"/>
      <c r="DN13" s="635"/>
      <c r="DO13" s="635"/>
      <c r="DP13" s="636"/>
      <c r="DQ13" s="640">
        <v>3801883</v>
      </c>
      <c r="DR13" s="635"/>
      <c r="DS13" s="635"/>
      <c r="DT13" s="635"/>
      <c r="DU13" s="635"/>
      <c r="DV13" s="635"/>
      <c r="DW13" s="635"/>
      <c r="DX13" s="635"/>
      <c r="DY13" s="635"/>
      <c r="DZ13" s="635"/>
      <c r="EA13" s="635"/>
      <c r="EB13" s="635"/>
      <c r="EC13" s="671"/>
    </row>
    <row r="14" spans="2:143" ht="11.25" customHeight="1">
      <c r="B14" s="631" t="s">
        <v>254</v>
      </c>
      <c r="C14" s="632"/>
      <c r="D14" s="632"/>
      <c r="E14" s="632"/>
      <c r="F14" s="632"/>
      <c r="G14" s="632"/>
      <c r="H14" s="632"/>
      <c r="I14" s="632"/>
      <c r="J14" s="632"/>
      <c r="K14" s="632"/>
      <c r="L14" s="632"/>
      <c r="M14" s="632"/>
      <c r="N14" s="632"/>
      <c r="O14" s="632"/>
      <c r="P14" s="632"/>
      <c r="Q14" s="633"/>
      <c r="R14" s="634">
        <v>13</v>
      </c>
      <c r="S14" s="635"/>
      <c r="T14" s="635"/>
      <c r="U14" s="635"/>
      <c r="V14" s="635"/>
      <c r="W14" s="635"/>
      <c r="X14" s="635"/>
      <c r="Y14" s="636"/>
      <c r="Z14" s="672">
        <v>0</v>
      </c>
      <c r="AA14" s="672"/>
      <c r="AB14" s="672"/>
      <c r="AC14" s="672"/>
      <c r="AD14" s="673">
        <v>13</v>
      </c>
      <c r="AE14" s="673"/>
      <c r="AF14" s="673"/>
      <c r="AG14" s="673"/>
      <c r="AH14" s="673"/>
      <c r="AI14" s="673"/>
      <c r="AJ14" s="673"/>
      <c r="AK14" s="673"/>
      <c r="AL14" s="637">
        <v>0</v>
      </c>
      <c r="AM14" s="638"/>
      <c r="AN14" s="638"/>
      <c r="AO14" s="674"/>
      <c r="AP14" s="631" t="s">
        <v>255</v>
      </c>
      <c r="AQ14" s="632"/>
      <c r="AR14" s="632"/>
      <c r="AS14" s="632"/>
      <c r="AT14" s="632"/>
      <c r="AU14" s="632"/>
      <c r="AV14" s="632"/>
      <c r="AW14" s="632"/>
      <c r="AX14" s="632"/>
      <c r="AY14" s="632"/>
      <c r="AZ14" s="632"/>
      <c r="BA14" s="632"/>
      <c r="BB14" s="632"/>
      <c r="BC14" s="632"/>
      <c r="BD14" s="632"/>
      <c r="BE14" s="632"/>
      <c r="BF14" s="633"/>
      <c r="BG14" s="634">
        <v>144084</v>
      </c>
      <c r="BH14" s="635"/>
      <c r="BI14" s="635"/>
      <c r="BJ14" s="635"/>
      <c r="BK14" s="635"/>
      <c r="BL14" s="635"/>
      <c r="BM14" s="635"/>
      <c r="BN14" s="636"/>
      <c r="BO14" s="672">
        <v>0.4</v>
      </c>
      <c r="BP14" s="672"/>
      <c r="BQ14" s="672"/>
      <c r="BR14" s="672"/>
      <c r="BS14" s="673" t="s">
        <v>129</v>
      </c>
      <c r="BT14" s="673"/>
      <c r="BU14" s="673"/>
      <c r="BV14" s="673"/>
      <c r="BW14" s="673"/>
      <c r="BX14" s="673"/>
      <c r="BY14" s="673"/>
      <c r="BZ14" s="673"/>
      <c r="CA14" s="673"/>
      <c r="CB14" s="713"/>
      <c r="CD14" s="631" t="s">
        <v>256</v>
      </c>
      <c r="CE14" s="632"/>
      <c r="CF14" s="632"/>
      <c r="CG14" s="632"/>
      <c r="CH14" s="632"/>
      <c r="CI14" s="632"/>
      <c r="CJ14" s="632"/>
      <c r="CK14" s="632"/>
      <c r="CL14" s="632"/>
      <c r="CM14" s="632"/>
      <c r="CN14" s="632"/>
      <c r="CO14" s="632"/>
      <c r="CP14" s="632"/>
      <c r="CQ14" s="633"/>
      <c r="CR14" s="634">
        <v>2364994</v>
      </c>
      <c r="CS14" s="635"/>
      <c r="CT14" s="635"/>
      <c r="CU14" s="635"/>
      <c r="CV14" s="635"/>
      <c r="CW14" s="635"/>
      <c r="CX14" s="635"/>
      <c r="CY14" s="636"/>
      <c r="CZ14" s="672">
        <v>2.8</v>
      </c>
      <c r="DA14" s="672"/>
      <c r="DB14" s="672"/>
      <c r="DC14" s="672"/>
      <c r="DD14" s="640">
        <v>14548</v>
      </c>
      <c r="DE14" s="635"/>
      <c r="DF14" s="635"/>
      <c r="DG14" s="635"/>
      <c r="DH14" s="635"/>
      <c r="DI14" s="635"/>
      <c r="DJ14" s="635"/>
      <c r="DK14" s="635"/>
      <c r="DL14" s="635"/>
      <c r="DM14" s="635"/>
      <c r="DN14" s="635"/>
      <c r="DO14" s="635"/>
      <c r="DP14" s="636"/>
      <c r="DQ14" s="640">
        <v>1815214</v>
      </c>
      <c r="DR14" s="635"/>
      <c r="DS14" s="635"/>
      <c r="DT14" s="635"/>
      <c r="DU14" s="635"/>
      <c r="DV14" s="635"/>
      <c r="DW14" s="635"/>
      <c r="DX14" s="635"/>
      <c r="DY14" s="635"/>
      <c r="DZ14" s="635"/>
      <c r="EA14" s="635"/>
      <c r="EB14" s="635"/>
      <c r="EC14" s="671"/>
    </row>
    <row r="15" spans="2:143" ht="11.25" customHeight="1">
      <c r="B15" s="631" t="s">
        <v>257</v>
      </c>
      <c r="C15" s="632"/>
      <c r="D15" s="632"/>
      <c r="E15" s="632"/>
      <c r="F15" s="632"/>
      <c r="G15" s="632"/>
      <c r="H15" s="632"/>
      <c r="I15" s="632"/>
      <c r="J15" s="632"/>
      <c r="K15" s="632"/>
      <c r="L15" s="632"/>
      <c r="M15" s="632"/>
      <c r="N15" s="632"/>
      <c r="O15" s="632"/>
      <c r="P15" s="632"/>
      <c r="Q15" s="633"/>
      <c r="R15" s="634" t="s">
        <v>129</v>
      </c>
      <c r="S15" s="635"/>
      <c r="T15" s="635"/>
      <c r="U15" s="635"/>
      <c r="V15" s="635"/>
      <c r="W15" s="635"/>
      <c r="X15" s="635"/>
      <c r="Y15" s="636"/>
      <c r="Z15" s="672" t="s">
        <v>129</v>
      </c>
      <c r="AA15" s="672"/>
      <c r="AB15" s="672"/>
      <c r="AC15" s="672"/>
      <c r="AD15" s="673" t="s">
        <v>174</v>
      </c>
      <c r="AE15" s="673"/>
      <c r="AF15" s="673"/>
      <c r="AG15" s="673"/>
      <c r="AH15" s="673"/>
      <c r="AI15" s="673"/>
      <c r="AJ15" s="673"/>
      <c r="AK15" s="673"/>
      <c r="AL15" s="637" t="s">
        <v>242</v>
      </c>
      <c r="AM15" s="638"/>
      <c r="AN15" s="638"/>
      <c r="AO15" s="674"/>
      <c r="AP15" s="631" t="s">
        <v>258</v>
      </c>
      <c r="AQ15" s="632"/>
      <c r="AR15" s="632"/>
      <c r="AS15" s="632"/>
      <c r="AT15" s="632"/>
      <c r="AU15" s="632"/>
      <c r="AV15" s="632"/>
      <c r="AW15" s="632"/>
      <c r="AX15" s="632"/>
      <c r="AY15" s="632"/>
      <c r="AZ15" s="632"/>
      <c r="BA15" s="632"/>
      <c r="BB15" s="632"/>
      <c r="BC15" s="632"/>
      <c r="BD15" s="632"/>
      <c r="BE15" s="632"/>
      <c r="BF15" s="633"/>
      <c r="BG15" s="634">
        <v>1073811</v>
      </c>
      <c r="BH15" s="635"/>
      <c r="BI15" s="635"/>
      <c r="BJ15" s="635"/>
      <c r="BK15" s="635"/>
      <c r="BL15" s="635"/>
      <c r="BM15" s="635"/>
      <c r="BN15" s="636"/>
      <c r="BO15" s="672">
        <v>3.2</v>
      </c>
      <c r="BP15" s="672"/>
      <c r="BQ15" s="672"/>
      <c r="BR15" s="672"/>
      <c r="BS15" s="673" t="s">
        <v>242</v>
      </c>
      <c r="BT15" s="673"/>
      <c r="BU15" s="673"/>
      <c r="BV15" s="673"/>
      <c r="BW15" s="673"/>
      <c r="BX15" s="673"/>
      <c r="BY15" s="673"/>
      <c r="BZ15" s="673"/>
      <c r="CA15" s="673"/>
      <c r="CB15" s="713"/>
      <c r="CD15" s="631" t="s">
        <v>259</v>
      </c>
      <c r="CE15" s="632"/>
      <c r="CF15" s="632"/>
      <c r="CG15" s="632"/>
      <c r="CH15" s="632"/>
      <c r="CI15" s="632"/>
      <c r="CJ15" s="632"/>
      <c r="CK15" s="632"/>
      <c r="CL15" s="632"/>
      <c r="CM15" s="632"/>
      <c r="CN15" s="632"/>
      <c r="CO15" s="632"/>
      <c r="CP15" s="632"/>
      <c r="CQ15" s="633"/>
      <c r="CR15" s="634">
        <v>8136534</v>
      </c>
      <c r="CS15" s="635"/>
      <c r="CT15" s="635"/>
      <c r="CU15" s="635"/>
      <c r="CV15" s="635"/>
      <c r="CW15" s="635"/>
      <c r="CX15" s="635"/>
      <c r="CY15" s="636"/>
      <c r="CZ15" s="672">
        <v>9.6999999999999993</v>
      </c>
      <c r="DA15" s="672"/>
      <c r="DB15" s="672"/>
      <c r="DC15" s="672"/>
      <c r="DD15" s="640">
        <v>1054548</v>
      </c>
      <c r="DE15" s="635"/>
      <c r="DF15" s="635"/>
      <c r="DG15" s="635"/>
      <c r="DH15" s="635"/>
      <c r="DI15" s="635"/>
      <c r="DJ15" s="635"/>
      <c r="DK15" s="635"/>
      <c r="DL15" s="635"/>
      <c r="DM15" s="635"/>
      <c r="DN15" s="635"/>
      <c r="DO15" s="635"/>
      <c r="DP15" s="636"/>
      <c r="DQ15" s="640">
        <v>6094293</v>
      </c>
      <c r="DR15" s="635"/>
      <c r="DS15" s="635"/>
      <c r="DT15" s="635"/>
      <c r="DU15" s="635"/>
      <c r="DV15" s="635"/>
      <c r="DW15" s="635"/>
      <c r="DX15" s="635"/>
      <c r="DY15" s="635"/>
      <c r="DZ15" s="635"/>
      <c r="EA15" s="635"/>
      <c r="EB15" s="635"/>
      <c r="EC15" s="671"/>
    </row>
    <row r="16" spans="2:143" ht="11.25" customHeight="1">
      <c r="B16" s="631" t="s">
        <v>260</v>
      </c>
      <c r="C16" s="632"/>
      <c r="D16" s="632"/>
      <c r="E16" s="632"/>
      <c r="F16" s="632"/>
      <c r="G16" s="632"/>
      <c r="H16" s="632"/>
      <c r="I16" s="632"/>
      <c r="J16" s="632"/>
      <c r="K16" s="632"/>
      <c r="L16" s="632"/>
      <c r="M16" s="632"/>
      <c r="N16" s="632"/>
      <c r="O16" s="632"/>
      <c r="P16" s="632"/>
      <c r="Q16" s="633"/>
      <c r="R16" s="634">
        <v>75793</v>
      </c>
      <c r="S16" s="635"/>
      <c r="T16" s="635"/>
      <c r="U16" s="635"/>
      <c r="V16" s="635"/>
      <c r="W16" s="635"/>
      <c r="X16" s="635"/>
      <c r="Y16" s="636"/>
      <c r="Z16" s="672">
        <v>0.1</v>
      </c>
      <c r="AA16" s="672"/>
      <c r="AB16" s="672"/>
      <c r="AC16" s="672"/>
      <c r="AD16" s="673">
        <v>75793</v>
      </c>
      <c r="AE16" s="673"/>
      <c r="AF16" s="673"/>
      <c r="AG16" s="673"/>
      <c r="AH16" s="673"/>
      <c r="AI16" s="673"/>
      <c r="AJ16" s="673"/>
      <c r="AK16" s="673"/>
      <c r="AL16" s="637">
        <v>0.2</v>
      </c>
      <c r="AM16" s="638"/>
      <c r="AN16" s="638"/>
      <c r="AO16" s="674"/>
      <c r="AP16" s="631" t="s">
        <v>261</v>
      </c>
      <c r="AQ16" s="632"/>
      <c r="AR16" s="632"/>
      <c r="AS16" s="632"/>
      <c r="AT16" s="632"/>
      <c r="AU16" s="632"/>
      <c r="AV16" s="632"/>
      <c r="AW16" s="632"/>
      <c r="AX16" s="632"/>
      <c r="AY16" s="632"/>
      <c r="AZ16" s="632"/>
      <c r="BA16" s="632"/>
      <c r="BB16" s="632"/>
      <c r="BC16" s="632"/>
      <c r="BD16" s="632"/>
      <c r="BE16" s="632"/>
      <c r="BF16" s="633"/>
      <c r="BG16" s="634" t="s">
        <v>242</v>
      </c>
      <c r="BH16" s="635"/>
      <c r="BI16" s="635"/>
      <c r="BJ16" s="635"/>
      <c r="BK16" s="635"/>
      <c r="BL16" s="635"/>
      <c r="BM16" s="635"/>
      <c r="BN16" s="636"/>
      <c r="BO16" s="672" t="s">
        <v>129</v>
      </c>
      <c r="BP16" s="672"/>
      <c r="BQ16" s="672"/>
      <c r="BR16" s="672"/>
      <c r="BS16" s="673" t="s">
        <v>242</v>
      </c>
      <c r="BT16" s="673"/>
      <c r="BU16" s="673"/>
      <c r="BV16" s="673"/>
      <c r="BW16" s="673"/>
      <c r="BX16" s="673"/>
      <c r="BY16" s="673"/>
      <c r="BZ16" s="673"/>
      <c r="CA16" s="673"/>
      <c r="CB16" s="713"/>
      <c r="CD16" s="631" t="s">
        <v>262</v>
      </c>
      <c r="CE16" s="632"/>
      <c r="CF16" s="632"/>
      <c r="CG16" s="632"/>
      <c r="CH16" s="632"/>
      <c r="CI16" s="632"/>
      <c r="CJ16" s="632"/>
      <c r="CK16" s="632"/>
      <c r="CL16" s="632"/>
      <c r="CM16" s="632"/>
      <c r="CN16" s="632"/>
      <c r="CO16" s="632"/>
      <c r="CP16" s="632"/>
      <c r="CQ16" s="633"/>
      <c r="CR16" s="634" t="s">
        <v>242</v>
      </c>
      <c r="CS16" s="635"/>
      <c r="CT16" s="635"/>
      <c r="CU16" s="635"/>
      <c r="CV16" s="635"/>
      <c r="CW16" s="635"/>
      <c r="CX16" s="635"/>
      <c r="CY16" s="636"/>
      <c r="CZ16" s="672" t="s">
        <v>242</v>
      </c>
      <c r="DA16" s="672"/>
      <c r="DB16" s="672"/>
      <c r="DC16" s="672"/>
      <c r="DD16" s="640" t="s">
        <v>129</v>
      </c>
      <c r="DE16" s="635"/>
      <c r="DF16" s="635"/>
      <c r="DG16" s="635"/>
      <c r="DH16" s="635"/>
      <c r="DI16" s="635"/>
      <c r="DJ16" s="635"/>
      <c r="DK16" s="635"/>
      <c r="DL16" s="635"/>
      <c r="DM16" s="635"/>
      <c r="DN16" s="635"/>
      <c r="DO16" s="635"/>
      <c r="DP16" s="636"/>
      <c r="DQ16" s="640" t="s">
        <v>174</v>
      </c>
      <c r="DR16" s="635"/>
      <c r="DS16" s="635"/>
      <c r="DT16" s="635"/>
      <c r="DU16" s="635"/>
      <c r="DV16" s="635"/>
      <c r="DW16" s="635"/>
      <c r="DX16" s="635"/>
      <c r="DY16" s="635"/>
      <c r="DZ16" s="635"/>
      <c r="EA16" s="635"/>
      <c r="EB16" s="635"/>
      <c r="EC16" s="671"/>
    </row>
    <row r="17" spans="2:133" ht="11.25" customHeight="1">
      <c r="B17" s="631" t="s">
        <v>263</v>
      </c>
      <c r="C17" s="632"/>
      <c r="D17" s="632"/>
      <c r="E17" s="632"/>
      <c r="F17" s="632"/>
      <c r="G17" s="632"/>
      <c r="H17" s="632"/>
      <c r="I17" s="632"/>
      <c r="J17" s="632"/>
      <c r="K17" s="632"/>
      <c r="L17" s="632"/>
      <c r="M17" s="632"/>
      <c r="N17" s="632"/>
      <c r="O17" s="632"/>
      <c r="P17" s="632"/>
      <c r="Q17" s="633"/>
      <c r="R17" s="634">
        <v>434198</v>
      </c>
      <c r="S17" s="635"/>
      <c r="T17" s="635"/>
      <c r="U17" s="635"/>
      <c r="V17" s="635"/>
      <c r="W17" s="635"/>
      <c r="X17" s="635"/>
      <c r="Y17" s="636"/>
      <c r="Z17" s="672">
        <v>0.5</v>
      </c>
      <c r="AA17" s="672"/>
      <c r="AB17" s="672"/>
      <c r="AC17" s="672"/>
      <c r="AD17" s="673">
        <v>434198</v>
      </c>
      <c r="AE17" s="673"/>
      <c r="AF17" s="673"/>
      <c r="AG17" s="673"/>
      <c r="AH17" s="673"/>
      <c r="AI17" s="673"/>
      <c r="AJ17" s="673"/>
      <c r="AK17" s="673"/>
      <c r="AL17" s="637">
        <v>1</v>
      </c>
      <c r="AM17" s="638"/>
      <c r="AN17" s="638"/>
      <c r="AO17" s="674"/>
      <c r="AP17" s="631" t="s">
        <v>264</v>
      </c>
      <c r="AQ17" s="632"/>
      <c r="AR17" s="632"/>
      <c r="AS17" s="632"/>
      <c r="AT17" s="632"/>
      <c r="AU17" s="632"/>
      <c r="AV17" s="632"/>
      <c r="AW17" s="632"/>
      <c r="AX17" s="632"/>
      <c r="AY17" s="632"/>
      <c r="AZ17" s="632"/>
      <c r="BA17" s="632"/>
      <c r="BB17" s="632"/>
      <c r="BC17" s="632"/>
      <c r="BD17" s="632"/>
      <c r="BE17" s="632"/>
      <c r="BF17" s="633"/>
      <c r="BG17" s="634" t="s">
        <v>242</v>
      </c>
      <c r="BH17" s="635"/>
      <c r="BI17" s="635"/>
      <c r="BJ17" s="635"/>
      <c r="BK17" s="635"/>
      <c r="BL17" s="635"/>
      <c r="BM17" s="635"/>
      <c r="BN17" s="636"/>
      <c r="BO17" s="672" t="s">
        <v>242</v>
      </c>
      <c r="BP17" s="672"/>
      <c r="BQ17" s="672"/>
      <c r="BR17" s="672"/>
      <c r="BS17" s="673" t="s">
        <v>242</v>
      </c>
      <c r="BT17" s="673"/>
      <c r="BU17" s="673"/>
      <c r="BV17" s="673"/>
      <c r="BW17" s="673"/>
      <c r="BX17" s="673"/>
      <c r="BY17" s="673"/>
      <c r="BZ17" s="673"/>
      <c r="CA17" s="673"/>
      <c r="CB17" s="713"/>
      <c r="CD17" s="631" t="s">
        <v>265</v>
      </c>
      <c r="CE17" s="632"/>
      <c r="CF17" s="632"/>
      <c r="CG17" s="632"/>
      <c r="CH17" s="632"/>
      <c r="CI17" s="632"/>
      <c r="CJ17" s="632"/>
      <c r="CK17" s="632"/>
      <c r="CL17" s="632"/>
      <c r="CM17" s="632"/>
      <c r="CN17" s="632"/>
      <c r="CO17" s="632"/>
      <c r="CP17" s="632"/>
      <c r="CQ17" s="633"/>
      <c r="CR17" s="634">
        <v>4763552</v>
      </c>
      <c r="CS17" s="635"/>
      <c r="CT17" s="635"/>
      <c r="CU17" s="635"/>
      <c r="CV17" s="635"/>
      <c r="CW17" s="635"/>
      <c r="CX17" s="635"/>
      <c r="CY17" s="636"/>
      <c r="CZ17" s="672">
        <v>5.7</v>
      </c>
      <c r="DA17" s="672"/>
      <c r="DB17" s="672"/>
      <c r="DC17" s="672"/>
      <c r="DD17" s="640" t="s">
        <v>242</v>
      </c>
      <c r="DE17" s="635"/>
      <c r="DF17" s="635"/>
      <c r="DG17" s="635"/>
      <c r="DH17" s="635"/>
      <c r="DI17" s="635"/>
      <c r="DJ17" s="635"/>
      <c r="DK17" s="635"/>
      <c r="DL17" s="635"/>
      <c r="DM17" s="635"/>
      <c r="DN17" s="635"/>
      <c r="DO17" s="635"/>
      <c r="DP17" s="636"/>
      <c r="DQ17" s="640">
        <v>4641181</v>
      </c>
      <c r="DR17" s="635"/>
      <c r="DS17" s="635"/>
      <c r="DT17" s="635"/>
      <c r="DU17" s="635"/>
      <c r="DV17" s="635"/>
      <c r="DW17" s="635"/>
      <c r="DX17" s="635"/>
      <c r="DY17" s="635"/>
      <c r="DZ17" s="635"/>
      <c r="EA17" s="635"/>
      <c r="EB17" s="635"/>
      <c r="EC17" s="671"/>
    </row>
    <row r="18" spans="2:133" ht="11.25" customHeight="1">
      <c r="B18" s="631" t="s">
        <v>266</v>
      </c>
      <c r="C18" s="632"/>
      <c r="D18" s="632"/>
      <c r="E18" s="632"/>
      <c r="F18" s="632"/>
      <c r="G18" s="632"/>
      <c r="H18" s="632"/>
      <c r="I18" s="632"/>
      <c r="J18" s="632"/>
      <c r="K18" s="632"/>
      <c r="L18" s="632"/>
      <c r="M18" s="632"/>
      <c r="N18" s="632"/>
      <c r="O18" s="632"/>
      <c r="P18" s="632"/>
      <c r="Q18" s="633"/>
      <c r="R18" s="634">
        <v>273935</v>
      </c>
      <c r="S18" s="635"/>
      <c r="T18" s="635"/>
      <c r="U18" s="635"/>
      <c r="V18" s="635"/>
      <c r="W18" s="635"/>
      <c r="X18" s="635"/>
      <c r="Y18" s="636"/>
      <c r="Z18" s="672">
        <v>0.3</v>
      </c>
      <c r="AA18" s="672"/>
      <c r="AB18" s="672"/>
      <c r="AC18" s="672"/>
      <c r="AD18" s="673">
        <v>273935</v>
      </c>
      <c r="AE18" s="673"/>
      <c r="AF18" s="673"/>
      <c r="AG18" s="673"/>
      <c r="AH18" s="673"/>
      <c r="AI18" s="673"/>
      <c r="AJ18" s="673"/>
      <c r="AK18" s="673"/>
      <c r="AL18" s="637">
        <v>0.7</v>
      </c>
      <c r="AM18" s="638"/>
      <c r="AN18" s="638"/>
      <c r="AO18" s="674"/>
      <c r="AP18" s="631" t="s">
        <v>267</v>
      </c>
      <c r="AQ18" s="632"/>
      <c r="AR18" s="632"/>
      <c r="AS18" s="632"/>
      <c r="AT18" s="632"/>
      <c r="AU18" s="632"/>
      <c r="AV18" s="632"/>
      <c r="AW18" s="632"/>
      <c r="AX18" s="632"/>
      <c r="AY18" s="632"/>
      <c r="AZ18" s="632"/>
      <c r="BA18" s="632"/>
      <c r="BB18" s="632"/>
      <c r="BC18" s="632"/>
      <c r="BD18" s="632"/>
      <c r="BE18" s="632"/>
      <c r="BF18" s="633"/>
      <c r="BG18" s="634" t="s">
        <v>242</v>
      </c>
      <c r="BH18" s="635"/>
      <c r="BI18" s="635"/>
      <c r="BJ18" s="635"/>
      <c r="BK18" s="635"/>
      <c r="BL18" s="635"/>
      <c r="BM18" s="635"/>
      <c r="BN18" s="636"/>
      <c r="BO18" s="672" t="s">
        <v>242</v>
      </c>
      <c r="BP18" s="672"/>
      <c r="BQ18" s="672"/>
      <c r="BR18" s="672"/>
      <c r="BS18" s="673" t="s">
        <v>129</v>
      </c>
      <c r="BT18" s="673"/>
      <c r="BU18" s="673"/>
      <c r="BV18" s="673"/>
      <c r="BW18" s="673"/>
      <c r="BX18" s="673"/>
      <c r="BY18" s="673"/>
      <c r="BZ18" s="673"/>
      <c r="CA18" s="673"/>
      <c r="CB18" s="713"/>
      <c r="CD18" s="631" t="s">
        <v>268</v>
      </c>
      <c r="CE18" s="632"/>
      <c r="CF18" s="632"/>
      <c r="CG18" s="632"/>
      <c r="CH18" s="632"/>
      <c r="CI18" s="632"/>
      <c r="CJ18" s="632"/>
      <c r="CK18" s="632"/>
      <c r="CL18" s="632"/>
      <c r="CM18" s="632"/>
      <c r="CN18" s="632"/>
      <c r="CO18" s="632"/>
      <c r="CP18" s="632"/>
      <c r="CQ18" s="633"/>
      <c r="CR18" s="634" t="s">
        <v>174</v>
      </c>
      <c r="CS18" s="635"/>
      <c r="CT18" s="635"/>
      <c r="CU18" s="635"/>
      <c r="CV18" s="635"/>
      <c r="CW18" s="635"/>
      <c r="CX18" s="635"/>
      <c r="CY18" s="636"/>
      <c r="CZ18" s="672" t="s">
        <v>129</v>
      </c>
      <c r="DA18" s="672"/>
      <c r="DB18" s="672"/>
      <c r="DC18" s="672"/>
      <c r="DD18" s="640" t="s">
        <v>242</v>
      </c>
      <c r="DE18" s="635"/>
      <c r="DF18" s="635"/>
      <c r="DG18" s="635"/>
      <c r="DH18" s="635"/>
      <c r="DI18" s="635"/>
      <c r="DJ18" s="635"/>
      <c r="DK18" s="635"/>
      <c r="DL18" s="635"/>
      <c r="DM18" s="635"/>
      <c r="DN18" s="635"/>
      <c r="DO18" s="635"/>
      <c r="DP18" s="636"/>
      <c r="DQ18" s="640" t="s">
        <v>242</v>
      </c>
      <c r="DR18" s="635"/>
      <c r="DS18" s="635"/>
      <c r="DT18" s="635"/>
      <c r="DU18" s="635"/>
      <c r="DV18" s="635"/>
      <c r="DW18" s="635"/>
      <c r="DX18" s="635"/>
      <c r="DY18" s="635"/>
      <c r="DZ18" s="635"/>
      <c r="EA18" s="635"/>
      <c r="EB18" s="635"/>
      <c r="EC18" s="671"/>
    </row>
    <row r="19" spans="2:133" ht="11.25" customHeight="1">
      <c r="B19" s="631" t="s">
        <v>269</v>
      </c>
      <c r="C19" s="632"/>
      <c r="D19" s="632"/>
      <c r="E19" s="632"/>
      <c r="F19" s="632"/>
      <c r="G19" s="632"/>
      <c r="H19" s="632"/>
      <c r="I19" s="632"/>
      <c r="J19" s="632"/>
      <c r="K19" s="632"/>
      <c r="L19" s="632"/>
      <c r="M19" s="632"/>
      <c r="N19" s="632"/>
      <c r="O19" s="632"/>
      <c r="P19" s="632"/>
      <c r="Q19" s="633"/>
      <c r="R19" s="634">
        <v>273462</v>
      </c>
      <c r="S19" s="635"/>
      <c r="T19" s="635"/>
      <c r="U19" s="635"/>
      <c r="V19" s="635"/>
      <c r="W19" s="635"/>
      <c r="X19" s="635"/>
      <c r="Y19" s="636"/>
      <c r="Z19" s="672">
        <v>0.3</v>
      </c>
      <c r="AA19" s="672"/>
      <c r="AB19" s="672"/>
      <c r="AC19" s="672"/>
      <c r="AD19" s="673">
        <v>273462</v>
      </c>
      <c r="AE19" s="673"/>
      <c r="AF19" s="673"/>
      <c r="AG19" s="673"/>
      <c r="AH19" s="673"/>
      <c r="AI19" s="673"/>
      <c r="AJ19" s="673"/>
      <c r="AK19" s="673"/>
      <c r="AL19" s="637">
        <v>0.7</v>
      </c>
      <c r="AM19" s="638"/>
      <c r="AN19" s="638"/>
      <c r="AO19" s="674"/>
      <c r="AP19" s="631" t="s">
        <v>270</v>
      </c>
      <c r="AQ19" s="632"/>
      <c r="AR19" s="632"/>
      <c r="AS19" s="632"/>
      <c r="AT19" s="632"/>
      <c r="AU19" s="632"/>
      <c r="AV19" s="632"/>
      <c r="AW19" s="632"/>
      <c r="AX19" s="632"/>
      <c r="AY19" s="632"/>
      <c r="AZ19" s="632"/>
      <c r="BA19" s="632"/>
      <c r="BB19" s="632"/>
      <c r="BC19" s="632"/>
      <c r="BD19" s="632"/>
      <c r="BE19" s="632"/>
      <c r="BF19" s="633"/>
      <c r="BG19" s="634">
        <v>2620638</v>
      </c>
      <c r="BH19" s="635"/>
      <c r="BI19" s="635"/>
      <c r="BJ19" s="635"/>
      <c r="BK19" s="635"/>
      <c r="BL19" s="635"/>
      <c r="BM19" s="635"/>
      <c r="BN19" s="636"/>
      <c r="BO19" s="672">
        <v>7.7</v>
      </c>
      <c r="BP19" s="672"/>
      <c r="BQ19" s="672"/>
      <c r="BR19" s="672"/>
      <c r="BS19" s="673" t="s">
        <v>242</v>
      </c>
      <c r="BT19" s="673"/>
      <c r="BU19" s="673"/>
      <c r="BV19" s="673"/>
      <c r="BW19" s="673"/>
      <c r="BX19" s="673"/>
      <c r="BY19" s="673"/>
      <c r="BZ19" s="673"/>
      <c r="CA19" s="673"/>
      <c r="CB19" s="713"/>
      <c r="CD19" s="631" t="s">
        <v>271</v>
      </c>
      <c r="CE19" s="632"/>
      <c r="CF19" s="632"/>
      <c r="CG19" s="632"/>
      <c r="CH19" s="632"/>
      <c r="CI19" s="632"/>
      <c r="CJ19" s="632"/>
      <c r="CK19" s="632"/>
      <c r="CL19" s="632"/>
      <c r="CM19" s="632"/>
      <c r="CN19" s="632"/>
      <c r="CO19" s="632"/>
      <c r="CP19" s="632"/>
      <c r="CQ19" s="633"/>
      <c r="CR19" s="634" t="s">
        <v>129</v>
      </c>
      <c r="CS19" s="635"/>
      <c r="CT19" s="635"/>
      <c r="CU19" s="635"/>
      <c r="CV19" s="635"/>
      <c r="CW19" s="635"/>
      <c r="CX19" s="635"/>
      <c r="CY19" s="636"/>
      <c r="CZ19" s="672" t="s">
        <v>242</v>
      </c>
      <c r="DA19" s="672"/>
      <c r="DB19" s="672"/>
      <c r="DC19" s="672"/>
      <c r="DD19" s="640" t="s">
        <v>129</v>
      </c>
      <c r="DE19" s="635"/>
      <c r="DF19" s="635"/>
      <c r="DG19" s="635"/>
      <c r="DH19" s="635"/>
      <c r="DI19" s="635"/>
      <c r="DJ19" s="635"/>
      <c r="DK19" s="635"/>
      <c r="DL19" s="635"/>
      <c r="DM19" s="635"/>
      <c r="DN19" s="635"/>
      <c r="DO19" s="635"/>
      <c r="DP19" s="636"/>
      <c r="DQ19" s="640" t="s">
        <v>129</v>
      </c>
      <c r="DR19" s="635"/>
      <c r="DS19" s="635"/>
      <c r="DT19" s="635"/>
      <c r="DU19" s="635"/>
      <c r="DV19" s="635"/>
      <c r="DW19" s="635"/>
      <c r="DX19" s="635"/>
      <c r="DY19" s="635"/>
      <c r="DZ19" s="635"/>
      <c r="EA19" s="635"/>
      <c r="EB19" s="635"/>
      <c r="EC19" s="671"/>
    </row>
    <row r="20" spans="2:133" ht="11.25" customHeight="1">
      <c r="B20" s="701" t="s">
        <v>272</v>
      </c>
      <c r="C20" s="702"/>
      <c r="D20" s="702"/>
      <c r="E20" s="702"/>
      <c r="F20" s="702"/>
      <c r="G20" s="702"/>
      <c r="H20" s="702"/>
      <c r="I20" s="702"/>
      <c r="J20" s="702"/>
      <c r="K20" s="702"/>
      <c r="L20" s="702"/>
      <c r="M20" s="702"/>
      <c r="N20" s="702"/>
      <c r="O20" s="702"/>
      <c r="P20" s="702"/>
      <c r="Q20" s="703"/>
      <c r="R20" s="634">
        <v>473</v>
      </c>
      <c r="S20" s="635"/>
      <c r="T20" s="635"/>
      <c r="U20" s="635"/>
      <c r="V20" s="635"/>
      <c r="W20" s="635"/>
      <c r="X20" s="635"/>
      <c r="Y20" s="636"/>
      <c r="Z20" s="672">
        <v>0</v>
      </c>
      <c r="AA20" s="672"/>
      <c r="AB20" s="672"/>
      <c r="AC20" s="672"/>
      <c r="AD20" s="673">
        <v>473</v>
      </c>
      <c r="AE20" s="673"/>
      <c r="AF20" s="673"/>
      <c r="AG20" s="673"/>
      <c r="AH20" s="673"/>
      <c r="AI20" s="673"/>
      <c r="AJ20" s="673"/>
      <c r="AK20" s="673"/>
      <c r="AL20" s="637">
        <v>0</v>
      </c>
      <c r="AM20" s="638"/>
      <c r="AN20" s="638"/>
      <c r="AO20" s="674"/>
      <c r="AP20" s="631" t="s">
        <v>273</v>
      </c>
      <c r="AQ20" s="632"/>
      <c r="AR20" s="632"/>
      <c r="AS20" s="632"/>
      <c r="AT20" s="632"/>
      <c r="AU20" s="632"/>
      <c r="AV20" s="632"/>
      <c r="AW20" s="632"/>
      <c r="AX20" s="632"/>
      <c r="AY20" s="632"/>
      <c r="AZ20" s="632"/>
      <c r="BA20" s="632"/>
      <c r="BB20" s="632"/>
      <c r="BC20" s="632"/>
      <c r="BD20" s="632"/>
      <c r="BE20" s="632"/>
      <c r="BF20" s="633"/>
      <c r="BG20" s="634">
        <v>2620638</v>
      </c>
      <c r="BH20" s="635"/>
      <c r="BI20" s="635"/>
      <c r="BJ20" s="635"/>
      <c r="BK20" s="635"/>
      <c r="BL20" s="635"/>
      <c r="BM20" s="635"/>
      <c r="BN20" s="636"/>
      <c r="BO20" s="672">
        <v>7.7</v>
      </c>
      <c r="BP20" s="672"/>
      <c r="BQ20" s="672"/>
      <c r="BR20" s="672"/>
      <c r="BS20" s="673" t="s">
        <v>129</v>
      </c>
      <c r="BT20" s="673"/>
      <c r="BU20" s="673"/>
      <c r="BV20" s="673"/>
      <c r="BW20" s="673"/>
      <c r="BX20" s="673"/>
      <c r="BY20" s="673"/>
      <c r="BZ20" s="673"/>
      <c r="CA20" s="673"/>
      <c r="CB20" s="713"/>
      <c r="CD20" s="631" t="s">
        <v>274</v>
      </c>
      <c r="CE20" s="632"/>
      <c r="CF20" s="632"/>
      <c r="CG20" s="632"/>
      <c r="CH20" s="632"/>
      <c r="CI20" s="632"/>
      <c r="CJ20" s="632"/>
      <c r="CK20" s="632"/>
      <c r="CL20" s="632"/>
      <c r="CM20" s="632"/>
      <c r="CN20" s="632"/>
      <c r="CO20" s="632"/>
      <c r="CP20" s="632"/>
      <c r="CQ20" s="633"/>
      <c r="CR20" s="634">
        <v>83529956</v>
      </c>
      <c r="CS20" s="635"/>
      <c r="CT20" s="635"/>
      <c r="CU20" s="635"/>
      <c r="CV20" s="635"/>
      <c r="CW20" s="635"/>
      <c r="CX20" s="635"/>
      <c r="CY20" s="636"/>
      <c r="CZ20" s="672">
        <v>100</v>
      </c>
      <c r="DA20" s="672"/>
      <c r="DB20" s="672"/>
      <c r="DC20" s="672"/>
      <c r="DD20" s="640">
        <v>5058518</v>
      </c>
      <c r="DE20" s="635"/>
      <c r="DF20" s="635"/>
      <c r="DG20" s="635"/>
      <c r="DH20" s="635"/>
      <c r="DI20" s="635"/>
      <c r="DJ20" s="635"/>
      <c r="DK20" s="635"/>
      <c r="DL20" s="635"/>
      <c r="DM20" s="635"/>
      <c r="DN20" s="635"/>
      <c r="DO20" s="635"/>
      <c r="DP20" s="636"/>
      <c r="DQ20" s="640">
        <v>50148873</v>
      </c>
      <c r="DR20" s="635"/>
      <c r="DS20" s="635"/>
      <c r="DT20" s="635"/>
      <c r="DU20" s="635"/>
      <c r="DV20" s="635"/>
      <c r="DW20" s="635"/>
      <c r="DX20" s="635"/>
      <c r="DY20" s="635"/>
      <c r="DZ20" s="635"/>
      <c r="EA20" s="635"/>
      <c r="EB20" s="635"/>
      <c r="EC20" s="671"/>
    </row>
    <row r="21" spans="2:133" ht="11.25" customHeight="1">
      <c r="B21" s="631" t="s">
        <v>275</v>
      </c>
      <c r="C21" s="632"/>
      <c r="D21" s="632"/>
      <c r="E21" s="632"/>
      <c r="F21" s="632"/>
      <c r="G21" s="632"/>
      <c r="H21" s="632"/>
      <c r="I21" s="632"/>
      <c r="J21" s="632"/>
      <c r="K21" s="632"/>
      <c r="L21" s="632"/>
      <c r="M21" s="632"/>
      <c r="N21" s="632"/>
      <c r="O21" s="632"/>
      <c r="P21" s="632"/>
      <c r="Q21" s="633"/>
      <c r="R21" s="634">
        <v>4230631</v>
      </c>
      <c r="S21" s="635"/>
      <c r="T21" s="635"/>
      <c r="U21" s="635"/>
      <c r="V21" s="635"/>
      <c r="W21" s="635"/>
      <c r="X21" s="635"/>
      <c r="Y21" s="636"/>
      <c r="Z21" s="672">
        <v>4.9000000000000004</v>
      </c>
      <c r="AA21" s="672"/>
      <c r="AB21" s="672"/>
      <c r="AC21" s="672"/>
      <c r="AD21" s="673">
        <v>3867518</v>
      </c>
      <c r="AE21" s="673"/>
      <c r="AF21" s="673"/>
      <c r="AG21" s="673"/>
      <c r="AH21" s="673"/>
      <c r="AI21" s="673"/>
      <c r="AJ21" s="673"/>
      <c r="AK21" s="673"/>
      <c r="AL21" s="637">
        <v>9.1999999999999993</v>
      </c>
      <c r="AM21" s="638"/>
      <c r="AN21" s="638"/>
      <c r="AO21" s="674"/>
      <c r="AP21" s="631" t="s">
        <v>276</v>
      </c>
      <c r="AQ21" s="711"/>
      <c r="AR21" s="711"/>
      <c r="AS21" s="711"/>
      <c r="AT21" s="711"/>
      <c r="AU21" s="711"/>
      <c r="AV21" s="711"/>
      <c r="AW21" s="711"/>
      <c r="AX21" s="711"/>
      <c r="AY21" s="711"/>
      <c r="AZ21" s="711"/>
      <c r="BA21" s="711"/>
      <c r="BB21" s="711"/>
      <c r="BC21" s="711"/>
      <c r="BD21" s="711"/>
      <c r="BE21" s="711"/>
      <c r="BF21" s="712"/>
      <c r="BG21" s="634" t="s">
        <v>174</v>
      </c>
      <c r="BH21" s="635"/>
      <c r="BI21" s="635"/>
      <c r="BJ21" s="635"/>
      <c r="BK21" s="635"/>
      <c r="BL21" s="635"/>
      <c r="BM21" s="635"/>
      <c r="BN21" s="636"/>
      <c r="BO21" s="672" t="s">
        <v>129</v>
      </c>
      <c r="BP21" s="672"/>
      <c r="BQ21" s="672"/>
      <c r="BR21" s="672"/>
      <c r="BS21" s="673" t="s">
        <v>129</v>
      </c>
      <c r="BT21" s="673"/>
      <c r="BU21" s="673"/>
      <c r="BV21" s="673"/>
      <c r="BW21" s="673"/>
      <c r="BX21" s="673"/>
      <c r="BY21" s="673"/>
      <c r="BZ21" s="673"/>
      <c r="CA21" s="673"/>
      <c r="CB21" s="713"/>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c r="B22" s="631" t="s">
        <v>277</v>
      </c>
      <c r="C22" s="632"/>
      <c r="D22" s="632"/>
      <c r="E22" s="632"/>
      <c r="F22" s="632"/>
      <c r="G22" s="632"/>
      <c r="H22" s="632"/>
      <c r="I22" s="632"/>
      <c r="J22" s="632"/>
      <c r="K22" s="632"/>
      <c r="L22" s="632"/>
      <c r="M22" s="632"/>
      <c r="N22" s="632"/>
      <c r="O22" s="632"/>
      <c r="P22" s="632"/>
      <c r="Q22" s="633"/>
      <c r="R22" s="634">
        <v>3867518</v>
      </c>
      <c r="S22" s="635"/>
      <c r="T22" s="635"/>
      <c r="U22" s="635"/>
      <c r="V22" s="635"/>
      <c r="W22" s="635"/>
      <c r="X22" s="635"/>
      <c r="Y22" s="636"/>
      <c r="Z22" s="672">
        <v>4.4000000000000004</v>
      </c>
      <c r="AA22" s="672"/>
      <c r="AB22" s="672"/>
      <c r="AC22" s="672"/>
      <c r="AD22" s="673">
        <v>3867518</v>
      </c>
      <c r="AE22" s="673"/>
      <c r="AF22" s="673"/>
      <c r="AG22" s="673"/>
      <c r="AH22" s="673"/>
      <c r="AI22" s="673"/>
      <c r="AJ22" s="673"/>
      <c r="AK22" s="673"/>
      <c r="AL22" s="637">
        <v>9.1999999999999993</v>
      </c>
      <c r="AM22" s="638"/>
      <c r="AN22" s="638"/>
      <c r="AO22" s="674"/>
      <c r="AP22" s="631" t="s">
        <v>278</v>
      </c>
      <c r="AQ22" s="711"/>
      <c r="AR22" s="711"/>
      <c r="AS22" s="711"/>
      <c r="AT22" s="711"/>
      <c r="AU22" s="711"/>
      <c r="AV22" s="711"/>
      <c r="AW22" s="711"/>
      <c r="AX22" s="711"/>
      <c r="AY22" s="711"/>
      <c r="AZ22" s="711"/>
      <c r="BA22" s="711"/>
      <c r="BB22" s="711"/>
      <c r="BC22" s="711"/>
      <c r="BD22" s="711"/>
      <c r="BE22" s="711"/>
      <c r="BF22" s="712"/>
      <c r="BG22" s="634" t="s">
        <v>129</v>
      </c>
      <c r="BH22" s="635"/>
      <c r="BI22" s="635"/>
      <c r="BJ22" s="635"/>
      <c r="BK22" s="635"/>
      <c r="BL22" s="635"/>
      <c r="BM22" s="635"/>
      <c r="BN22" s="636"/>
      <c r="BO22" s="672" t="s">
        <v>129</v>
      </c>
      <c r="BP22" s="672"/>
      <c r="BQ22" s="672"/>
      <c r="BR22" s="672"/>
      <c r="BS22" s="673" t="s">
        <v>129</v>
      </c>
      <c r="BT22" s="673"/>
      <c r="BU22" s="673"/>
      <c r="BV22" s="673"/>
      <c r="BW22" s="673"/>
      <c r="BX22" s="673"/>
      <c r="BY22" s="673"/>
      <c r="BZ22" s="673"/>
      <c r="CA22" s="673"/>
      <c r="CB22" s="713"/>
      <c r="CD22" s="686" t="s">
        <v>279</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c r="B23" s="631" t="s">
        <v>280</v>
      </c>
      <c r="C23" s="632"/>
      <c r="D23" s="632"/>
      <c r="E23" s="632"/>
      <c r="F23" s="632"/>
      <c r="G23" s="632"/>
      <c r="H23" s="632"/>
      <c r="I23" s="632"/>
      <c r="J23" s="632"/>
      <c r="K23" s="632"/>
      <c r="L23" s="632"/>
      <c r="M23" s="632"/>
      <c r="N23" s="632"/>
      <c r="O23" s="632"/>
      <c r="P23" s="632"/>
      <c r="Q23" s="633"/>
      <c r="R23" s="634">
        <v>363022</v>
      </c>
      <c r="S23" s="635"/>
      <c r="T23" s="635"/>
      <c r="U23" s="635"/>
      <c r="V23" s="635"/>
      <c r="W23" s="635"/>
      <c r="X23" s="635"/>
      <c r="Y23" s="636"/>
      <c r="Z23" s="672">
        <v>0.4</v>
      </c>
      <c r="AA23" s="672"/>
      <c r="AB23" s="672"/>
      <c r="AC23" s="672"/>
      <c r="AD23" s="673" t="s">
        <v>242</v>
      </c>
      <c r="AE23" s="673"/>
      <c r="AF23" s="673"/>
      <c r="AG23" s="673"/>
      <c r="AH23" s="673"/>
      <c r="AI23" s="673"/>
      <c r="AJ23" s="673"/>
      <c r="AK23" s="673"/>
      <c r="AL23" s="637" t="s">
        <v>174</v>
      </c>
      <c r="AM23" s="638"/>
      <c r="AN23" s="638"/>
      <c r="AO23" s="674"/>
      <c r="AP23" s="631" t="s">
        <v>281</v>
      </c>
      <c r="AQ23" s="711"/>
      <c r="AR23" s="711"/>
      <c r="AS23" s="711"/>
      <c r="AT23" s="711"/>
      <c r="AU23" s="711"/>
      <c r="AV23" s="711"/>
      <c r="AW23" s="711"/>
      <c r="AX23" s="711"/>
      <c r="AY23" s="711"/>
      <c r="AZ23" s="711"/>
      <c r="BA23" s="711"/>
      <c r="BB23" s="711"/>
      <c r="BC23" s="711"/>
      <c r="BD23" s="711"/>
      <c r="BE23" s="711"/>
      <c r="BF23" s="712"/>
      <c r="BG23" s="634">
        <v>2620638</v>
      </c>
      <c r="BH23" s="635"/>
      <c r="BI23" s="635"/>
      <c r="BJ23" s="635"/>
      <c r="BK23" s="635"/>
      <c r="BL23" s="635"/>
      <c r="BM23" s="635"/>
      <c r="BN23" s="636"/>
      <c r="BO23" s="672">
        <v>7.7</v>
      </c>
      <c r="BP23" s="672"/>
      <c r="BQ23" s="672"/>
      <c r="BR23" s="672"/>
      <c r="BS23" s="673" t="s">
        <v>129</v>
      </c>
      <c r="BT23" s="673"/>
      <c r="BU23" s="673"/>
      <c r="BV23" s="673"/>
      <c r="BW23" s="673"/>
      <c r="BX23" s="673"/>
      <c r="BY23" s="673"/>
      <c r="BZ23" s="673"/>
      <c r="CA23" s="673"/>
      <c r="CB23" s="713"/>
      <c r="CD23" s="686" t="s">
        <v>220</v>
      </c>
      <c r="CE23" s="687"/>
      <c r="CF23" s="687"/>
      <c r="CG23" s="687"/>
      <c r="CH23" s="687"/>
      <c r="CI23" s="687"/>
      <c r="CJ23" s="687"/>
      <c r="CK23" s="687"/>
      <c r="CL23" s="687"/>
      <c r="CM23" s="687"/>
      <c r="CN23" s="687"/>
      <c r="CO23" s="687"/>
      <c r="CP23" s="687"/>
      <c r="CQ23" s="688"/>
      <c r="CR23" s="686" t="s">
        <v>282</v>
      </c>
      <c r="CS23" s="687"/>
      <c r="CT23" s="687"/>
      <c r="CU23" s="687"/>
      <c r="CV23" s="687"/>
      <c r="CW23" s="687"/>
      <c r="CX23" s="687"/>
      <c r="CY23" s="688"/>
      <c r="CZ23" s="686" t="s">
        <v>283</v>
      </c>
      <c r="DA23" s="687"/>
      <c r="DB23" s="687"/>
      <c r="DC23" s="688"/>
      <c r="DD23" s="686" t="s">
        <v>284</v>
      </c>
      <c r="DE23" s="687"/>
      <c r="DF23" s="687"/>
      <c r="DG23" s="687"/>
      <c r="DH23" s="687"/>
      <c r="DI23" s="687"/>
      <c r="DJ23" s="687"/>
      <c r="DK23" s="688"/>
      <c r="DL23" s="724" t="s">
        <v>285</v>
      </c>
      <c r="DM23" s="725"/>
      <c r="DN23" s="725"/>
      <c r="DO23" s="725"/>
      <c r="DP23" s="725"/>
      <c r="DQ23" s="725"/>
      <c r="DR23" s="725"/>
      <c r="DS23" s="725"/>
      <c r="DT23" s="725"/>
      <c r="DU23" s="725"/>
      <c r="DV23" s="726"/>
      <c r="DW23" s="686" t="s">
        <v>286</v>
      </c>
      <c r="DX23" s="687"/>
      <c r="DY23" s="687"/>
      <c r="DZ23" s="687"/>
      <c r="EA23" s="687"/>
      <c r="EB23" s="687"/>
      <c r="EC23" s="688"/>
    </row>
    <row r="24" spans="2:133" ht="11.25" customHeight="1">
      <c r="B24" s="631" t="s">
        <v>287</v>
      </c>
      <c r="C24" s="632"/>
      <c r="D24" s="632"/>
      <c r="E24" s="632"/>
      <c r="F24" s="632"/>
      <c r="G24" s="632"/>
      <c r="H24" s="632"/>
      <c r="I24" s="632"/>
      <c r="J24" s="632"/>
      <c r="K24" s="632"/>
      <c r="L24" s="632"/>
      <c r="M24" s="632"/>
      <c r="N24" s="632"/>
      <c r="O24" s="632"/>
      <c r="P24" s="632"/>
      <c r="Q24" s="633"/>
      <c r="R24" s="634">
        <v>91</v>
      </c>
      <c r="S24" s="635"/>
      <c r="T24" s="635"/>
      <c r="U24" s="635"/>
      <c r="V24" s="635"/>
      <c r="W24" s="635"/>
      <c r="X24" s="635"/>
      <c r="Y24" s="636"/>
      <c r="Z24" s="672">
        <v>0</v>
      </c>
      <c r="AA24" s="672"/>
      <c r="AB24" s="672"/>
      <c r="AC24" s="672"/>
      <c r="AD24" s="673" t="s">
        <v>242</v>
      </c>
      <c r="AE24" s="673"/>
      <c r="AF24" s="673"/>
      <c r="AG24" s="673"/>
      <c r="AH24" s="673"/>
      <c r="AI24" s="673"/>
      <c r="AJ24" s="673"/>
      <c r="AK24" s="673"/>
      <c r="AL24" s="637" t="s">
        <v>242</v>
      </c>
      <c r="AM24" s="638"/>
      <c r="AN24" s="638"/>
      <c r="AO24" s="674"/>
      <c r="AP24" s="631" t="s">
        <v>288</v>
      </c>
      <c r="AQ24" s="711"/>
      <c r="AR24" s="711"/>
      <c r="AS24" s="711"/>
      <c r="AT24" s="711"/>
      <c r="AU24" s="711"/>
      <c r="AV24" s="711"/>
      <c r="AW24" s="711"/>
      <c r="AX24" s="711"/>
      <c r="AY24" s="711"/>
      <c r="AZ24" s="711"/>
      <c r="BA24" s="711"/>
      <c r="BB24" s="711"/>
      <c r="BC24" s="711"/>
      <c r="BD24" s="711"/>
      <c r="BE24" s="711"/>
      <c r="BF24" s="712"/>
      <c r="BG24" s="634" t="s">
        <v>129</v>
      </c>
      <c r="BH24" s="635"/>
      <c r="BI24" s="635"/>
      <c r="BJ24" s="635"/>
      <c r="BK24" s="635"/>
      <c r="BL24" s="635"/>
      <c r="BM24" s="635"/>
      <c r="BN24" s="636"/>
      <c r="BO24" s="672" t="s">
        <v>242</v>
      </c>
      <c r="BP24" s="672"/>
      <c r="BQ24" s="672"/>
      <c r="BR24" s="672"/>
      <c r="BS24" s="673" t="s">
        <v>129</v>
      </c>
      <c r="BT24" s="673"/>
      <c r="BU24" s="673"/>
      <c r="BV24" s="673"/>
      <c r="BW24" s="673"/>
      <c r="BX24" s="673"/>
      <c r="BY24" s="673"/>
      <c r="BZ24" s="673"/>
      <c r="CA24" s="673"/>
      <c r="CB24" s="713"/>
      <c r="CD24" s="692" t="s">
        <v>289</v>
      </c>
      <c r="CE24" s="693"/>
      <c r="CF24" s="693"/>
      <c r="CG24" s="693"/>
      <c r="CH24" s="693"/>
      <c r="CI24" s="693"/>
      <c r="CJ24" s="693"/>
      <c r="CK24" s="693"/>
      <c r="CL24" s="693"/>
      <c r="CM24" s="693"/>
      <c r="CN24" s="693"/>
      <c r="CO24" s="693"/>
      <c r="CP24" s="693"/>
      <c r="CQ24" s="694"/>
      <c r="CR24" s="689">
        <v>40072379</v>
      </c>
      <c r="CS24" s="690"/>
      <c r="CT24" s="690"/>
      <c r="CU24" s="690"/>
      <c r="CV24" s="690"/>
      <c r="CW24" s="690"/>
      <c r="CX24" s="690"/>
      <c r="CY24" s="715"/>
      <c r="CZ24" s="716">
        <v>48</v>
      </c>
      <c r="DA24" s="698"/>
      <c r="DB24" s="698"/>
      <c r="DC24" s="718"/>
      <c r="DD24" s="714">
        <v>20265471</v>
      </c>
      <c r="DE24" s="690"/>
      <c r="DF24" s="690"/>
      <c r="DG24" s="690"/>
      <c r="DH24" s="690"/>
      <c r="DI24" s="690"/>
      <c r="DJ24" s="690"/>
      <c r="DK24" s="715"/>
      <c r="DL24" s="714">
        <v>20167363</v>
      </c>
      <c r="DM24" s="690"/>
      <c r="DN24" s="690"/>
      <c r="DO24" s="690"/>
      <c r="DP24" s="690"/>
      <c r="DQ24" s="690"/>
      <c r="DR24" s="690"/>
      <c r="DS24" s="690"/>
      <c r="DT24" s="690"/>
      <c r="DU24" s="690"/>
      <c r="DV24" s="715"/>
      <c r="DW24" s="716">
        <v>48.2</v>
      </c>
      <c r="DX24" s="698"/>
      <c r="DY24" s="698"/>
      <c r="DZ24" s="698"/>
      <c r="EA24" s="698"/>
      <c r="EB24" s="698"/>
      <c r="EC24" s="717"/>
    </row>
    <row r="25" spans="2:133" ht="11.25" customHeight="1">
      <c r="B25" s="631" t="s">
        <v>290</v>
      </c>
      <c r="C25" s="632"/>
      <c r="D25" s="632"/>
      <c r="E25" s="632"/>
      <c r="F25" s="632"/>
      <c r="G25" s="632"/>
      <c r="H25" s="632"/>
      <c r="I25" s="632"/>
      <c r="J25" s="632"/>
      <c r="K25" s="632"/>
      <c r="L25" s="632"/>
      <c r="M25" s="632"/>
      <c r="N25" s="632"/>
      <c r="O25" s="632"/>
      <c r="P25" s="632"/>
      <c r="Q25" s="633"/>
      <c r="R25" s="634">
        <v>44567278</v>
      </c>
      <c r="S25" s="635"/>
      <c r="T25" s="635"/>
      <c r="U25" s="635"/>
      <c r="V25" s="635"/>
      <c r="W25" s="635"/>
      <c r="X25" s="635"/>
      <c r="Y25" s="636"/>
      <c r="Z25" s="672">
        <v>51.2</v>
      </c>
      <c r="AA25" s="672"/>
      <c r="AB25" s="672"/>
      <c r="AC25" s="672"/>
      <c r="AD25" s="673">
        <v>41583527</v>
      </c>
      <c r="AE25" s="673"/>
      <c r="AF25" s="673"/>
      <c r="AG25" s="673"/>
      <c r="AH25" s="673"/>
      <c r="AI25" s="673"/>
      <c r="AJ25" s="673"/>
      <c r="AK25" s="673"/>
      <c r="AL25" s="637">
        <v>99.3</v>
      </c>
      <c r="AM25" s="638"/>
      <c r="AN25" s="638"/>
      <c r="AO25" s="674"/>
      <c r="AP25" s="631" t="s">
        <v>291</v>
      </c>
      <c r="AQ25" s="711"/>
      <c r="AR25" s="711"/>
      <c r="AS25" s="711"/>
      <c r="AT25" s="711"/>
      <c r="AU25" s="711"/>
      <c r="AV25" s="711"/>
      <c r="AW25" s="711"/>
      <c r="AX25" s="711"/>
      <c r="AY25" s="711"/>
      <c r="AZ25" s="711"/>
      <c r="BA25" s="711"/>
      <c r="BB25" s="711"/>
      <c r="BC25" s="711"/>
      <c r="BD25" s="711"/>
      <c r="BE25" s="711"/>
      <c r="BF25" s="712"/>
      <c r="BG25" s="634" t="s">
        <v>129</v>
      </c>
      <c r="BH25" s="635"/>
      <c r="BI25" s="635"/>
      <c r="BJ25" s="635"/>
      <c r="BK25" s="635"/>
      <c r="BL25" s="635"/>
      <c r="BM25" s="635"/>
      <c r="BN25" s="636"/>
      <c r="BO25" s="672" t="s">
        <v>129</v>
      </c>
      <c r="BP25" s="672"/>
      <c r="BQ25" s="672"/>
      <c r="BR25" s="672"/>
      <c r="BS25" s="673" t="s">
        <v>242</v>
      </c>
      <c r="BT25" s="673"/>
      <c r="BU25" s="673"/>
      <c r="BV25" s="673"/>
      <c r="BW25" s="673"/>
      <c r="BX25" s="673"/>
      <c r="BY25" s="673"/>
      <c r="BZ25" s="673"/>
      <c r="CA25" s="673"/>
      <c r="CB25" s="713"/>
      <c r="CD25" s="631" t="s">
        <v>292</v>
      </c>
      <c r="CE25" s="632"/>
      <c r="CF25" s="632"/>
      <c r="CG25" s="632"/>
      <c r="CH25" s="632"/>
      <c r="CI25" s="632"/>
      <c r="CJ25" s="632"/>
      <c r="CK25" s="632"/>
      <c r="CL25" s="632"/>
      <c r="CM25" s="632"/>
      <c r="CN25" s="632"/>
      <c r="CO25" s="632"/>
      <c r="CP25" s="632"/>
      <c r="CQ25" s="633"/>
      <c r="CR25" s="634">
        <v>10826347</v>
      </c>
      <c r="CS25" s="647"/>
      <c r="CT25" s="647"/>
      <c r="CU25" s="647"/>
      <c r="CV25" s="647"/>
      <c r="CW25" s="647"/>
      <c r="CX25" s="647"/>
      <c r="CY25" s="648"/>
      <c r="CZ25" s="637">
        <v>13</v>
      </c>
      <c r="DA25" s="649"/>
      <c r="DB25" s="649"/>
      <c r="DC25" s="650"/>
      <c r="DD25" s="640">
        <v>9879037</v>
      </c>
      <c r="DE25" s="647"/>
      <c r="DF25" s="647"/>
      <c r="DG25" s="647"/>
      <c r="DH25" s="647"/>
      <c r="DI25" s="647"/>
      <c r="DJ25" s="647"/>
      <c r="DK25" s="648"/>
      <c r="DL25" s="640">
        <v>9787446</v>
      </c>
      <c r="DM25" s="647"/>
      <c r="DN25" s="647"/>
      <c r="DO25" s="647"/>
      <c r="DP25" s="647"/>
      <c r="DQ25" s="647"/>
      <c r="DR25" s="647"/>
      <c r="DS25" s="647"/>
      <c r="DT25" s="647"/>
      <c r="DU25" s="647"/>
      <c r="DV25" s="648"/>
      <c r="DW25" s="637">
        <v>23.4</v>
      </c>
      <c r="DX25" s="649"/>
      <c r="DY25" s="649"/>
      <c r="DZ25" s="649"/>
      <c r="EA25" s="649"/>
      <c r="EB25" s="649"/>
      <c r="EC25" s="661"/>
    </row>
    <row r="26" spans="2:133" ht="11.25" customHeight="1">
      <c r="B26" s="631" t="s">
        <v>293</v>
      </c>
      <c r="C26" s="632"/>
      <c r="D26" s="632"/>
      <c r="E26" s="632"/>
      <c r="F26" s="632"/>
      <c r="G26" s="632"/>
      <c r="H26" s="632"/>
      <c r="I26" s="632"/>
      <c r="J26" s="632"/>
      <c r="K26" s="632"/>
      <c r="L26" s="632"/>
      <c r="M26" s="632"/>
      <c r="N26" s="632"/>
      <c r="O26" s="632"/>
      <c r="P26" s="632"/>
      <c r="Q26" s="633"/>
      <c r="R26" s="634">
        <v>15039</v>
      </c>
      <c r="S26" s="635"/>
      <c r="T26" s="635"/>
      <c r="U26" s="635"/>
      <c r="V26" s="635"/>
      <c r="W26" s="635"/>
      <c r="X26" s="635"/>
      <c r="Y26" s="636"/>
      <c r="Z26" s="672">
        <v>0</v>
      </c>
      <c r="AA26" s="672"/>
      <c r="AB26" s="672"/>
      <c r="AC26" s="672"/>
      <c r="AD26" s="673">
        <v>15039</v>
      </c>
      <c r="AE26" s="673"/>
      <c r="AF26" s="673"/>
      <c r="AG26" s="673"/>
      <c r="AH26" s="673"/>
      <c r="AI26" s="673"/>
      <c r="AJ26" s="673"/>
      <c r="AK26" s="673"/>
      <c r="AL26" s="637">
        <v>0</v>
      </c>
      <c r="AM26" s="638"/>
      <c r="AN26" s="638"/>
      <c r="AO26" s="674"/>
      <c r="AP26" s="631" t="s">
        <v>294</v>
      </c>
      <c r="AQ26" s="711"/>
      <c r="AR26" s="711"/>
      <c r="AS26" s="711"/>
      <c r="AT26" s="711"/>
      <c r="AU26" s="711"/>
      <c r="AV26" s="711"/>
      <c r="AW26" s="711"/>
      <c r="AX26" s="711"/>
      <c r="AY26" s="711"/>
      <c r="AZ26" s="711"/>
      <c r="BA26" s="711"/>
      <c r="BB26" s="711"/>
      <c r="BC26" s="711"/>
      <c r="BD26" s="711"/>
      <c r="BE26" s="711"/>
      <c r="BF26" s="712"/>
      <c r="BG26" s="634" t="s">
        <v>129</v>
      </c>
      <c r="BH26" s="635"/>
      <c r="BI26" s="635"/>
      <c r="BJ26" s="635"/>
      <c r="BK26" s="635"/>
      <c r="BL26" s="635"/>
      <c r="BM26" s="635"/>
      <c r="BN26" s="636"/>
      <c r="BO26" s="672" t="s">
        <v>129</v>
      </c>
      <c r="BP26" s="672"/>
      <c r="BQ26" s="672"/>
      <c r="BR26" s="672"/>
      <c r="BS26" s="673" t="s">
        <v>129</v>
      </c>
      <c r="BT26" s="673"/>
      <c r="BU26" s="673"/>
      <c r="BV26" s="673"/>
      <c r="BW26" s="673"/>
      <c r="BX26" s="673"/>
      <c r="BY26" s="673"/>
      <c r="BZ26" s="673"/>
      <c r="CA26" s="673"/>
      <c r="CB26" s="713"/>
      <c r="CD26" s="631" t="s">
        <v>295</v>
      </c>
      <c r="CE26" s="632"/>
      <c r="CF26" s="632"/>
      <c r="CG26" s="632"/>
      <c r="CH26" s="632"/>
      <c r="CI26" s="632"/>
      <c r="CJ26" s="632"/>
      <c r="CK26" s="632"/>
      <c r="CL26" s="632"/>
      <c r="CM26" s="632"/>
      <c r="CN26" s="632"/>
      <c r="CO26" s="632"/>
      <c r="CP26" s="632"/>
      <c r="CQ26" s="633"/>
      <c r="CR26" s="634">
        <v>6250078</v>
      </c>
      <c r="CS26" s="635"/>
      <c r="CT26" s="635"/>
      <c r="CU26" s="635"/>
      <c r="CV26" s="635"/>
      <c r="CW26" s="635"/>
      <c r="CX26" s="635"/>
      <c r="CY26" s="636"/>
      <c r="CZ26" s="637">
        <v>7.5</v>
      </c>
      <c r="DA26" s="649"/>
      <c r="DB26" s="649"/>
      <c r="DC26" s="650"/>
      <c r="DD26" s="640">
        <v>5806498</v>
      </c>
      <c r="DE26" s="635"/>
      <c r="DF26" s="635"/>
      <c r="DG26" s="635"/>
      <c r="DH26" s="635"/>
      <c r="DI26" s="635"/>
      <c r="DJ26" s="635"/>
      <c r="DK26" s="636"/>
      <c r="DL26" s="640" t="s">
        <v>129</v>
      </c>
      <c r="DM26" s="635"/>
      <c r="DN26" s="635"/>
      <c r="DO26" s="635"/>
      <c r="DP26" s="635"/>
      <c r="DQ26" s="635"/>
      <c r="DR26" s="635"/>
      <c r="DS26" s="635"/>
      <c r="DT26" s="635"/>
      <c r="DU26" s="635"/>
      <c r="DV26" s="636"/>
      <c r="DW26" s="637" t="s">
        <v>129</v>
      </c>
      <c r="DX26" s="649"/>
      <c r="DY26" s="649"/>
      <c r="DZ26" s="649"/>
      <c r="EA26" s="649"/>
      <c r="EB26" s="649"/>
      <c r="EC26" s="661"/>
    </row>
    <row r="27" spans="2:133" ht="11.25" customHeight="1">
      <c r="B27" s="631" t="s">
        <v>296</v>
      </c>
      <c r="C27" s="632"/>
      <c r="D27" s="632"/>
      <c r="E27" s="632"/>
      <c r="F27" s="632"/>
      <c r="G27" s="632"/>
      <c r="H27" s="632"/>
      <c r="I27" s="632"/>
      <c r="J27" s="632"/>
      <c r="K27" s="632"/>
      <c r="L27" s="632"/>
      <c r="M27" s="632"/>
      <c r="N27" s="632"/>
      <c r="O27" s="632"/>
      <c r="P27" s="632"/>
      <c r="Q27" s="633"/>
      <c r="R27" s="634">
        <v>469687</v>
      </c>
      <c r="S27" s="635"/>
      <c r="T27" s="635"/>
      <c r="U27" s="635"/>
      <c r="V27" s="635"/>
      <c r="W27" s="635"/>
      <c r="X27" s="635"/>
      <c r="Y27" s="636"/>
      <c r="Z27" s="672">
        <v>0.5</v>
      </c>
      <c r="AA27" s="672"/>
      <c r="AB27" s="672"/>
      <c r="AC27" s="672"/>
      <c r="AD27" s="673" t="s">
        <v>129</v>
      </c>
      <c r="AE27" s="673"/>
      <c r="AF27" s="673"/>
      <c r="AG27" s="673"/>
      <c r="AH27" s="673"/>
      <c r="AI27" s="673"/>
      <c r="AJ27" s="673"/>
      <c r="AK27" s="673"/>
      <c r="AL27" s="637" t="s">
        <v>129</v>
      </c>
      <c r="AM27" s="638"/>
      <c r="AN27" s="638"/>
      <c r="AO27" s="674"/>
      <c r="AP27" s="631" t="s">
        <v>297</v>
      </c>
      <c r="AQ27" s="632"/>
      <c r="AR27" s="632"/>
      <c r="AS27" s="632"/>
      <c r="AT27" s="632"/>
      <c r="AU27" s="632"/>
      <c r="AV27" s="632"/>
      <c r="AW27" s="632"/>
      <c r="AX27" s="632"/>
      <c r="AY27" s="632"/>
      <c r="AZ27" s="632"/>
      <c r="BA27" s="632"/>
      <c r="BB27" s="632"/>
      <c r="BC27" s="632"/>
      <c r="BD27" s="632"/>
      <c r="BE27" s="632"/>
      <c r="BF27" s="633"/>
      <c r="BG27" s="634">
        <v>33924586</v>
      </c>
      <c r="BH27" s="635"/>
      <c r="BI27" s="635"/>
      <c r="BJ27" s="635"/>
      <c r="BK27" s="635"/>
      <c r="BL27" s="635"/>
      <c r="BM27" s="635"/>
      <c r="BN27" s="636"/>
      <c r="BO27" s="672">
        <v>100</v>
      </c>
      <c r="BP27" s="672"/>
      <c r="BQ27" s="672"/>
      <c r="BR27" s="672"/>
      <c r="BS27" s="673">
        <v>182970</v>
      </c>
      <c r="BT27" s="673"/>
      <c r="BU27" s="673"/>
      <c r="BV27" s="673"/>
      <c r="BW27" s="673"/>
      <c r="BX27" s="673"/>
      <c r="BY27" s="673"/>
      <c r="BZ27" s="673"/>
      <c r="CA27" s="673"/>
      <c r="CB27" s="713"/>
      <c r="CD27" s="631" t="s">
        <v>298</v>
      </c>
      <c r="CE27" s="632"/>
      <c r="CF27" s="632"/>
      <c r="CG27" s="632"/>
      <c r="CH27" s="632"/>
      <c r="CI27" s="632"/>
      <c r="CJ27" s="632"/>
      <c r="CK27" s="632"/>
      <c r="CL27" s="632"/>
      <c r="CM27" s="632"/>
      <c r="CN27" s="632"/>
      <c r="CO27" s="632"/>
      <c r="CP27" s="632"/>
      <c r="CQ27" s="633"/>
      <c r="CR27" s="634">
        <v>24482480</v>
      </c>
      <c r="CS27" s="647"/>
      <c r="CT27" s="647"/>
      <c r="CU27" s="647"/>
      <c r="CV27" s="647"/>
      <c r="CW27" s="647"/>
      <c r="CX27" s="647"/>
      <c r="CY27" s="648"/>
      <c r="CZ27" s="637">
        <v>29.3</v>
      </c>
      <c r="DA27" s="649"/>
      <c r="DB27" s="649"/>
      <c r="DC27" s="650"/>
      <c r="DD27" s="640">
        <v>5745253</v>
      </c>
      <c r="DE27" s="647"/>
      <c r="DF27" s="647"/>
      <c r="DG27" s="647"/>
      <c r="DH27" s="647"/>
      <c r="DI27" s="647"/>
      <c r="DJ27" s="647"/>
      <c r="DK27" s="648"/>
      <c r="DL27" s="640">
        <v>5738736</v>
      </c>
      <c r="DM27" s="647"/>
      <c r="DN27" s="647"/>
      <c r="DO27" s="647"/>
      <c r="DP27" s="647"/>
      <c r="DQ27" s="647"/>
      <c r="DR27" s="647"/>
      <c r="DS27" s="647"/>
      <c r="DT27" s="647"/>
      <c r="DU27" s="647"/>
      <c r="DV27" s="648"/>
      <c r="DW27" s="637">
        <v>13.7</v>
      </c>
      <c r="DX27" s="649"/>
      <c r="DY27" s="649"/>
      <c r="DZ27" s="649"/>
      <c r="EA27" s="649"/>
      <c r="EB27" s="649"/>
      <c r="EC27" s="661"/>
    </row>
    <row r="28" spans="2:133" ht="11.25" customHeight="1">
      <c r="B28" s="631" t="s">
        <v>299</v>
      </c>
      <c r="C28" s="632"/>
      <c r="D28" s="632"/>
      <c r="E28" s="632"/>
      <c r="F28" s="632"/>
      <c r="G28" s="632"/>
      <c r="H28" s="632"/>
      <c r="I28" s="632"/>
      <c r="J28" s="632"/>
      <c r="K28" s="632"/>
      <c r="L28" s="632"/>
      <c r="M28" s="632"/>
      <c r="N28" s="632"/>
      <c r="O28" s="632"/>
      <c r="P28" s="632"/>
      <c r="Q28" s="633"/>
      <c r="R28" s="634">
        <v>405467</v>
      </c>
      <c r="S28" s="635"/>
      <c r="T28" s="635"/>
      <c r="U28" s="635"/>
      <c r="V28" s="635"/>
      <c r="W28" s="635"/>
      <c r="X28" s="635"/>
      <c r="Y28" s="636"/>
      <c r="Z28" s="672">
        <v>0.5</v>
      </c>
      <c r="AA28" s="672"/>
      <c r="AB28" s="672"/>
      <c r="AC28" s="672"/>
      <c r="AD28" s="673">
        <v>226007</v>
      </c>
      <c r="AE28" s="673"/>
      <c r="AF28" s="673"/>
      <c r="AG28" s="673"/>
      <c r="AH28" s="673"/>
      <c r="AI28" s="673"/>
      <c r="AJ28" s="673"/>
      <c r="AK28" s="673"/>
      <c r="AL28" s="637">
        <v>0.5</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300</v>
      </c>
      <c r="CE28" s="632"/>
      <c r="CF28" s="632"/>
      <c r="CG28" s="632"/>
      <c r="CH28" s="632"/>
      <c r="CI28" s="632"/>
      <c r="CJ28" s="632"/>
      <c r="CK28" s="632"/>
      <c r="CL28" s="632"/>
      <c r="CM28" s="632"/>
      <c r="CN28" s="632"/>
      <c r="CO28" s="632"/>
      <c r="CP28" s="632"/>
      <c r="CQ28" s="633"/>
      <c r="CR28" s="634">
        <v>4763552</v>
      </c>
      <c r="CS28" s="635"/>
      <c r="CT28" s="635"/>
      <c r="CU28" s="635"/>
      <c r="CV28" s="635"/>
      <c r="CW28" s="635"/>
      <c r="CX28" s="635"/>
      <c r="CY28" s="636"/>
      <c r="CZ28" s="637">
        <v>5.7</v>
      </c>
      <c r="DA28" s="649"/>
      <c r="DB28" s="649"/>
      <c r="DC28" s="650"/>
      <c r="DD28" s="640">
        <v>4641181</v>
      </c>
      <c r="DE28" s="635"/>
      <c r="DF28" s="635"/>
      <c r="DG28" s="635"/>
      <c r="DH28" s="635"/>
      <c r="DI28" s="635"/>
      <c r="DJ28" s="635"/>
      <c r="DK28" s="636"/>
      <c r="DL28" s="640">
        <v>4641181</v>
      </c>
      <c r="DM28" s="635"/>
      <c r="DN28" s="635"/>
      <c r="DO28" s="635"/>
      <c r="DP28" s="635"/>
      <c r="DQ28" s="635"/>
      <c r="DR28" s="635"/>
      <c r="DS28" s="635"/>
      <c r="DT28" s="635"/>
      <c r="DU28" s="635"/>
      <c r="DV28" s="636"/>
      <c r="DW28" s="637">
        <v>11.1</v>
      </c>
      <c r="DX28" s="649"/>
      <c r="DY28" s="649"/>
      <c r="DZ28" s="649"/>
      <c r="EA28" s="649"/>
      <c r="EB28" s="649"/>
      <c r="EC28" s="661"/>
    </row>
    <row r="29" spans="2:133" ht="11.25" customHeight="1">
      <c r="B29" s="631" t="s">
        <v>301</v>
      </c>
      <c r="C29" s="632"/>
      <c r="D29" s="632"/>
      <c r="E29" s="632"/>
      <c r="F29" s="632"/>
      <c r="G29" s="632"/>
      <c r="H29" s="632"/>
      <c r="I29" s="632"/>
      <c r="J29" s="632"/>
      <c r="K29" s="632"/>
      <c r="L29" s="632"/>
      <c r="M29" s="632"/>
      <c r="N29" s="632"/>
      <c r="O29" s="632"/>
      <c r="P29" s="632"/>
      <c r="Q29" s="633"/>
      <c r="R29" s="634">
        <v>469306</v>
      </c>
      <c r="S29" s="635"/>
      <c r="T29" s="635"/>
      <c r="U29" s="635"/>
      <c r="V29" s="635"/>
      <c r="W29" s="635"/>
      <c r="X29" s="635"/>
      <c r="Y29" s="636"/>
      <c r="Z29" s="672">
        <v>0.5</v>
      </c>
      <c r="AA29" s="672"/>
      <c r="AB29" s="672"/>
      <c r="AC29" s="672"/>
      <c r="AD29" s="673" t="s">
        <v>242</v>
      </c>
      <c r="AE29" s="673"/>
      <c r="AF29" s="673"/>
      <c r="AG29" s="673"/>
      <c r="AH29" s="673"/>
      <c r="AI29" s="673"/>
      <c r="AJ29" s="673"/>
      <c r="AK29" s="673"/>
      <c r="AL29" s="637" t="s">
        <v>242</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13"/>
      <c r="CD29" s="653" t="s">
        <v>302</v>
      </c>
      <c r="CE29" s="654"/>
      <c r="CF29" s="631" t="s">
        <v>303</v>
      </c>
      <c r="CG29" s="632"/>
      <c r="CH29" s="632"/>
      <c r="CI29" s="632"/>
      <c r="CJ29" s="632"/>
      <c r="CK29" s="632"/>
      <c r="CL29" s="632"/>
      <c r="CM29" s="632"/>
      <c r="CN29" s="632"/>
      <c r="CO29" s="632"/>
      <c r="CP29" s="632"/>
      <c r="CQ29" s="633"/>
      <c r="CR29" s="634">
        <v>4763547</v>
      </c>
      <c r="CS29" s="647"/>
      <c r="CT29" s="647"/>
      <c r="CU29" s="647"/>
      <c r="CV29" s="647"/>
      <c r="CW29" s="647"/>
      <c r="CX29" s="647"/>
      <c r="CY29" s="648"/>
      <c r="CZ29" s="637">
        <v>5.7</v>
      </c>
      <c r="DA29" s="649"/>
      <c r="DB29" s="649"/>
      <c r="DC29" s="650"/>
      <c r="DD29" s="640">
        <v>4641176</v>
      </c>
      <c r="DE29" s="647"/>
      <c r="DF29" s="647"/>
      <c r="DG29" s="647"/>
      <c r="DH29" s="647"/>
      <c r="DI29" s="647"/>
      <c r="DJ29" s="647"/>
      <c r="DK29" s="648"/>
      <c r="DL29" s="640">
        <v>4641176</v>
      </c>
      <c r="DM29" s="647"/>
      <c r="DN29" s="647"/>
      <c r="DO29" s="647"/>
      <c r="DP29" s="647"/>
      <c r="DQ29" s="647"/>
      <c r="DR29" s="647"/>
      <c r="DS29" s="647"/>
      <c r="DT29" s="647"/>
      <c r="DU29" s="647"/>
      <c r="DV29" s="648"/>
      <c r="DW29" s="637">
        <v>11.1</v>
      </c>
      <c r="DX29" s="649"/>
      <c r="DY29" s="649"/>
      <c r="DZ29" s="649"/>
      <c r="EA29" s="649"/>
      <c r="EB29" s="649"/>
      <c r="EC29" s="661"/>
    </row>
    <row r="30" spans="2:133" ht="11.25" customHeight="1">
      <c r="B30" s="631" t="s">
        <v>304</v>
      </c>
      <c r="C30" s="632"/>
      <c r="D30" s="632"/>
      <c r="E30" s="632"/>
      <c r="F30" s="632"/>
      <c r="G30" s="632"/>
      <c r="H30" s="632"/>
      <c r="I30" s="632"/>
      <c r="J30" s="632"/>
      <c r="K30" s="632"/>
      <c r="L30" s="632"/>
      <c r="M30" s="632"/>
      <c r="N30" s="632"/>
      <c r="O30" s="632"/>
      <c r="P30" s="632"/>
      <c r="Q30" s="633"/>
      <c r="R30" s="634">
        <v>20219410</v>
      </c>
      <c r="S30" s="635"/>
      <c r="T30" s="635"/>
      <c r="U30" s="635"/>
      <c r="V30" s="635"/>
      <c r="W30" s="635"/>
      <c r="X30" s="635"/>
      <c r="Y30" s="636"/>
      <c r="Z30" s="672">
        <v>23.2</v>
      </c>
      <c r="AA30" s="672"/>
      <c r="AB30" s="672"/>
      <c r="AC30" s="672"/>
      <c r="AD30" s="673" t="s">
        <v>129</v>
      </c>
      <c r="AE30" s="673"/>
      <c r="AF30" s="673"/>
      <c r="AG30" s="673"/>
      <c r="AH30" s="673"/>
      <c r="AI30" s="673"/>
      <c r="AJ30" s="673"/>
      <c r="AK30" s="673"/>
      <c r="AL30" s="637" t="s">
        <v>242</v>
      </c>
      <c r="AM30" s="638"/>
      <c r="AN30" s="638"/>
      <c r="AO30" s="674"/>
      <c r="AP30" s="686" t="s">
        <v>220</v>
      </c>
      <c r="AQ30" s="687"/>
      <c r="AR30" s="687"/>
      <c r="AS30" s="687"/>
      <c r="AT30" s="687"/>
      <c r="AU30" s="687"/>
      <c r="AV30" s="687"/>
      <c r="AW30" s="687"/>
      <c r="AX30" s="687"/>
      <c r="AY30" s="687"/>
      <c r="AZ30" s="687"/>
      <c r="BA30" s="687"/>
      <c r="BB30" s="687"/>
      <c r="BC30" s="687"/>
      <c r="BD30" s="687"/>
      <c r="BE30" s="687"/>
      <c r="BF30" s="688"/>
      <c r="BG30" s="686" t="s">
        <v>305</v>
      </c>
      <c r="BH30" s="704"/>
      <c r="BI30" s="704"/>
      <c r="BJ30" s="704"/>
      <c r="BK30" s="704"/>
      <c r="BL30" s="704"/>
      <c r="BM30" s="704"/>
      <c r="BN30" s="704"/>
      <c r="BO30" s="704"/>
      <c r="BP30" s="704"/>
      <c r="BQ30" s="705"/>
      <c r="BR30" s="686" t="s">
        <v>306</v>
      </c>
      <c r="BS30" s="704"/>
      <c r="BT30" s="704"/>
      <c r="BU30" s="704"/>
      <c r="BV30" s="704"/>
      <c r="BW30" s="704"/>
      <c r="BX30" s="704"/>
      <c r="BY30" s="704"/>
      <c r="BZ30" s="704"/>
      <c r="CA30" s="704"/>
      <c r="CB30" s="705"/>
      <c r="CD30" s="655"/>
      <c r="CE30" s="656"/>
      <c r="CF30" s="631" t="s">
        <v>307</v>
      </c>
      <c r="CG30" s="632"/>
      <c r="CH30" s="632"/>
      <c r="CI30" s="632"/>
      <c r="CJ30" s="632"/>
      <c r="CK30" s="632"/>
      <c r="CL30" s="632"/>
      <c r="CM30" s="632"/>
      <c r="CN30" s="632"/>
      <c r="CO30" s="632"/>
      <c r="CP30" s="632"/>
      <c r="CQ30" s="633"/>
      <c r="CR30" s="634">
        <v>4614461</v>
      </c>
      <c r="CS30" s="635"/>
      <c r="CT30" s="635"/>
      <c r="CU30" s="635"/>
      <c r="CV30" s="635"/>
      <c r="CW30" s="635"/>
      <c r="CX30" s="635"/>
      <c r="CY30" s="636"/>
      <c r="CZ30" s="637">
        <v>5.5</v>
      </c>
      <c r="DA30" s="649"/>
      <c r="DB30" s="649"/>
      <c r="DC30" s="650"/>
      <c r="DD30" s="640">
        <v>4492410</v>
      </c>
      <c r="DE30" s="635"/>
      <c r="DF30" s="635"/>
      <c r="DG30" s="635"/>
      <c r="DH30" s="635"/>
      <c r="DI30" s="635"/>
      <c r="DJ30" s="635"/>
      <c r="DK30" s="636"/>
      <c r="DL30" s="640">
        <v>4492410</v>
      </c>
      <c r="DM30" s="635"/>
      <c r="DN30" s="635"/>
      <c r="DO30" s="635"/>
      <c r="DP30" s="635"/>
      <c r="DQ30" s="635"/>
      <c r="DR30" s="635"/>
      <c r="DS30" s="635"/>
      <c r="DT30" s="635"/>
      <c r="DU30" s="635"/>
      <c r="DV30" s="636"/>
      <c r="DW30" s="637">
        <v>10.7</v>
      </c>
      <c r="DX30" s="649"/>
      <c r="DY30" s="649"/>
      <c r="DZ30" s="649"/>
      <c r="EA30" s="649"/>
      <c r="EB30" s="649"/>
      <c r="EC30" s="661"/>
    </row>
    <row r="31" spans="2:133" ht="11.25" customHeight="1">
      <c r="B31" s="701" t="s">
        <v>308</v>
      </c>
      <c r="C31" s="702"/>
      <c r="D31" s="702"/>
      <c r="E31" s="702"/>
      <c r="F31" s="702"/>
      <c r="G31" s="702"/>
      <c r="H31" s="702"/>
      <c r="I31" s="702"/>
      <c r="J31" s="702"/>
      <c r="K31" s="702"/>
      <c r="L31" s="702"/>
      <c r="M31" s="702"/>
      <c r="N31" s="702"/>
      <c r="O31" s="702"/>
      <c r="P31" s="702"/>
      <c r="Q31" s="703"/>
      <c r="R31" s="634" t="s">
        <v>129</v>
      </c>
      <c r="S31" s="635"/>
      <c r="T31" s="635"/>
      <c r="U31" s="635"/>
      <c r="V31" s="635"/>
      <c r="W31" s="635"/>
      <c r="X31" s="635"/>
      <c r="Y31" s="636"/>
      <c r="Z31" s="672" t="s">
        <v>242</v>
      </c>
      <c r="AA31" s="672"/>
      <c r="AB31" s="672"/>
      <c r="AC31" s="672"/>
      <c r="AD31" s="673" t="s">
        <v>129</v>
      </c>
      <c r="AE31" s="673"/>
      <c r="AF31" s="673"/>
      <c r="AG31" s="673"/>
      <c r="AH31" s="673"/>
      <c r="AI31" s="673"/>
      <c r="AJ31" s="673"/>
      <c r="AK31" s="673"/>
      <c r="AL31" s="637" t="s">
        <v>242</v>
      </c>
      <c r="AM31" s="638"/>
      <c r="AN31" s="638"/>
      <c r="AO31" s="674"/>
      <c r="AP31" s="706" t="s">
        <v>309</v>
      </c>
      <c r="AQ31" s="707"/>
      <c r="AR31" s="707"/>
      <c r="AS31" s="707"/>
      <c r="AT31" s="708" t="s">
        <v>310</v>
      </c>
      <c r="AU31" s="208"/>
      <c r="AV31" s="208"/>
      <c r="AW31" s="208"/>
      <c r="AX31" s="692" t="s">
        <v>186</v>
      </c>
      <c r="AY31" s="693"/>
      <c r="AZ31" s="693"/>
      <c r="BA31" s="693"/>
      <c r="BB31" s="693"/>
      <c r="BC31" s="693"/>
      <c r="BD31" s="693"/>
      <c r="BE31" s="693"/>
      <c r="BF31" s="694"/>
      <c r="BG31" s="696">
        <v>99.3</v>
      </c>
      <c r="BH31" s="697"/>
      <c r="BI31" s="697"/>
      <c r="BJ31" s="697"/>
      <c r="BK31" s="697"/>
      <c r="BL31" s="697"/>
      <c r="BM31" s="698">
        <v>98.8</v>
      </c>
      <c r="BN31" s="697"/>
      <c r="BO31" s="697"/>
      <c r="BP31" s="697"/>
      <c r="BQ31" s="699"/>
      <c r="BR31" s="696">
        <v>99.5</v>
      </c>
      <c r="BS31" s="697"/>
      <c r="BT31" s="697"/>
      <c r="BU31" s="697"/>
      <c r="BV31" s="697"/>
      <c r="BW31" s="697"/>
      <c r="BX31" s="698">
        <v>98.8</v>
      </c>
      <c r="BY31" s="697"/>
      <c r="BZ31" s="697"/>
      <c r="CA31" s="697"/>
      <c r="CB31" s="699"/>
      <c r="CD31" s="655"/>
      <c r="CE31" s="656"/>
      <c r="CF31" s="631" t="s">
        <v>311</v>
      </c>
      <c r="CG31" s="632"/>
      <c r="CH31" s="632"/>
      <c r="CI31" s="632"/>
      <c r="CJ31" s="632"/>
      <c r="CK31" s="632"/>
      <c r="CL31" s="632"/>
      <c r="CM31" s="632"/>
      <c r="CN31" s="632"/>
      <c r="CO31" s="632"/>
      <c r="CP31" s="632"/>
      <c r="CQ31" s="633"/>
      <c r="CR31" s="634">
        <v>149086</v>
      </c>
      <c r="CS31" s="647"/>
      <c r="CT31" s="647"/>
      <c r="CU31" s="647"/>
      <c r="CV31" s="647"/>
      <c r="CW31" s="647"/>
      <c r="CX31" s="647"/>
      <c r="CY31" s="648"/>
      <c r="CZ31" s="637">
        <v>0.2</v>
      </c>
      <c r="DA31" s="649"/>
      <c r="DB31" s="649"/>
      <c r="DC31" s="650"/>
      <c r="DD31" s="640">
        <v>148766</v>
      </c>
      <c r="DE31" s="647"/>
      <c r="DF31" s="647"/>
      <c r="DG31" s="647"/>
      <c r="DH31" s="647"/>
      <c r="DI31" s="647"/>
      <c r="DJ31" s="647"/>
      <c r="DK31" s="648"/>
      <c r="DL31" s="640">
        <v>148766</v>
      </c>
      <c r="DM31" s="647"/>
      <c r="DN31" s="647"/>
      <c r="DO31" s="647"/>
      <c r="DP31" s="647"/>
      <c r="DQ31" s="647"/>
      <c r="DR31" s="647"/>
      <c r="DS31" s="647"/>
      <c r="DT31" s="647"/>
      <c r="DU31" s="647"/>
      <c r="DV31" s="648"/>
      <c r="DW31" s="637">
        <v>0.4</v>
      </c>
      <c r="DX31" s="649"/>
      <c r="DY31" s="649"/>
      <c r="DZ31" s="649"/>
      <c r="EA31" s="649"/>
      <c r="EB31" s="649"/>
      <c r="EC31" s="661"/>
    </row>
    <row r="32" spans="2:133" ht="11.25" customHeight="1">
      <c r="B32" s="631" t="s">
        <v>312</v>
      </c>
      <c r="C32" s="632"/>
      <c r="D32" s="632"/>
      <c r="E32" s="632"/>
      <c r="F32" s="632"/>
      <c r="G32" s="632"/>
      <c r="H32" s="632"/>
      <c r="I32" s="632"/>
      <c r="J32" s="632"/>
      <c r="K32" s="632"/>
      <c r="L32" s="632"/>
      <c r="M32" s="632"/>
      <c r="N32" s="632"/>
      <c r="O32" s="632"/>
      <c r="P32" s="632"/>
      <c r="Q32" s="633"/>
      <c r="R32" s="634">
        <v>12050538</v>
      </c>
      <c r="S32" s="635"/>
      <c r="T32" s="635"/>
      <c r="U32" s="635"/>
      <c r="V32" s="635"/>
      <c r="W32" s="635"/>
      <c r="X32" s="635"/>
      <c r="Y32" s="636"/>
      <c r="Z32" s="672">
        <v>13.8</v>
      </c>
      <c r="AA32" s="672"/>
      <c r="AB32" s="672"/>
      <c r="AC32" s="672"/>
      <c r="AD32" s="673" t="s">
        <v>129</v>
      </c>
      <c r="AE32" s="673"/>
      <c r="AF32" s="673"/>
      <c r="AG32" s="673"/>
      <c r="AH32" s="673"/>
      <c r="AI32" s="673"/>
      <c r="AJ32" s="673"/>
      <c r="AK32" s="673"/>
      <c r="AL32" s="637" t="s">
        <v>242</v>
      </c>
      <c r="AM32" s="638"/>
      <c r="AN32" s="638"/>
      <c r="AO32" s="674"/>
      <c r="AP32" s="675"/>
      <c r="AQ32" s="676"/>
      <c r="AR32" s="676"/>
      <c r="AS32" s="676"/>
      <c r="AT32" s="709"/>
      <c r="AU32" s="204" t="s">
        <v>313</v>
      </c>
      <c r="AX32" s="631" t="s">
        <v>314</v>
      </c>
      <c r="AY32" s="632"/>
      <c r="AZ32" s="632"/>
      <c r="BA32" s="632"/>
      <c r="BB32" s="632"/>
      <c r="BC32" s="632"/>
      <c r="BD32" s="632"/>
      <c r="BE32" s="632"/>
      <c r="BF32" s="633"/>
      <c r="BG32" s="700">
        <v>99.1</v>
      </c>
      <c r="BH32" s="647"/>
      <c r="BI32" s="647"/>
      <c r="BJ32" s="647"/>
      <c r="BK32" s="647"/>
      <c r="BL32" s="647"/>
      <c r="BM32" s="638">
        <v>98.4</v>
      </c>
      <c r="BN32" s="647"/>
      <c r="BO32" s="647"/>
      <c r="BP32" s="647"/>
      <c r="BQ32" s="670"/>
      <c r="BR32" s="700">
        <v>99.3</v>
      </c>
      <c r="BS32" s="647"/>
      <c r="BT32" s="647"/>
      <c r="BU32" s="647"/>
      <c r="BV32" s="647"/>
      <c r="BW32" s="647"/>
      <c r="BX32" s="638">
        <v>98.4</v>
      </c>
      <c r="BY32" s="647"/>
      <c r="BZ32" s="647"/>
      <c r="CA32" s="647"/>
      <c r="CB32" s="670"/>
      <c r="CD32" s="657"/>
      <c r="CE32" s="658"/>
      <c r="CF32" s="631" t="s">
        <v>315</v>
      </c>
      <c r="CG32" s="632"/>
      <c r="CH32" s="632"/>
      <c r="CI32" s="632"/>
      <c r="CJ32" s="632"/>
      <c r="CK32" s="632"/>
      <c r="CL32" s="632"/>
      <c r="CM32" s="632"/>
      <c r="CN32" s="632"/>
      <c r="CO32" s="632"/>
      <c r="CP32" s="632"/>
      <c r="CQ32" s="633"/>
      <c r="CR32" s="634">
        <v>5</v>
      </c>
      <c r="CS32" s="635"/>
      <c r="CT32" s="635"/>
      <c r="CU32" s="635"/>
      <c r="CV32" s="635"/>
      <c r="CW32" s="635"/>
      <c r="CX32" s="635"/>
      <c r="CY32" s="636"/>
      <c r="CZ32" s="637">
        <v>0</v>
      </c>
      <c r="DA32" s="649"/>
      <c r="DB32" s="649"/>
      <c r="DC32" s="650"/>
      <c r="DD32" s="640">
        <v>5</v>
      </c>
      <c r="DE32" s="635"/>
      <c r="DF32" s="635"/>
      <c r="DG32" s="635"/>
      <c r="DH32" s="635"/>
      <c r="DI32" s="635"/>
      <c r="DJ32" s="635"/>
      <c r="DK32" s="636"/>
      <c r="DL32" s="640">
        <v>5</v>
      </c>
      <c r="DM32" s="635"/>
      <c r="DN32" s="635"/>
      <c r="DO32" s="635"/>
      <c r="DP32" s="635"/>
      <c r="DQ32" s="635"/>
      <c r="DR32" s="635"/>
      <c r="DS32" s="635"/>
      <c r="DT32" s="635"/>
      <c r="DU32" s="635"/>
      <c r="DV32" s="636"/>
      <c r="DW32" s="637">
        <v>0</v>
      </c>
      <c r="DX32" s="649"/>
      <c r="DY32" s="649"/>
      <c r="DZ32" s="649"/>
      <c r="EA32" s="649"/>
      <c r="EB32" s="649"/>
      <c r="EC32" s="661"/>
    </row>
    <row r="33" spans="2:133" ht="11.25" customHeight="1">
      <c r="B33" s="631" t="s">
        <v>316</v>
      </c>
      <c r="C33" s="632"/>
      <c r="D33" s="632"/>
      <c r="E33" s="632"/>
      <c r="F33" s="632"/>
      <c r="G33" s="632"/>
      <c r="H33" s="632"/>
      <c r="I33" s="632"/>
      <c r="J33" s="632"/>
      <c r="K33" s="632"/>
      <c r="L33" s="632"/>
      <c r="M33" s="632"/>
      <c r="N33" s="632"/>
      <c r="O33" s="632"/>
      <c r="P33" s="632"/>
      <c r="Q33" s="633"/>
      <c r="R33" s="634">
        <v>214588</v>
      </c>
      <c r="S33" s="635"/>
      <c r="T33" s="635"/>
      <c r="U33" s="635"/>
      <c r="V33" s="635"/>
      <c r="W33" s="635"/>
      <c r="X33" s="635"/>
      <c r="Y33" s="636"/>
      <c r="Z33" s="672">
        <v>0.2</v>
      </c>
      <c r="AA33" s="672"/>
      <c r="AB33" s="672"/>
      <c r="AC33" s="672"/>
      <c r="AD33" s="673">
        <v>52921</v>
      </c>
      <c r="AE33" s="673"/>
      <c r="AF33" s="673"/>
      <c r="AG33" s="673"/>
      <c r="AH33" s="673"/>
      <c r="AI33" s="673"/>
      <c r="AJ33" s="673"/>
      <c r="AK33" s="673"/>
      <c r="AL33" s="637">
        <v>0.1</v>
      </c>
      <c r="AM33" s="638"/>
      <c r="AN33" s="638"/>
      <c r="AO33" s="674"/>
      <c r="AP33" s="677"/>
      <c r="AQ33" s="678"/>
      <c r="AR33" s="678"/>
      <c r="AS33" s="678"/>
      <c r="AT33" s="710"/>
      <c r="AU33" s="209"/>
      <c r="AV33" s="209"/>
      <c r="AW33" s="209"/>
      <c r="AX33" s="615" t="s">
        <v>317</v>
      </c>
      <c r="AY33" s="616"/>
      <c r="AZ33" s="616"/>
      <c r="BA33" s="616"/>
      <c r="BB33" s="616"/>
      <c r="BC33" s="616"/>
      <c r="BD33" s="616"/>
      <c r="BE33" s="616"/>
      <c r="BF33" s="617"/>
      <c r="BG33" s="695">
        <v>99.5</v>
      </c>
      <c r="BH33" s="619"/>
      <c r="BI33" s="619"/>
      <c r="BJ33" s="619"/>
      <c r="BK33" s="619"/>
      <c r="BL33" s="619"/>
      <c r="BM33" s="665">
        <v>99.3</v>
      </c>
      <c r="BN33" s="619"/>
      <c r="BO33" s="619"/>
      <c r="BP33" s="619"/>
      <c r="BQ33" s="682"/>
      <c r="BR33" s="695">
        <v>99.6</v>
      </c>
      <c r="BS33" s="619"/>
      <c r="BT33" s="619"/>
      <c r="BU33" s="619"/>
      <c r="BV33" s="619"/>
      <c r="BW33" s="619"/>
      <c r="BX33" s="665">
        <v>99.3</v>
      </c>
      <c r="BY33" s="619"/>
      <c r="BZ33" s="619"/>
      <c r="CA33" s="619"/>
      <c r="CB33" s="682"/>
      <c r="CD33" s="631" t="s">
        <v>318</v>
      </c>
      <c r="CE33" s="632"/>
      <c r="CF33" s="632"/>
      <c r="CG33" s="632"/>
      <c r="CH33" s="632"/>
      <c r="CI33" s="632"/>
      <c r="CJ33" s="632"/>
      <c r="CK33" s="632"/>
      <c r="CL33" s="632"/>
      <c r="CM33" s="632"/>
      <c r="CN33" s="632"/>
      <c r="CO33" s="632"/>
      <c r="CP33" s="632"/>
      <c r="CQ33" s="633"/>
      <c r="CR33" s="634">
        <v>38399059</v>
      </c>
      <c r="CS33" s="647"/>
      <c r="CT33" s="647"/>
      <c r="CU33" s="647"/>
      <c r="CV33" s="647"/>
      <c r="CW33" s="647"/>
      <c r="CX33" s="647"/>
      <c r="CY33" s="648"/>
      <c r="CZ33" s="637">
        <v>46</v>
      </c>
      <c r="DA33" s="649"/>
      <c r="DB33" s="649"/>
      <c r="DC33" s="650"/>
      <c r="DD33" s="640">
        <v>28809565</v>
      </c>
      <c r="DE33" s="647"/>
      <c r="DF33" s="647"/>
      <c r="DG33" s="647"/>
      <c r="DH33" s="647"/>
      <c r="DI33" s="647"/>
      <c r="DJ33" s="647"/>
      <c r="DK33" s="648"/>
      <c r="DL33" s="640">
        <v>18817199</v>
      </c>
      <c r="DM33" s="647"/>
      <c r="DN33" s="647"/>
      <c r="DO33" s="647"/>
      <c r="DP33" s="647"/>
      <c r="DQ33" s="647"/>
      <c r="DR33" s="647"/>
      <c r="DS33" s="647"/>
      <c r="DT33" s="647"/>
      <c r="DU33" s="647"/>
      <c r="DV33" s="648"/>
      <c r="DW33" s="637">
        <v>44.9</v>
      </c>
      <c r="DX33" s="649"/>
      <c r="DY33" s="649"/>
      <c r="DZ33" s="649"/>
      <c r="EA33" s="649"/>
      <c r="EB33" s="649"/>
      <c r="EC33" s="661"/>
    </row>
    <row r="34" spans="2:133" ht="11.25" customHeight="1">
      <c r="B34" s="631" t="s">
        <v>319</v>
      </c>
      <c r="C34" s="632"/>
      <c r="D34" s="632"/>
      <c r="E34" s="632"/>
      <c r="F34" s="632"/>
      <c r="G34" s="632"/>
      <c r="H34" s="632"/>
      <c r="I34" s="632"/>
      <c r="J34" s="632"/>
      <c r="K34" s="632"/>
      <c r="L34" s="632"/>
      <c r="M34" s="632"/>
      <c r="N34" s="632"/>
      <c r="O34" s="632"/>
      <c r="P34" s="632"/>
      <c r="Q34" s="633"/>
      <c r="R34" s="634">
        <v>175068</v>
      </c>
      <c r="S34" s="635"/>
      <c r="T34" s="635"/>
      <c r="U34" s="635"/>
      <c r="V34" s="635"/>
      <c r="W34" s="635"/>
      <c r="X34" s="635"/>
      <c r="Y34" s="636"/>
      <c r="Z34" s="672">
        <v>0.2</v>
      </c>
      <c r="AA34" s="672"/>
      <c r="AB34" s="672"/>
      <c r="AC34" s="672"/>
      <c r="AD34" s="673" t="s">
        <v>129</v>
      </c>
      <c r="AE34" s="673"/>
      <c r="AF34" s="673"/>
      <c r="AG34" s="673"/>
      <c r="AH34" s="673"/>
      <c r="AI34" s="673"/>
      <c r="AJ34" s="673"/>
      <c r="AK34" s="673"/>
      <c r="AL34" s="637" t="s">
        <v>242</v>
      </c>
      <c r="AM34" s="638"/>
      <c r="AN34" s="638"/>
      <c r="AO34" s="674"/>
      <c r="AP34" s="210"/>
      <c r="AQ34" s="211"/>
      <c r="AS34" s="208"/>
      <c r="AT34" s="208"/>
      <c r="AU34" s="208"/>
      <c r="AV34" s="208"/>
      <c r="AW34" s="208"/>
      <c r="AX34" s="208"/>
      <c r="AY34" s="208"/>
      <c r="AZ34" s="208"/>
      <c r="BA34" s="208"/>
      <c r="BB34" s="208"/>
      <c r="BC34" s="208"/>
      <c r="BD34" s="208"/>
      <c r="BE34" s="208"/>
      <c r="BF34" s="208"/>
      <c r="BG34" s="211"/>
      <c r="BH34" s="211"/>
      <c r="BI34" s="211"/>
      <c r="BJ34" s="211"/>
      <c r="BK34" s="211"/>
      <c r="BL34" s="211"/>
      <c r="BM34" s="211"/>
      <c r="BN34" s="211"/>
      <c r="BO34" s="211"/>
      <c r="BP34" s="211"/>
      <c r="BQ34" s="211"/>
      <c r="BR34" s="211"/>
      <c r="BS34" s="211"/>
      <c r="BT34" s="211"/>
      <c r="BU34" s="211"/>
      <c r="BV34" s="211"/>
      <c r="BW34" s="211"/>
      <c r="BX34" s="211"/>
      <c r="BY34" s="211"/>
      <c r="BZ34" s="211"/>
      <c r="CA34" s="211"/>
      <c r="CB34" s="211"/>
      <c r="CD34" s="631" t="s">
        <v>320</v>
      </c>
      <c r="CE34" s="632"/>
      <c r="CF34" s="632"/>
      <c r="CG34" s="632"/>
      <c r="CH34" s="632"/>
      <c r="CI34" s="632"/>
      <c r="CJ34" s="632"/>
      <c r="CK34" s="632"/>
      <c r="CL34" s="632"/>
      <c r="CM34" s="632"/>
      <c r="CN34" s="632"/>
      <c r="CO34" s="632"/>
      <c r="CP34" s="632"/>
      <c r="CQ34" s="633"/>
      <c r="CR34" s="634">
        <v>15276156</v>
      </c>
      <c r="CS34" s="635"/>
      <c r="CT34" s="635"/>
      <c r="CU34" s="635"/>
      <c r="CV34" s="635"/>
      <c r="CW34" s="635"/>
      <c r="CX34" s="635"/>
      <c r="CY34" s="636"/>
      <c r="CZ34" s="637">
        <v>18.3</v>
      </c>
      <c r="DA34" s="649"/>
      <c r="DB34" s="649"/>
      <c r="DC34" s="650"/>
      <c r="DD34" s="640">
        <v>9804749</v>
      </c>
      <c r="DE34" s="635"/>
      <c r="DF34" s="635"/>
      <c r="DG34" s="635"/>
      <c r="DH34" s="635"/>
      <c r="DI34" s="635"/>
      <c r="DJ34" s="635"/>
      <c r="DK34" s="636"/>
      <c r="DL34" s="640">
        <v>8513385</v>
      </c>
      <c r="DM34" s="635"/>
      <c r="DN34" s="635"/>
      <c r="DO34" s="635"/>
      <c r="DP34" s="635"/>
      <c r="DQ34" s="635"/>
      <c r="DR34" s="635"/>
      <c r="DS34" s="635"/>
      <c r="DT34" s="635"/>
      <c r="DU34" s="635"/>
      <c r="DV34" s="636"/>
      <c r="DW34" s="637">
        <v>20.3</v>
      </c>
      <c r="DX34" s="649"/>
      <c r="DY34" s="649"/>
      <c r="DZ34" s="649"/>
      <c r="EA34" s="649"/>
      <c r="EB34" s="649"/>
      <c r="EC34" s="661"/>
    </row>
    <row r="35" spans="2:133" ht="11.25" customHeight="1">
      <c r="B35" s="631" t="s">
        <v>321</v>
      </c>
      <c r="C35" s="632"/>
      <c r="D35" s="632"/>
      <c r="E35" s="632"/>
      <c r="F35" s="632"/>
      <c r="G35" s="632"/>
      <c r="H35" s="632"/>
      <c r="I35" s="632"/>
      <c r="J35" s="632"/>
      <c r="K35" s="632"/>
      <c r="L35" s="632"/>
      <c r="M35" s="632"/>
      <c r="N35" s="632"/>
      <c r="O35" s="632"/>
      <c r="P35" s="632"/>
      <c r="Q35" s="633"/>
      <c r="R35" s="634">
        <v>2094083</v>
      </c>
      <c r="S35" s="635"/>
      <c r="T35" s="635"/>
      <c r="U35" s="635"/>
      <c r="V35" s="635"/>
      <c r="W35" s="635"/>
      <c r="X35" s="635"/>
      <c r="Y35" s="636"/>
      <c r="Z35" s="672">
        <v>2.4</v>
      </c>
      <c r="AA35" s="672"/>
      <c r="AB35" s="672"/>
      <c r="AC35" s="672"/>
      <c r="AD35" s="673" t="s">
        <v>242</v>
      </c>
      <c r="AE35" s="673"/>
      <c r="AF35" s="673"/>
      <c r="AG35" s="673"/>
      <c r="AH35" s="673"/>
      <c r="AI35" s="673"/>
      <c r="AJ35" s="673"/>
      <c r="AK35" s="673"/>
      <c r="AL35" s="637" t="s">
        <v>242</v>
      </c>
      <c r="AM35" s="638"/>
      <c r="AN35" s="638"/>
      <c r="AO35" s="674"/>
      <c r="AP35" s="212"/>
      <c r="AQ35" s="686" t="s">
        <v>322</v>
      </c>
      <c r="AR35" s="687"/>
      <c r="AS35" s="687"/>
      <c r="AT35" s="687"/>
      <c r="AU35" s="687"/>
      <c r="AV35" s="687"/>
      <c r="AW35" s="687"/>
      <c r="AX35" s="687"/>
      <c r="AY35" s="687"/>
      <c r="AZ35" s="687"/>
      <c r="BA35" s="687"/>
      <c r="BB35" s="687"/>
      <c r="BC35" s="687"/>
      <c r="BD35" s="687"/>
      <c r="BE35" s="687"/>
      <c r="BF35" s="688"/>
      <c r="BG35" s="686" t="s">
        <v>323</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324</v>
      </c>
      <c r="CE35" s="632"/>
      <c r="CF35" s="632"/>
      <c r="CG35" s="632"/>
      <c r="CH35" s="632"/>
      <c r="CI35" s="632"/>
      <c r="CJ35" s="632"/>
      <c r="CK35" s="632"/>
      <c r="CL35" s="632"/>
      <c r="CM35" s="632"/>
      <c r="CN35" s="632"/>
      <c r="CO35" s="632"/>
      <c r="CP35" s="632"/>
      <c r="CQ35" s="633"/>
      <c r="CR35" s="634">
        <v>286191</v>
      </c>
      <c r="CS35" s="647"/>
      <c r="CT35" s="647"/>
      <c r="CU35" s="647"/>
      <c r="CV35" s="647"/>
      <c r="CW35" s="647"/>
      <c r="CX35" s="647"/>
      <c r="CY35" s="648"/>
      <c r="CZ35" s="637">
        <v>0.3</v>
      </c>
      <c r="DA35" s="649"/>
      <c r="DB35" s="649"/>
      <c r="DC35" s="650"/>
      <c r="DD35" s="640">
        <v>281038</v>
      </c>
      <c r="DE35" s="647"/>
      <c r="DF35" s="647"/>
      <c r="DG35" s="647"/>
      <c r="DH35" s="647"/>
      <c r="DI35" s="647"/>
      <c r="DJ35" s="647"/>
      <c r="DK35" s="648"/>
      <c r="DL35" s="640">
        <v>281038</v>
      </c>
      <c r="DM35" s="647"/>
      <c r="DN35" s="647"/>
      <c r="DO35" s="647"/>
      <c r="DP35" s="647"/>
      <c r="DQ35" s="647"/>
      <c r="DR35" s="647"/>
      <c r="DS35" s="647"/>
      <c r="DT35" s="647"/>
      <c r="DU35" s="647"/>
      <c r="DV35" s="648"/>
      <c r="DW35" s="637">
        <v>0.7</v>
      </c>
      <c r="DX35" s="649"/>
      <c r="DY35" s="649"/>
      <c r="DZ35" s="649"/>
      <c r="EA35" s="649"/>
      <c r="EB35" s="649"/>
      <c r="EC35" s="661"/>
    </row>
    <row r="36" spans="2:133" ht="11.25" customHeight="1">
      <c r="B36" s="631" t="s">
        <v>325</v>
      </c>
      <c r="C36" s="632"/>
      <c r="D36" s="632"/>
      <c r="E36" s="632"/>
      <c r="F36" s="632"/>
      <c r="G36" s="632"/>
      <c r="H36" s="632"/>
      <c r="I36" s="632"/>
      <c r="J36" s="632"/>
      <c r="K36" s="632"/>
      <c r="L36" s="632"/>
      <c r="M36" s="632"/>
      <c r="N36" s="632"/>
      <c r="O36" s="632"/>
      <c r="P36" s="632"/>
      <c r="Q36" s="633"/>
      <c r="R36" s="634">
        <v>4839204</v>
      </c>
      <c r="S36" s="635"/>
      <c r="T36" s="635"/>
      <c r="U36" s="635"/>
      <c r="V36" s="635"/>
      <c r="W36" s="635"/>
      <c r="X36" s="635"/>
      <c r="Y36" s="636"/>
      <c r="Z36" s="672">
        <v>5.6</v>
      </c>
      <c r="AA36" s="672"/>
      <c r="AB36" s="672"/>
      <c r="AC36" s="672"/>
      <c r="AD36" s="673" t="s">
        <v>129</v>
      </c>
      <c r="AE36" s="673"/>
      <c r="AF36" s="673"/>
      <c r="AG36" s="673"/>
      <c r="AH36" s="673"/>
      <c r="AI36" s="673"/>
      <c r="AJ36" s="673"/>
      <c r="AK36" s="673"/>
      <c r="AL36" s="637" t="s">
        <v>129</v>
      </c>
      <c r="AM36" s="638"/>
      <c r="AN36" s="638"/>
      <c r="AO36" s="674"/>
      <c r="AP36" s="212"/>
      <c r="AQ36" s="683" t="s">
        <v>326</v>
      </c>
      <c r="AR36" s="684"/>
      <c r="AS36" s="684"/>
      <c r="AT36" s="684"/>
      <c r="AU36" s="684"/>
      <c r="AV36" s="684"/>
      <c r="AW36" s="684"/>
      <c r="AX36" s="684"/>
      <c r="AY36" s="685"/>
      <c r="AZ36" s="689">
        <v>8069046</v>
      </c>
      <c r="BA36" s="690"/>
      <c r="BB36" s="690"/>
      <c r="BC36" s="690"/>
      <c r="BD36" s="690"/>
      <c r="BE36" s="690"/>
      <c r="BF36" s="691"/>
      <c r="BG36" s="692" t="s">
        <v>327</v>
      </c>
      <c r="BH36" s="693"/>
      <c r="BI36" s="693"/>
      <c r="BJ36" s="693"/>
      <c r="BK36" s="693"/>
      <c r="BL36" s="693"/>
      <c r="BM36" s="693"/>
      <c r="BN36" s="693"/>
      <c r="BO36" s="693"/>
      <c r="BP36" s="693"/>
      <c r="BQ36" s="693"/>
      <c r="BR36" s="693"/>
      <c r="BS36" s="693"/>
      <c r="BT36" s="693"/>
      <c r="BU36" s="694"/>
      <c r="BV36" s="689">
        <v>264231</v>
      </c>
      <c r="BW36" s="690"/>
      <c r="BX36" s="690"/>
      <c r="BY36" s="690"/>
      <c r="BZ36" s="690"/>
      <c r="CA36" s="690"/>
      <c r="CB36" s="691"/>
      <c r="CD36" s="631" t="s">
        <v>328</v>
      </c>
      <c r="CE36" s="632"/>
      <c r="CF36" s="632"/>
      <c r="CG36" s="632"/>
      <c r="CH36" s="632"/>
      <c r="CI36" s="632"/>
      <c r="CJ36" s="632"/>
      <c r="CK36" s="632"/>
      <c r="CL36" s="632"/>
      <c r="CM36" s="632"/>
      <c r="CN36" s="632"/>
      <c r="CO36" s="632"/>
      <c r="CP36" s="632"/>
      <c r="CQ36" s="633"/>
      <c r="CR36" s="634">
        <v>10673920</v>
      </c>
      <c r="CS36" s="635"/>
      <c r="CT36" s="635"/>
      <c r="CU36" s="635"/>
      <c r="CV36" s="635"/>
      <c r="CW36" s="635"/>
      <c r="CX36" s="635"/>
      <c r="CY36" s="636"/>
      <c r="CZ36" s="637">
        <v>12.8</v>
      </c>
      <c r="DA36" s="649"/>
      <c r="DB36" s="649"/>
      <c r="DC36" s="650"/>
      <c r="DD36" s="640">
        <v>7698939</v>
      </c>
      <c r="DE36" s="635"/>
      <c r="DF36" s="635"/>
      <c r="DG36" s="635"/>
      <c r="DH36" s="635"/>
      <c r="DI36" s="635"/>
      <c r="DJ36" s="635"/>
      <c r="DK36" s="636"/>
      <c r="DL36" s="640">
        <v>5049422</v>
      </c>
      <c r="DM36" s="635"/>
      <c r="DN36" s="635"/>
      <c r="DO36" s="635"/>
      <c r="DP36" s="635"/>
      <c r="DQ36" s="635"/>
      <c r="DR36" s="635"/>
      <c r="DS36" s="635"/>
      <c r="DT36" s="635"/>
      <c r="DU36" s="635"/>
      <c r="DV36" s="636"/>
      <c r="DW36" s="637">
        <v>12.1</v>
      </c>
      <c r="DX36" s="649"/>
      <c r="DY36" s="649"/>
      <c r="DZ36" s="649"/>
      <c r="EA36" s="649"/>
      <c r="EB36" s="649"/>
      <c r="EC36" s="661"/>
    </row>
    <row r="37" spans="2:133" ht="11.25" customHeight="1">
      <c r="B37" s="631" t="s">
        <v>329</v>
      </c>
      <c r="C37" s="632"/>
      <c r="D37" s="632"/>
      <c r="E37" s="632"/>
      <c r="F37" s="632"/>
      <c r="G37" s="632"/>
      <c r="H37" s="632"/>
      <c r="I37" s="632"/>
      <c r="J37" s="632"/>
      <c r="K37" s="632"/>
      <c r="L37" s="632"/>
      <c r="M37" s="632"/>
      <c r="N37" s="632"/>
      <c r="O37" s="632"/>
      <c r="P37" s="632"/>
      <c r="Q37" s="633"/>
      <c r="R37" s="634">
        <v>462958</v>
      </c>
      <c r="S37" s="635"/>
      <c r="T37" s="635"/>
      <c r="U37" s="635"/>
      <c r="V37" s="635"/>
      <c r="W37" s="635"/>
      <c r="X37" s="635"/>
      <c r="Y37" s="636"/>
      <c r="Z37" s="672">
        <v>0.5</v>
      </c>
      <c r="AA37" s="672"/>
      <c r="AB37" s="672"/>
      <c r="AC37" s="672"/>
      <c r="AD37" s="673">
        <v>89</v>
      </c>
      <c r="AE37" s="673"/>
      <c r="AF37" s="673"/>
      <c r="AG37" s="673"/>
      <c r="AH37" s="673"/>
      <c r="AI37" s="673"/>
      <c r="AJ37" s="673"/>
      <c r="AK37" s="673"/>
      <c r="AL37" s="637">
        <v>0</v>
      </c>
      <c r="AM37" s="638"/>
      <c r="AN37" s="638"/>
      <c r="AO37" s="674"/>
      <c r="AQ37" s="667" t="s">
        <v>330</v>
      </c>
      <c r="AR37" s="668"/>
      <c r="AS37" s="668"/>
      <c r="AT37" s="668"/>
      <c r="AU37" s="668"/>
      <c r="AV37" s="668"/>
      <c r="AW37" s="668"/>
      <c r="AX37" s="668"/>
      <c r="AY37" s="669"/>
      <c r="AZ37" s="634">
        <v>193478</v>
      </c>
      <c r="BA37" s="635"/>
      <c r="BB37" s="635"/>
      <c r="BC37" s="635"/>
      <c r="BD37" s="647"/>
      <c r="BE37" s="647"/>
      <c r="BF37" s="670"/>
      <c r="BG37" s="631" t="s">
        <v>331</v>
      </c>
      <c r="BH37" s="632"/>
      <c r="BI37" s="632"/>
      <c r="BJ37" s="632"/>
      <c r="BK37" s="632"/>
      <c r="BL37" s="632"/>
      <c r="BM37" s="632"/>
      <c r="BN37" s="632"/>
      <c r="BO37" s="632"/>
      <c r="BP37" s="632"/>
      <c r="BQ37" s="632"/>
      <c r="BR37" s="632"/>
      <c r="BS37" s="632"/>
      <c r="BT37" s="632"/>
      <c r="BU37" s="633"/>
      <c r="BV37" s="634">
        <v>-1254769</v>
      </c>
      <c r="BW37" s="635"/>
      <c r="BX37" s="635"/>
      <c r="BY37" s="635"/>
      <c r="BZ37" s="635"/>
      <c r="CA37" s="635"/>
      <c r="CB37" s="671"/>
      <c r="CD37" s="631" t="s">
        <v>332</v>
      </c>
      <c r="CE37" s="632"/>
      <c r="CF37" s="632"/>
      <c r="CG37" s="632"/>
      <c r="CH37" s="632"/>
      <c r="CI37" s="632"/>
      <c r="CJ37" s="632"/>
      <c r="CK37" s="632"/>
      <c r="CL37" s="632"/>
      <c r="CM37" s="632"/>
      <c r="CN37" s="632"/>
      <c r="CO37" s="632"/>
      <c r="CP37" s="632"/>
      <c r="CQ37" s="633"/>
      <c r="CR37" s="634">
        <v>1289862</v>
      </c>
      <c r="CS37" s="647"/>
      <c r="CT37" s="647"/>
      <c r="CU37" s="647"/>
      <c r="CV37" s="647"/>
      <c r="CW37" s="647"/>
      <c r="CX37" s="647"/>
      <c r="CY37" s="648"/>
      <c r="CZ37" s="637">
        <v>1.5</v>
      </c>
      <c r="DA37" s="649"/>
      <c r="DB37" s="649"/>
      <c r="DC37" s="650"/>
      <c r="DD37" s="640">
        <v>1047729</v>
      </c>
      <c r="DE37" s="647"/>
      <c r="DF37" s="647"/>
      <c r="DG37" s="647"/>
      <c r="DH37" s="647"/>
      <c r="DI37" s="647"/>
      <c r="DJ37" s="647"/>
      <c r="DK37" s="648"/>
      <c r="DL37" s="640">
        <v>863728</v>
      </c>
      <c r="DM37" s="647"/>
      <c r="DN37" s="647"/>
      <c r="DO37" s="647"/>
      <c r="DP37" s="647"/>
      <c r="DQ37" s="647"/>
      <c r="DR37" s="647"/>
      <c r="DS37" s="647"/>
      <c r="DT37" s="647"/>
      <c r="DU37" s="647"/>
      <c r="DV37" s="648"/>
      <c r="DW37" s="637">
        <v>2.1</v>
      </c>
      <c r="DX37" s="649"/>
      <c r="DY37" s="649"/>
      <c r="DZ37" s="649"/>
      <c r="EA37" s="649"/>
      <c r="EB37" s="649"/>
      <c r="EC37" s="661"/>
    </row>
    <row r="38" spans="2:133" ht="11.25" customHeight="1">
      <c r="B38" s="631" t="s">
        <v>333</v>
      </c>
      <c r="C38" s="632"/>
      <c r="D38" s="632"/>
      <c r="E38" s="632"/>
      <c r="F38" s="632"/>
      <c r="G38" s="632"/>
      <c r="H38" s="632"/>
      <c r="I38" s="632"/>
      <c r="J38" s="632"/>
      <c r="K38" s="632"/>
      <c r="L38" s="632"/>
      <c r="M38" s="632"/>
      <c r="N38" s="632"/>
      <c r="O38" s="632"/>
      <c r="P38" s="632"/>
      <c r="Q38" s="633"/>
      <c r="R38" s="634">
        <v>1067200</v>
      </c>
      <c r="S38" s="635"/>
      <c r="T38" s="635"/>
      <c r="U38" s="635"/>
      <c r="V38" s="635"/>
      <c r="W38" s="635"/>
      <c r="X38" s="635"/>
      <c r="Y38" s="636"/>
      <c r="Z38" s="672">
        <v>1.2</v>
      </c>
      <c r="AA38" s="672"/>
      <c r="AB38" s="672"/>
      <c r="AC38" s="672"/>
      <c r="AD38" s="673" t="s">
        <v>129</v>
      </c>
      <c r="AE38" s="673"/>
      <c r="AF38" s="673"/>
      <c r="AG38" s="673"/>
      <c r="AH38" s="673"/>
      <c r="AI38" s="673"/>
      <c r="AJ38" s="673"/>
      <c r="AK38" s="673"/>
      <c r="AL38" s="637" t="s">
        <v>242</v>
      </c>
      <c r="AM38" s="638"/>
      <c r="AN38" s="638"/>
      <c r="AO38" s="674"/>
      <c r="AQ38" s="667" t="s">
        <v>334</v>
      </c>
      <c r="AR38" s="668"/>
      <c r="AS38" s="668"/>
      <c r="AT38" s="668"/>
      <c r="AU38" s="668"/>
      <c r="AV38" s="668"/>
      <c r="AW38" s="668"/>
      <c r="AX38" s="668"/>
      <c r="AY38" s="669"/>
      <c r="AZ38" s="634">
        <v>123600</v>
      </c>
      <c r="BA38" s="635"/>
      <c r="BB38" s="635"/>
      <c r="BC38" s="635"/>
      <c r="BD38" s="647"/>
      <c r="BE38" s="647"/>
      <c r="BF38" s="670"/>
      <c r="BG38" s="631" t="s">
        <v>335</v>
      </c>
      <c r="BH38" s="632"/>
      <c r="BI38" s="632"/>
      <c r="BJ38" s="632"/>
      <c r="BK38" s="632"/>
      <c r="BL38" s="632"/>
      <c r="BM38" s="632"/>
      <c r="BN38" s="632"/>
      <c r="BO38" s="632"/>
      <c r="BP38" s="632"/>
      <c r="BQ38" s="632"/>
      <c r="BR38" s="632"/>
      <c r="BS38" s="632"/>
      <c r="BT38" s="632"/>
      <c r="BU38" s="633"/>
      <c r="BV38" s="634">
        <v>27150</v>
      </c>
      <c r="BW38" s="635"/>
      <c r="BX38" s="635"/>
      <c r="BY38" s="635"/>
      <c r="BZ38" s="635"/>
      <c r="CA38" s="635"/>
      <c r="CB38" s="671"/>
      <c r="CD38" s="631" t="s">
        <v>336</v>
      </c>
      <c r="CE38" s="632"/>
      <c r="CF38" s="632"/>
      <c r="CG38" s="632"/>
      <c r="CH38" s="632"/>
      <c r="CI38" s="632"/>
      <c r="CJ38" s="632"/>
      <c r="CK38" s="632"/>
      <c r="CL38" s="632"/>
      <c r="CM38" s="632"/>
      <c r="CN38" s="632"/>
      <c r="CO38" s="632"/>
      <c r="CP38" s="632"/>
      <c r="CQ38" s="633"/>
      <c r="CR38" s="634">
        <v>7751142</v>
      </c>
      <c r="CS38" s="635"/>
      <c r="CT38" s="635"/>
      <c r="CU38" s="635"/>
      <c r="CV38" s="635"/>
      <c r="CW38" s="635"/>
      <c r="CX38" s="635"/>
      <c r="CY38" s="636"/>
      <c r="CZ38" s="637">
        <v>9.3000000000000007</v>
      </c>
      <c r="DA38" s="649"/>
      <c r="DB38" s="649"/>
      <c r="DC38" s="650"/>
      <c r="DD38" s="640">
        <v>6747506</v>
      </c>
      <c r="DE38" s="635"/>
      <c r="DF38" s="635"/>
      <c r="DG38" s="635"/>
      <c r="DH38" s="635"/>
      <c r="DI38" s="635"/>
      <c r="DJ38" s="635"/>
      <c r="DK38" s="636"/>
      <c r="DL38" s="640">
        <v>4941245</v>
      </c>
      <c r="DM38" s="635"/>
      <c r="DN38" s="635"/>
      <c r="DO38" s="635"/>
      <c r="DP38" s="635"/>
      <c r="DQ38" s="635"/>
      <c r="DR38" s="635"/>
      <c r="DS38" s="635"/>
      <c r="DT38" s="635"/>
      <c r="DU38" s="635"/>
      <c r="DV38" s="636"/>
      <c r="DW38" s="637">
        <v>11.8</v>
      </c>
      <c r="DX38" s="649"/>
      <c r="DY38" s="649"/>
      <c r="DZ38" s="649"/>
      <c r="EA38" s="649"/>
      <c r="EB38" s="649"/>
      <c r="EC38" s="661"/>
    </row>
    <row r="39" spans="2:133" ht="11.25" customHeight="1">
      <c r="B39" s="631" t="s">
        <v>337</v>
      </c>
      <c r="C39" s="632"/>
      <c r="D39" s="632"/>
      <c r="E39" s="632"/>
      <c r="F39" s="632"/>
      <c r="G39" s="632"/>
      <c r="H39" s="632"/>
      <c r="I39" s="632"/>
      <c r="J39" s="632"/>
      <c r="K39" s="632"/>
      <c r="L39" s="632"/>
      <c r="M39" s="632"/>
      <c r="N39" s="632"/>
      <c r="O39" s="632"/>
      <c r="P39" s="632"/>
      <c r="Q39" s="633"/>
      <c r="R39" s="634" t="s">
        <v>174</v>
      </c>
      <c r="S39" s="635"/>
      <c r="T39" s="635"/>
      <c r="U39" s="635"/>
      <c r="V39" s="635"/>
      <c r="W39" s="635"/>
      <c r="X39" s="635"/>
      <c r="Y39" s="636"/>
      <c r="Z39" s="672" t="s">
        <v>129</v>
      </c>
      <c r="AA39" s="672"/>
      <c r="AB39" s="672"/>
      <c r="AC39" s="672"/>
      <c r="AD39" s="673" t="s">
        <v>129</v>
      </c>
      <c r="AE39" s="673"/>
      <c r="AF39" s="673"/>
      <c r="AG39" s="673"/>
      <c r="AH39" s="673"/>
      <c r="AI39" s="673"/>
      <c r="AJ39" s="673"/>
      <c r="AK39" s="673"/>
      <c r="AL39" s="637" t="s">
        <v>242</v>
      </c>
      <c r="AM39" s="638"/>
      <c r="AN39" s="638"/>
      <c r="AO39" s="674"/>
      <c r="AQ39" s="667" t="s">
        <v>338</v>
      </c>
      <c r="AR39" s="668"/>
      <c r="AS39" s="668"/>
      <c r="AT39" s="668"/>
      <c r="AU39" s="668"/>
      <c r="AV39" s="668"/>
      <c r="AW39" s="668"/>
      <c r="AX39" s="668"/>
      <c r="AY39" s="669"/>
      <c r="AZ39" s="634">
        <v>104739</v>
      </c>
      <c r="BA39" s="635"/>
      <c r="BB39" s="635"/>
      <c r="BC39" s="635"/>
      <c r="BD39" s="647"/>
      <c r="BE39" s="647"/>
      <c r="BF39" s="670"/>
      <c r="BG39" s="631" t="s">
        <v>339</v>
      </c>
      <c r="BH39" s="632"/>
      <c r="BI39" s="632"/>
      <c r="BJ39" s="632"/>
      <c r="BK39" s="632"/>
      <c r="BL39" s="632"/>
      <c r="BM39" s="632"/>
      <c r="BN39" s="632"/>
      <c r="BO39" s="632"/>
      <c r="BP39" s="632"/>
      <c r="BQ39" s="632"/>
      <c r="BR39" s="632"/>
      <c r="BS39" s="632"/>
      <c r="BT39" s="632"/>
      <c r="BU39" s="633"/>
      <c r="BV39" s="634">
        <v>38401</v>
      </c>
      <c r="BW39" s="635"/>
      <c r="BX39" s="635"/>
      <c r="BY39" s="635"/>
      <c r="BZ39" s="635"/>
      <c r="CA39" s="635"/>
      <c r="CB39" s="671"/>
      <c r="CD39" s="631" t="s">
        <v>340</v>
      </c>
      <c r="CE39" s="632"/>
      <c r="CF39" s="632"/>
      <c r="CG39" s="632"/>
      <c r="CH39" s="632"/>
      <c r="CI39" s="632"/>
      <c r="CJ39" s="632"/>
      <c r="CK39" s="632"/>
      <c r="CL39" s="632"/>
      <c r="CM39" s="632"/>
      <c r="CN39" s="632"/>
      <c r="CO39" s="632"/>
      <c r="CP39" s="632"/>
      <c r="CQ39" s="633"/>
      <c r="CR39" s="634">
        <v>4378626</v>
      </c>
      <c r="CS39" s="647"/>
      <c r="CT39" s="647"/>
      <c r="CU39" s="647"/>
      <c r="CV39" s="647"/>
      <c r="CW39" s="647"/>
      <c r="CX39" s="647"/>
      <c r="CY39" s="648"/>
      <c r="CZ39" s="637">
        <v>5.2</v>
      </c>
      <c r="DA39" s="649"/>
      <c r="DB39" s="649"/>
      <c r="DC39" s="650"/>
      <c r="DD39" s="640">
        <v>4245224</v>
      </c>
      <c r="DE39" s="647"/>
      <c r="DF39" s="647"/>
      <c r="DG39" s="647"/>
      <c r="DH39" s="647"/>
      <c r="DI39" s="647"/>
      <c r="DJ39" s="647"/>
      <c r="DK39" s="648"/>
      <c r="DL39" s="640" t="s">
        <v>129</v>
      </c>
      <c r="DM39" s="647"/>
      <c r="DN39" s="647"/>
      <c r="DO39" s="647"/>
      <c r="DP39" s="647"/>
      <c r="DQ39" s="647"/>
      <c r="DR39" s="647"/>
      <c r="DS39" s="647"/>
      <c r="DT39" s="647"/>
      <c r="DU39" s="647"/>
      <c r="DV39" s="648"/>
      <c r="DW39" s="637" t="s">
        <v>242</v>
      </c>
      <c r="DX39" s="649"/>
      <c r="DY39" s="649"/>
      <c r="DZ39" s="649"/>
      <c r="EA39" s="649"/>
      <c r="EB39" s="649"/>
      <c r="EC39" s="661"/>
    </row>
    <row r="40" spans="2:133" ht="11.25" customHeight="1">
      <c r="B40" s="631" t="s">
        <v>341</v>
      </c>
      <c r="C40" s="632"/>
      <c r="D40" s="632"/>
      <c r="E40" s="632"/>
      <c r="F40" s="632"/>
      <c r="G40" s="632"/>
      <c r="H40" s="632"/>
      <c r="I40" s="632"/>
      <c r="J40" s="632"/>
      <c r="K40" s="632"/>
      <c r="L40" s="632"/>
      <c r="M40" s="632"/>
      <c r="N40" s="632"/>
      <c r="O40" s="632"/>
      <c r="P40" s="632"/>
      <c r="Q40" s="633"/>
      <c r="R40" s="634" t="s">
        <v>242</v>
      </c>
      <c r="S40" s="635"/>
      <c r="T40" s="635"/>
      <c r="U40" s="635"/>
      <c r="V40" s="635"/>
      <c r="W40" s="635"/>
      <c r="X40" s="635"/>
      <c r="Y40" s="636"/>
      <c r="Z40" s="672" t="s">
        <v>129</v>
      </c>
      <c r="AA40" s="672"/>
      <c r="AB40" s="672"/>
      <c r="AC40" s="672"/>
      <c r="AD40" s="673" t="s">
        <v>242</v>
      </c>
      <c r="AE40" s="673"/>
      <c r="AF40" s="673"/>
      <c r="AG40" s="673"/>
      <c r="AH40" s="673"/>
      <c r="AI40" s="673"/>
      <c r="AJ40" s="673"/>
      <c r="AK40" s="673"/>
      <c r="AL40" s="637" t="s">
        <v>242</v>
      </c>
      <c r="AM40" s="638"/>
      <c r="AN40" s="638"/>
      <c r="AO40" s="674"/>
      <c r="AQ40" s="667" t="s">
        <v>342</v>
      </c>
      <c r="AR40" s="668"/>
      <c r="AS40" s="668"/>
      <c r="AT40" s="668"/>
      <c r="AU40" s="668"/>
      <c r="AV40" s="668"/>
      <c r="AW40" s="668"/>
      <c r="AX40" s="668"/>
      <c r="AY40" s="669"/>
      <c r="AZ40" s="634">
        <v>19687</v>
      </c>
      <c r="BA40" s="635"/>
      <c r="BB40" s="635"/>
      <c r="BC40" s="635"/>
      <c r="BD40" s="647"/>
      <c r="BE40" s="647"/>
      <c r="BF40" s="670"/>
      <c r="BG40" s="675" t="s">
        <v>343</v>
      </c>
      <c r="BH40" s="676"/>
      <c r="BI40" s="676"/>
      <c r="BJ40" s="676"/>
      <c r="BK40" s="676"/>
      <c r="BL40" s="213"/>
      <c r="BM40" s="632" t="s">
        <v>344</v>
      </c>
      <c r="BN40" s="632"/>
      <c r="BO40" s="632"/>
      <c r="BP40" s="632"/>
      <c r="BQ40" s="632"/>
      <c r="BR40" s="632"/>
      <c r="BS40" s="632"/>
      <c r="BT40" s="632"/>
      <c r="BU40" s="633"/>
      <c r="BV40" s="634">
        <v>100</v>
      </c>
      <c r="BW40" s="635"/>
      <c r="BX40" s="635"/>
      <c r="BY40" s="635"/>
      <c r="BZ40" s="635"/>
      <c r="CA40" s="635"/>
      <c r="CB40" s="671"/>
      <c r="CD40" s="631" t="s">
        <v>345</v>
      </c>
      <c r="CE40" s="632"/>
      <c r="CF40" s="632"/>
      <c r="CG40" s="632"/>
      <c r="CH40" s="632"/>
      <c r="CI40" s="632"/>
      <c r="CJ40" s="632"/>
      <c r="CK40" s="632"/>
      <c r="CL40" s="632"/>
      <c r="CM40" s="632"/>
      <c r="CN40" s="632"/>
      <c r="CO40" s="632"/>
      <c r="CP40" s="632"/>
      <c r="CQ40" s="633"/>
      <c r="CR40" s="634">
        <v>33024</v>
      </c>
      <c r="CS40" s="635"/>
      <c r="CT40" s="635"/>
      <c r="CU40" s="635"/>
      <c r="CV40" s="635"/>
      <c r="CW40" s="635"/>
      <c r="CX40" s="635"/>
      <c r="CY40" s="636"/>
      <c r="CZ40" s="637">
        <v>0</v>
      </c>
      <c r="DA40" s="649"/>
      <c r="DB40" s="649"/>
      <c r="DC40" s="650"/>
      <c r="DD40" s="640">
        <v>32109</v>
      </c>
      <c r="DE40" s="635"/>
      <c r="DF40" s="635"/>
      <c r="DG40" s="635"/>
      <c r="DH40" s="635"/>
      <c r="DI40" s="635"/>
      <c r="DJ40" s="635"/>
      <c r="DK40" s="636"/>
      <c r="DL40" s="640">
        <v>32109</v>
      </c>
      <c r="DM40" s="635"/>
      <c r="DN40" s="635"/>
      <c r="DO40" s="635"/>
      <c r="DP40" s="635"/>
      <c r="DQ40" s="635"/>
      <c r="DR40" s="635"/>
      <c r="DS40" s="635"/>
      <c r="DT40" s="635"/>
      <c r="DU40" s="635"/>
      <c r="DV40" s="636"/>
      <c r="DW40" s="637">
        <v>0.1</v>
      </c>
      <c r="DX40" s="649"/>
      <c r="DY40" s="649"/>
      <c r="DZ40" s="649"/>
      <c r="EA40" s="649"/>
      <c r="EB40" s="649"/>
      <c r="EC40" s="661"/>
    </row>
    <row r="41" spans="2:133" ht="11.25" customHeight="1">
      <c r="B41" s="615" t="s">
        <v>346</v>
      </c>
      <c r="C41" s="616"/>
      <c r="D41" s="616"/>
      <c r="E41" s="616"/>
      <c r="F41" s="616"/>
      <c r="G41" s="616"/>
      <c r="H41" s="616"/>
      <c r="I41" s="616"/>
      <c r="J41" s="616"/>
      <c r="K41" s="616"/>
      <c r="L41" s="616"/>
      <c r="M41" s="616"/>
      <c r="N41" s="616"/>
      <c r="O41" s="616"/>
      <c r="P41" s="616"/>
      <c r="Q41" s="617"/>
      <c r="R41" s="618">
        <v>87049826</v>
      </c>
      <c r="S41" s="659"/>
      <c r="T41" s="659"/>
      <c r="U41" s="659"/>
      <c r="V41" s="659"/>
      <c r="W41" s="659"/>
      <c r="X41" s="659"/>
      <c r="Y41" s="662"/>
      <c r="Z41" s="663">
        <v>100</v>
      </c>
      <c r="AA41" s="663"/>
      <c r="AB41" s="663"/>
      <c r="AC41" s="663"/>
      <c r="AD41" s="664">
        <v>41877583</v>
      </c>
      <c r="AE41" s="664"/>
      <c r="AF41" s="664"/>
      <c r="AG41" s="664"/>
      <c r="AH41" s="664"/>
      <c r="AI41" s="664"/>
      <c r="AJ41" s="664"/>
      <c r="AK41" s="664"/>
      <c r="AL41" s="621">
        <v>100</v>
      </c>
      <c r="AM41" s="665"/>
      <c r="AN41" s="665"/>
      <c r="AO41" s="666"/>
      <c r="AQ41" s="667" t="s">
        <v>347</v>
      </c>
      <c r="AR41" s="668"/>
      <c r="AS41" s="668"/>
      <c r="AT41" s="668"/>
      <c r="AU41" s="668"/>
      <c r="AV41" s="668"/>
      <c r="AW41" s="668"/>
      <c r="AX41" s="668"/>
      <c r="AY41" s="669"/>
      <c r="AZ41" s="634">
        <v>2530050</v>
      </c>
      <c r="BA41" s="635"/>
      <c r="BB41" s="635"/>
      <c r="BC41" s="635"/>
      <c r="BD41" s="647"/>
      <c r="BE41" s="647"/>
      <c r="BF41" s="670"/>
      <c r="BG41" s="675"/>
      <c r="BH41" s="676"/>
      <c r="BI41" s="676"/>
      <c r="BJ41" s="676"/>
      <c r="BK41" s="676"/>
      <c r="BL41" s="213"/>
      <c r="BM41" s="632" t="s">
        <v>348</v>
      </c>
      <c r="BN41" s="632"/>
      <c r="BO41" s="632"/>
      <c r="BP41" s="632"/>
      <c r="BQ41" s="632"/>
      <c r="BR41" s="632"/>
      <c r="BS41" s="632"/>
      <c r="BT41" s="632"/>
      <c r="BU41" s="633"/>
      <c r="BV41" s="634" t="s">
        <v>174</v>
      </c>
      <c r="BW41" s="635"/>
      <c r="BX41" s="635"/>
      <c r="BY41" s="635"/>
      <c r="BZ41" s="635"/>
      <c r="CA41" s="635"/>
      <c r="CB41" s="671"/>
      <c r="CD41" s="631" t="s">
        <v>349</v>
      </c>
      <c r="CE41" s="632"/>
      <c r="CF41" s="632"/>
      <c r="CG41" s="632"/>
      <c r="CH41" s="632"/>
      <c r="CI41" s="632"/>
      <c r="CJ41" s="632"/>
      <c r="CK41" s="632"/>
      <c r="CL41" s="632"/>
      <c r="CM41" s="632"/>
      <c r="CN41" s="632"/>
      <c r="CO41" s="632"/>
      <c r="CP41" s="632"/>
      <c r="CQ41" s="633"/>
      <c r="CR41" s="634" t="s">
        <v>129</v>
      </c>
      <c r="CS41" s="647"/>
      <c r="CT41" s="647"/>
      <c r="CU41" s="647"/>
      <c r="CV41" s="647"/>
      <c r="CW41" s="647"/>
      <c r="CX41" s="647"/>
      <c r="CY41" s="648"/>
      <c r="CZ41" s="637" t="s">
        <v>242</v>
      </c>
      <c r="DA41" s="649"/>
      <c r="DB41" s="649"/>
      <c r="DC41" s="650"/>
      <c r="DD41" s="640" t="s">
        <v>242</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c r="AQ42" s="679" t="s">
        <v>350</v>
      </c>
      <c r="AR42" s="680"/>
      <c r="AS42" s="680"/>
      <c r="AT42" s="680"/>
      <c r="AU42" s="680"/>
      <c r="AV42" s="680"/>
      <c r="AW42" s="680"/>
      <c r="AX42" s="680"/>
      <c r="AY42" s="681"/>
      <c r="AZ42" s="618">
        <v>5097492</v>
      </c>
      <c r="BA42" s="659"/>
      <c r="BB42" s="659"/>
      <c r="BC42" s="659"/>
      <c r="BD42" s="619"/>
      <c r="BE42" s="619"/>
      <c r="BF42" s="682"/>
      <c r="BG42" s="677"/>
      <c r="BH42" s="678"/>
      <c r="BI42" s="678"/>
      <c r="BJ42" s="678"/>
      <c r="BK42" s="678"/>
      <c r="BL42" s="214"/>
      <c r="BM42" s="616" t="s">
        <v>351</v>
      </c>
      <c r="BN42" s="616"/>
      <c r="BO42" s="616"/>
      <c r="BP42" s="616"/>
      <c r="BQ42" s="616"/>
      <c r="BR42" s="616"/>
      <c r="BS42" s="616"/>
      <c r="BT42" s="616"/>
      <c r="BU42" s="617"/>
      <c r="BV42" s="618">
        <v>315</v>
      </c>
      <c r="BW42" s="659"/>
      <c r="BX42" s="659"/>
      <c r="BY42" s="659"/>
      <c r="BZ42" s="659"/>
      <c r="CA42" s="659"/>
      <c r="CB42" s="660"/>
      <c r="CD42" s="631" t="s">
        <v>352</v>
      </c>
      <c r="CE42" s="632"/>
      <c r="CF42" s="632"/>
      <c r="CG42" s="632"/>
      <c r="CH42" s="632"/>
      <c r="CI42" s="632"/>
      <c r="CJ42" s="632"/>
      <c r="CK42" s="632"/>
      <c r="CL42" s="632"/>
      <c r="CM42" s="632"/>
      <c r="CN42" s="632"/>
      <c r="CO42" s="632"/>
      <c r="CP42" s="632"/>
      <c r="CQ42" s="633"/>
      <c r="CR42" s="634">
        <v>5058518</v>
      </c>
      <c r="CS42" s="647"/>
      <c r="CT42" s="647"/>
      <c r="CU42" s="647"/>
      <c r="CV42" s="647"/>
      <c r="CW42" s="647"/>
      <c r="CX42" s="647"/>
      <c r="CY42" s="648"/>
      <c r="CZ42" s="637">
        <v>6.1</v>
      </c>
      <c r="DA42" s="649"/>
      <c r="DB42" s="649"/>
      <c r="DC42" s="650"/>
      <c r="DD42" s="640">
        <v>1073837</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c r="B43" s="204" t="s">
        <v>353</v>
      </c>
      <c r="CD43" s="631" t="s">
        <v>354</v>
      </c>
      <c r="CE43" s="632"/>
      <c r="CF43" s="632"/>
      <c r="CG43" s="632"/>
      <c r="CH43" s="632"/>
      <c r="CI43" s="632"/>
      <c r="CJ43" s="632"/>
      <c r="CK43" s="632"/>
      <c r="CL43" s="632"/>
      <c r="CM43" s="632"/>
      <c r="CN43" s="632"/>
      <c r="CO43" s="632"/>
      <c r="CP43" s="632"/>
      <c r="CQ43" s="633"/>
      <c r="CR43" s="634">
        <v>86579</v>
      </c>
      <c r="CS43" s="647"/>
      <c r="CT43" s="647"/>
      <c r="CU43" s="647"/>
      <c r="CV43" s="647"/>
      <c r="CW43" s="647"/>
      <c r="CX43" s="647"/>
      <c r="CY43" s="648"/>
      <c r="CZ43" s="637">
        <v>0.1</v>
      </c>
      <c r="DA43" s="649"/>
      <c r="DB43" s="649"/>
      <c r="DC43" s="650"/>
      <c r="DD43" s="640">
        <v>86579</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c r="B44" s="651" t="s">
        <v>355</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302</v>
      </c>
      <c r="CE44" s="654"/>
      <c r="CF44" s="631" t="s">
        <v>356</v>
      </c>
      <c r="CG44" s="632"/>
      <c r="CH44" s="632"/>
      <c r="CI44" s="632"/>
      <c r="CJ44" s="632"/>
      <c r="CK44" s="632"/>
      <c r="CL44" s="632"/>
      <c r="CM44" s="632"/>
      <c r="CN44" s="632"/>
      <c r="CO44" s="632"/>
      <c r="CP44" s="632"/>
      <c r="CQ44" s="633"/>
      <c r="CR44" s="634">
        <v>5058518</v>
      </c>
      <c r="CS44" s="635"/>
      <c r="CT44" s="635"/>
      <c r="CU44" s="635"/>
      <c r="CV44" s="635"/>
      <c r="CW44" s="635"/>
      <c r="CX44" s="635"/>
      <c r="CY44" s="636"/>
      <c r="CZ44" s="637">
        <v>6.1</v>
      </c>
      <c r="DA44" s="638"/>
      <c r="DB44" s="638"/>
      <c r="DC44" s="639"/>
      <c r="DD44" s="640">
        <v>1073837</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c r="B45" s="651" t="s">
        <v>357</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358</v>
      </c>
      <c r="CG45" s="632"/>
      <c r="CH45" s="632"/>
      <c r="CI45" s="632"/>
      <c r="CJ45" s="632"/>
      <c r="CK45" s="632"/>
      <c r="CL45" s="632"/>
      <c r="CM45" s="632"/>
      <c r="CN45" s="632"/>
      <c r="CO45" s="632"/>
      <c r="CP45" s="632"/>
      <c r="CQ45" s="633"/>
      <c r="CR45" s="634">
        <v>1904433</v>
      </c>
      <c r="CS45" s="647"/>
      <c r="CT45" s="647"/>
      <c r="CU45" s="647"/>
      <c r="CV45" s="647"/>
      <c r="CW45" s="647"/>
      <c r="CX45" s="647"/>
      <c r="CY45" s="648"/>
      <c r="CZ45" s="637">
        <v>2.2999999999999998</v>
      </c>
      <c r="DA45" s="649"/>
      <c r="DB45" s="649"/>
      <c r="DC45" s="650"/>
      <c r="DD45" s="640">
        <v>70648</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c r="B46" s="215"/>
      <c r="CD46" s="655"/>
      <c r="CE46" s="656"/>
      <c r="CF46" s="631" t="s">
        <v>359</v>
      </c>
      <c r="CG46" s="632"/>
      <c r="CH46" s="632"/>
      <c r="CI46" s="632"/>
      <c r="CJ46" s="632"/>
      <c r="CK46" s="632"/>
      <c r="CL46" s="632"/>
      <c r="CM46" s="632"/>
      <c r="CN46" s="632"/>
      <c r="CO46" s="632"/>
      <c r="CP46" s="632"/>
      <c r="CQ46" s="633"/>
      <c r="CR46" s="634">
        <v>3152143</v>
      </c>
      <c r="CS46" s="635"/>
      <c r="CT46" s="635"/>
      <c r="CU46" s="635"/>
      <c r="CV46" s="635"/>
      <c r="CW46" s="635"/>
      <c r="CX46" s="635"/>
      <c r="CY46" s="636"/>
      <c r="CZ46" s="637">
        <v>3.8</v>
      </c>
      <c r="DA46" s="638"/>
      <c r="DB46" s="638"/>
      <c r="DC46" s="639"/>
      <c r="DD46" s="640">
        <v>1001247</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c r="B47" s="215"/>
      <c r="CD47" s="655"/>
      <c r="CE47" s="656"/>
      <c r="CF47" s="631" t="s">
        <v>360</v>
      </c>
      <c r="CG47" s="632"/>
      <c r="CH47" s="632"/>
      <c r="CI47" s="632"/>
      <c r="CJ47" s="632"/>
      <c r="CK47" s="632"/>
      <c r="CL47" s="632"/>
      <c r="CM47" s="632"/>
      <c r="CN47" s="632"/>
      <c r="CO47" s="632"/>
      <c r="CP47" s="632"/>
      <c r="CQ47" s="633"/>
      <c r="CR47" s="634" t="s">
        <v>129</v>
      </c>
      <c r="CS47" s="647"/>
      <c r="CT47" s="647"/>
      <c r="CU47" s="647"/>
      <c r="CV47" s="647"/>
      <c r="CW47" s="647"/>
      <c r="CX47" s="647"/>
      <c r="CY47" s="648"/>
      <c r="CZ47" s="637" t="s">
        <v>129</v>
      </c>
      <c r="DA47" s="649"/>
      <c r="DB47" s="649"/>
      <c r="DC47" s="650"/>
      <c r="DD47" s="640" t="s">
        <v>174</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ht="10.8">
      <c r="B48" s="215"/>
      <c r="CD48" s="657"/>
      <c r="CE48" s="658"/>
      <c r="CF48" s="631" t="s">
        <v>361</v>
      </c>
      <c r="CG48" s="632"/>
      <c r="CH48" s="632"/>
      <c r="CI48" s="632"/>
      <c r="CJ48" s="632"/>
      <c r="CK48" s="632"/>
      <c r="CL48" s="632"/>
      <c r="CM48" s="632"/>
      <c r="CN48" s="632"/>
      <c r="CO48" s="632"/>
      <c r="CP48" s="632"/>
      <c r="CQ48" s="633"/>
      <c r="CR48" s="634" t="s">
        <v>242</v>
      </c>
      <c r="CS48" s="635"/>
      <c r="CT48" s="635"/>
      <c r="CU48" s="635"/>
      <c r="CV48" s="635"/>
      <c r="CW48" s="635"/>
      <c r="CX48" s="635"/>
      <c r="CY48" s="636"/>
      <c r="CZ48" s="637" t="s">
        <v>174</v>
      </c>
      <c r="DA48" s="638"/>
      <c r="DB48" s="638"/>
      <c r="DC48" s="639"/>
      <c r="DD48" s="640" t="s">
        <v>129</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c r="B49" s="215"/>
      <c r="CD49" s="615" t="s">
        <v>362</v>
      </c>
      <c r="CE49" s="616"/>
      <c r="CF49" s="616"/>
      <c r="CG49" s="616"/>
      <c r="CH49" s="616"/>
      <c r="CI49" s="616"/>
      <c r="CJ49" s="616"/>
      <c r="CK49" s="616"/>
      <c r="CL49" s="616"/>
      <c r="CM49" s="616"/>
      <c r="CN49" s="616"/>
      <c r="CO49" s="616"/>
      <c r="CP49" s="616"/>
      <c r="CQ49" s="617"/>
      <c r="CR49" s="618">
        <v>83529956</v>
      </c>
      <c r="CS49" s="619"/>
      <c r="CT49" s="619"/>
      <c r="CU49" s="619"/>
      <c r="CV49" s="619"/>
      <c r="CW49" s="619"/>
      <c r="CX49" s="619"/>
      <c r="CY49" s="620"/>
      <c r="CZ49" s="621">
        <v>100</v>
      </c>
      <c r="DA49" s="622"/>
      <c r="DB49" s="622"/>
      <c r="DC49" s="623"/>
      <c r="DD49" s="624">
        <v>50148873</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QqjNQgr71baqJHX6W3xYT0/WGSf+u7Ta7c0ond+oLx47D9YiXviNp3ldghwums4hHgEXOJRuwkKRdQXENVwEaQ==" saltValue="fQL4LIrGpp7ZgBZUY+yIs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8" scale="89"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80" zoomScaleNormal="80" zoomScaleSheetLayoutView="70" workbookViewId="0"/>
  </sheetViews>
  <sheetFormatPr defaultColWidth="0" defaultRowHeight="13.2" zeroHeight="1"/>
  <cols>
    <col min="1" max="130" width="2.77734375" style="221" customWidth="1"/>
    <col min="131" max="131" width="1.6640625" style="221" customWidth="1"/>
    <col min="132" max="16384" width="9" style="221" hidden="1"/>
  </cols>
  <sheetData>
    <row r="1" spans="1:131" ht="11.25" customHeight="1" thickBot="1">
      <c r="A1" s="217"/>
      <c r="B1" s="217"/>
      <c r="C1" s="217"/>
      <c r="D1" s="217"/>
      <c r="E1" s="217"/>
      <c r="F1" s="217"/>
      <c r="G1" s="217"/>
      <c r="H1" s="217"/>
      <c r="I1" s="217"/>
      <c r="J1" s="217"/>
      <c r="K1" s="217"/>
      <c r="L1" s="217"/>
      <c r="M1" s="217"/>
      <c r="N1" s="218"/>
      <c r="O1" s="218"/>
      <c r="P1" s="218"/>
      <c r="Q1" s="218"/>
      <c r="R1" s="218"/>
      <c r="S1" s="218"/>
      <c r="T1" s="218"/>
      <c r="U1" s="218"/>
      <c r="V1" s="218"/>
      <c r="W1" s="218"/>
      <c r="X1" s="218"/>
      <c r="Y1" s="218"/>
      <c r="Z1" s="218"/>
      <c r="AA1" s="218"/>
      <c r="AB1" s="218"/>
      <c r="AC1" s="218"/>
      <c r="AD1" s="218"/>
      <c r="AE1" s="218"/>
      <c r="AF1" s="218"/>
      <c r="AG1" s="218"/>
      <c r="AH1" s="218"/>
      <c r="AI1" s="218"/>
      <c r="AJ1" s="218"/>
      <c r="AK1" s="218"/>
      <c r="AL1" s="218"/>
      <c r="AM1" s="218"/>
      <c r="AN1" s="218"/>
      <c r="AO1" s="218"/>
      <c r="AP1" s="218"/>
      <c r="AQ1" s="218"/>
      <c r="AR1" s="218"/>
      <c r="AS1" s="218"/>
      <c r="AT1" s="218"/>
      <c r="AU1" s="218"/>
      <c r="AV1" s="218"/>
      <c r="AW1" s="218"/>
      <c r="AX1" s="218"/>
      <c r="AY1" s="218"/>
      <c r="AZ1" s="218"/>
      <c r="BA1" s="218"/>
      <c r="BB1" s="218"/>
      <c r="BC1" s="218"/>
      <c r="BD1" s="218"/>
      <c r="BE1" s="218"/>
      <c r="BF1" s="218"/>
      <c r="BG1" s="218"/>
      <c r="BH1" s="218"/>
      <c r="BI1" s="218"/>
      <c r="BJ1" s="218"/>
      <c r="BK1" s="218"/>
      <c r="BL1" s="218"/>
      <c r="BM1" s="218"/>
      <c r="BN1" s="218"/>
      <c r="BO1" s="218"/>
      <c r="BP1" s="218"/>
      <c r="BQ1" s="218"/>
      <c r="BR1" s="218"/>
      <c r="BS1" s="218"/>
      <c r="BT1" s="218"/>
      <c r="BU1" s="218"/>
      <c r="BV1" s="218"/>
      <c r="BW1" s="218"/>
      <c r="BX1" s="218"/>
      <c r="BY1" s="218"/>
      <c r="BZ1" s="218"/>
      <c r="CA1" s="218"/>
      <c r="CB1" s="218"/>
      <c r="CC1" s="218"/>
      <c r="CD1" s="218"/>
      <c r="CE1" s="218"/>
      <c r="CF1" s="218"/>
      <c r="CG1" s="218"/>
      <c r="CH1" s="218"/>
      <c r="CI1" s="218"/>
      <c r="CJ1" s="218"/>
      <c r="CK1" s="218"/>
      <c r="CL1" s="218"/>
      <c r="CM1" s="218"/>
      <c r="CN1" s="218"/>
      <c r="CO1" s="218"/>
      <c r="CP1" s="218"/>
      <c r="CQ1" s="218"/>
      <c r="CR1" s="218"/>
      <c r="CS1" s="218"/>
      <c r="CT1" s="218"/>
      <c r="CU1" s="218"/>
      <c r="CV1" s="218"/>
      <c r="CW1" s="218"/>
      <c r="CX1" s="218"/>
      <c r="CY1" s="218"/>
      <c r="CZ1" s="218"/>
      <c r="DA1" s="218"/>
      <c r="DB1" s="218"/>
      <c r="DC1" s="218"/>
      <c r="DD1" s="218"/>
      <c r="DE1" s="218"/>
      <c r="DF1" s="218"/>
      <c r="DG1" s="218"/>
      <c r="DH1" s="218"/>
      <c r="DI1" s="218"/>
      <c r="DJ1" s="218"/>
      <c r="DK1" s="218"/>
      <c r="DL1" s="218"/>
      <c r="DM1" s="218"/>
      <c r="DN1" s="218"/>
      <c r="DO1" s="218"/>
      <c r="DP1" s="218"/>
      <c r="DQ1" s="219"/>
      <c r="DR1" s="219"/>
      <c r="DS1" s="219"/>
      <c r="DT1" s="219"/>
      <c r="DU1" s="219"/>
      <c r="DV1" s="219"/>
      <c r="DW1" s="219"/>
      <c r="DX1" s="219"/>
      <c r="DY1" s="219"/>
      <c r="DZ1" s="219"/>
      <c r="EA1" s="220"/>
    </row>
    <row r="2" spans="1:131" ht="26.25" customHeight="1" thickBot="1">
      <c r="A2" s="1103" t="s">
        <v>363</v>
      </c>
      <c r="B2" s="1103"/>
      <c r="C2" s="1103"/>
      <c r="D2" s="1103"/>
      <c r="E2" s="1103"/>
      <c r="F2" s="1103"/>
      <c r="G2" s="1103"/>
      <c r="H2" s="1103"/>
      <c r="I2" s="1103"/>
      <c r="J2" s="1103"/>
      <c r="K2" s="1103"/>
      <c r="L2" s="1103"/>
      <c r="M2" s="1103"/>
      <c r="N2" s="1103"/>
      <c r="O2" s="1103"/>
      <c r="P2" s="1103"/>
      <c r="Q2" s="1103"/>
      <c r="R2" s="1103"/>
      <c r="S2" s="1103"/>
      <c r="T2" s="1103"/>
      <c r="U2" s="1103"/>
      <c r="V2" s="1103"/>
      <c r="W2" s="1103"/>
      <c r="X2" s="1103"/>
      <c r="Y2" s="1103"/>
      <c r="Z2" s="1103"/>
      <c r="AA2" s="1103"/>
      <c r="AB2" s="1103"/>
      <c r="AC2" s="1103"/>
      <c r="AD2" s="1103"/>
      <c r="AE2" s="1103"/>
      <c r="AF2" s="1103"/>
      <c r="AG2" s="1103"/>
      <c r="AH2" s="1103"/>
      <c r="AI2" s="1103"/>
      <c r="AJ2" s="1103"/>
      <c r="AK2" s="1103"/>
      <c r="AL2" s="1103"/>
      <c r="AM2" s="1103"/>
      <c r="AN2" s="1103"/>
      <c r="AO2" s="1103"/>
      <c r="AP2" s="1103"/>
      <c r="AQ2" s="1103"/>
      <c r="AR2" s="1103"/>
      <c r="AS2" s="1103"/>
      <c r="AT2" s="1103"/>
      <c r="AU2" s="1103"/>
      <c r="AV2" s="1103"/>
      <c r="AW2" s="1103"/>
      <c r="AX2" s="1103"/>
      <c r="AY2" s="1103"/>
      <c r="AZ2" s="1103"/>
      <c r="BA2" s="1103"/>
      <c r="BB2" s="1103"/>
      <c r="BC2" s="1103"/>
      <c r="BD2" s="1103"/>
      <c r="BE2" s="1103"/>
      <c r="BF2" s="1103"/>
      <c r="BG2" s="1103"/>
      <c r="BH2" s="1103"/>
      <c r="BI2" s="1103"/>
      <c r="BJ2" s="218"/>
      <c r="BK2" s="218"/>
      <c r="BL2" s="218"/>
      <c r="BM2" s="218"/>
      <c r="BN2" s="218"/>
      <c r="BO2" s="218"/>
      <c r="BP2" s="218"/>
      <c r="BQ2" s="218"/>
      <c r="BR2" s="218"/>
      <c r="BS2" s="218"/>
      <c r="BT2" s="218"/>
      <c r="BU2" s="218"/>
      <c r="BV2" s="218"/>
      <c r="BW2" s="218"/>
      <c r="BX2" s="218"/>
      <c r="BY2" s="218"/>
      <c r="BZ2" s="218"/>
      <c r="CA2" s="218"/>
      <c r="CB2" s="218"/>
      <c r="CC2" s="218"/>
      <c r="CD2" s="218"/>
      <c r="CE2" s="218"/>
      <c r="CF2" s="218"/>
      <c r="CG2" s="218"/>
      <c r="CH2" s="218"/>
      <c r="CI2" s="218"/>
      <c r="CJ2" s="218"/>
      <c r="CK2" s="218"/>
      <c r="CL2" s="218"/>
      <c r="CM2" s="218"/>
      <c r="CN2" s="218"/>
      <c r="CO2" s="218"/>
      <c r="CP2" s="218"/>
      <c r="CQ2" s="218"/>
      <c r="CR2" s="218"/>
      <c r="CS2" s="218"/>
      <c r="CT2" s="218"/>
      <c r="CU2" s="218"/>
      <c r="CV2" s="218"/>
      <c r="CW2" s="218"/>
      <c r="CX2" s="218"/>
      <c r="CY2" s="218"/>
      <c r="CZ2" s="218"/>
      <c r="DA2" s="218"/>
      <c r="DB2" s="218"/>
      <c r="DC2" s="218"/>
      <c r="DD2" s="218"/>
      <c r="DE2" s="218"/>
      <c r="DF2" s="218"/>
      <c r="DG2" s="218"/>
      <c r="DH2" s="218"/>
      <c r="DI2" s="218"/>
      <c r="DJ2" s="1104" t="s">
        <v>364</v>
      </c>
      <c r="DK2" s="1105"/>
      <c r="DL2" s="1105"/>
      <c r="DM2" s="1105"/>
      <c r="DN2" s="1105"/>
      <c r="DO2" s="1106"/>
      <c r="DP2" s="218"/>
      <c r="DQ2" s="1104" t="s">
        <v>365</v>
      </c>
      <c r="DR2" s="1105"/>
      <c r="DS2" s="1105"/>
      <c r="DT2" s="1105"/>
      <c r="DU2" s="1105"/>
      <c r="DV2" s="1105"/>
      <c r="DW2" s="1105"/>
      <c r="DX2" s="1105"/>
      <c r="DY2" s="1105"/>
      <c r="DZ2" s="1106"/>
      <c r="EA2" s="220"/>
    </row>
    <row r="3" spans="1:131" ht="11.25" customHeight="1">
      <c r="A3" s="218"/>
      <c r="B3" s="218"/>
      <c r="C3" s="218"/>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N3" s="218"/>
      <c r="BO3" s="218"/>
      <c r="BP3" s="218"/>
      <c r="BQ3" s="218"/>
      <c r="BR3" s="218"/>
      <c r="BS3" s="218"/>
      <c r="BT3" s="218"/>
      <c r="BU3" s="218"/>
      <c r="BV3" s="218"/>
      <c r="BW3" s="218"/>
      <c r="BX3" s="218"/>
      <c r="BY3" s="218"/>
      <c r="BZ3" s="218"/>
      <c r="CA3" s="218"/>
      <c r="CB3" s="218"/>
      <c r="CC3" s="218"/>
      <c r="CD3" s="218"/>
      <c r="CE3" s="218"/>
      <c r="CF3" s="218"/>
      <c r="CG3" s="218"/>
      <c r="CH3" s="218"/>
      <c r="CI3" s="218"/>
      <c r="CJ3" s="218"/>
      <c r="CK3" s="218"/>
      <c r="CL3" s="218"/>
      <c r="CM3" s="218"/>
      <c r="CN3" s="218"/>
      <c r="CO3" s="218"/>
      <c r="CP3" s="218"/>
      <c r="CQ3" s="218"/>
      <c r="CR3" s="218"/>
      <c r="CS3" s="218"/>
      <c r="CT3" s="218"/>
      <c r="CU3" s="218"/>
      <c r="CV3" s="218"/>
      <c r="CW3" s="218"/>
      <c r="CX3" s="218"/>
      <c r="CY3" s="218"/>
      <c r="CZ3" s="218"/>
      <c r="DA3" s="218"/>
      <c r="DB3" s="218"/>
      <c r="DC3" s="218"/>
      <c r="DD3" s="218"/>
      <c r="DE3" s="218"/>
      <c r="DF3" s="218"/>
      <c r="DG3" s="218"/>
      <c r="DH3" s="218"/>
      <c r="DI3" s="218"/>
      <c r="DJ3" s="218"/>
      <c r="DK3" s="218"/>
      <c r="DL3" s="218"/>
      <c r="DM3" s="218"/>
      <c r="DN3" s="218"/>
      <c r="DO3" s="218"/>
      <c r="DP3" s="218"/>
      <c r="DQ3" s="218"/>
      <c r="DR3" s="218"/>
      <c r="DS3" s="218"/>
      <c r="DT3" s="218"/>
      <c r="DU3" s="218"/>
      <c r="DV3" s="218"/>
      <c r="DW3" s="218"/>
      <c r="DX3" s="218"/>
      <c r="DY3" s="218"/>
      <c r="DZ3" s="218"/>
      <c r="EA3" s="220"/>
    </row>
    <row r="4" spans="1:131" s="225" customFormat="1" ht="26.25" customHeight="1" thickBot="1">
      <c r="A4" s="1072" t="s">
        <v>366</v>
      </c>
      <c r="B4" s="1072"/>
      <c r="C4" s="1072"/>
      <c r="D4" s="1072"/>
      <c r="E4" s="1072"/>
      <c r="F4" s="1072"/>
      <c r="G4" s="1072"/>
      <c r="H4" s="1072"/>
      <c r="I4" s="1072"/>
      <c r="J4" s="1072"/>
      <c r="K4" s="1072"/>
      <c r="L4" s="1072"/>
      <c r="M4" s="1072"/>
      <c r="N4" s="1072"/>
      <c r="O4" s="1072"/>
      <c r="P4" s="1072"/>
      <c r="Q4" s="1072"/>
      <c r="R4" s="1072"/>
      <c r="S4" s="1072"/>
      <c r="T4" s="1072"/>
      <c r="U4" s="1072"/>
      <c r="V4" s="1072"/>
      <c r="W4" s="1072"/>
      <c r="X4" s="1072"/>
      <c r="Y4" s="1072"/>
      <c r="Z4" s="1072"/>
      <c r="AA4" s="1072"/>
      <c r="AB4" s="1072"/>
      <c r="AC4" s="1072"/>
      <c r="AD4" s="1072"/>
      <c r="AE4" s="1072"/>
      <c r="AF4" s="1072"/>
      <c r="AG4" s="1072"/>
      <c r="AH4" s="1072"/>
      <c r="AI4" s="1072"/>
      <c r="AJ4" s="1072"/>
      <c r="AK4" s="1072"/>
      <c r="AL4" s="1072"/>
      <c r="AM4" s="1072"/>
      <c r="AN4" s="1072"/>
      <c r="AO4" s="1072"/>
      <c r="AP4" s="1072"/>
      <c r="AQ4" s="1072"/>
      <c r="AR4" s="1072"/>
      <c r="AS4" s="1072"/>
      <c r="AT4" s="1072"/>
      <c r="AU4" s="1072"/>
      <c r="AV4" s="1072"/>
      <c r="AW4" s="1072"/>
      <c r="AX4" s="1072"/>
      <c r="AY4" s="1072"/>
      <c r="AZ4" s="222"/>
      <c r="BA4" s="222"/>
      <c r="BB4" s="222"/>
      <c r="BC4" s="222"/>
      <c r="BD4" s="222"/>
      <c r="BE4" s="223"/>
      <c r="BF4" s="223"/>
      <c r="BG4" s="223"/>
      <c r="BH4" s="223"/>
      <c r="BI4" s="223"/>
      <c r="BJ4" s="223"/>
      <c r="BK4" s="223"/>
      <c r="BL4" s="223"/>
      <c r="BM4" s="223"/>
      <c r="BN4" s="223"/>
      <c r="BO4" s="223"/>
      <c r="BP4" s="223"/>
      <c r="BQ4" s="743" t="s">
        <v>367</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4"/>
    </row>
    <row r="5" spans="1:131" s="225" customFormat="1" ht="26.25" customHeight="1">
      <c r="A5" s="1008" t="s">
        <v>368</v>
      </c>
      <c r="B5" s="1009"/>
      <c r="C5" s="1009"/>
      <c r="D5" s="1009"/>
      <c r="E5" s="1009"/>
      <c r="F5" s="1009"/>
      <c r="G5" s="1009"/>
      <c r="H5" s="1009"/>
      <c r="I5" s="1009"/>
      <c r="J5" s="1009"/>
      <c r="K5" s="1009"/>
      <c r="L5" s="1009"/>
      <c r="M5" s="1009"/>
      <c r="N5" s="1009"/>
      <c r="O5" s="1009"/>
      <c r="P5" s="1010"/>
      <c r="Q5" s="1014" t="s">
        <v>369</v>
      </c>
      <c r="R5" s="1015"/>
      <c r="S5" s="1015"/>
      <c r="T5" s="1015"/>
      <c r="U5" s="1016"/>
      <c r="V5" s="1014" t="s">
        <v>370</v>
      </c>
      <c r="W5" s="1015"/>
      <c r="X5" s="1015"/>
      <c r="Y5" s="1015"/>
      <c r="Z5" s="1016"/>
      <c r="AA5" s="1014" t="s">
        <v>371</v>
      </c>
      <c r="AB5" s="1015"/>
      <c r="AC5" s="1015"/>
      <c r="AD5" s="1015"/>
      <c r="AE5" s="1015"/>
      <c r="AF5" s="1107" t="s">
        <v>372</v>
      </c>
      <c r="AG5" s="1015"/>
      <c r="AH5" s="1015"/>
      <c r="AI5" s="1015"/>
      <c r="AJ5" s="1028"/>
      <c r="AK5" s="1015" t="s">
        <v>373</v>
      </c>
      <c r="AL5" s="1015"/>
      <c r="AM5" s="1015"/>
      <c r="AN5" s="1015"/>
      <c r="AO5" s="1016"/>
      <c r="AP5" s="1014" t="s">
        <v>374</v>
      </c>
      <c r="AQ5" s="1015"/>
      <c r="AR5" s="1015"/>
      <c r="AS5" s="1015"/>
      <c r="AT5" s="1016"/>
      <c r="AU5" s="1014" t="s">
        <v>375</v>
      </c>
      <c r="AV5" s="1015"/>
      <c r="AW5" s="1015"/>
      <c r="AX5" s="1015"/>
      <c r="AY5" s="1028"/>
      <c r="AZ5" s="222"/>
      <c r="BA5" s="222"/>
      <c r="BB5" s="222"/>
      <c r="BC5" s="222"/>
      <c r="BD5" s="222"/>
      <c r="BE5" s="223"/>
      <c r="BF5" s="223"/>
      <c r="BG5" s="223"/>
      <c r="BH5" s="223"/>
      <c r="BI5" s="223"/>
      <c r="BJ5" s="223"/>
      <c r="BK5" s="223"/>
      <c r="BL5" s="223"/>
      <c r="BM5" s="223"/>
      <c r="BN5" s="223"/>
      <c r="BO5" s="223"/>
      <c r="BP5" s="223"/>
      <c r="BQ5" s="1008" t="s">
        <v>376</v>
      </c>
      <c r="BR5" s="1009"/>
      <c r="BS5" s="1009"/>
      <c r="BT5" s="1009"/>
      <c r="BU5" s="1009"/>
      <c r="BV5" s="1009"/>
      <c r="BW5" s="1009"/>
      <c r="BX5" s="1009"/>
      <c r="BY5" s="1009"/>
      <c r="BZ5" s="1009"/>
      <c r="CA5" s="1009"/>
      <c r="CB5" s="1009"/>
      <c r="CC5" s="1009"/>
      <c r="CD5" s="1009"/>
      <c r="CE5" s="1009"/>
      <c r="CF5" s="1009"/>
      <c r="CG5" s="1010"/>
      <c r="CH5" s="1014" t="s">
        <v>377</v>
      </c>
      <c r="CI5" s="1015"/>
      <c r="CJ5" s="1015"/>
      <c r="CK5" s="1015"/>
      <c r="CL5" s="1016"/>
      <c r="CM5" s="1014" t="s">
        <v>378</v>
      </c>
      <c r="CN5" s="1015"/>
      <c r="CO5" s="1015"/>
      <c r="CP5" s="1015"/>
      <c r="CQ5" s="1016"/>
      <c r="CR5" s="1014" t="s">
        <v>379</v>
      </c>
      <c r="CS5" s="1015"/>
      <c r="CT5" s="1015"/>
      <c r="CU5" s="1015"/>
      <c r="CV5" s="1016"/>
      <c r="CW5" s="1014" t="s">
        <v>380</v>
      </c>
      <c r="CX5" s="1015"/>
      <c r="CY5" s="1015"/>
      <c r="CZ5" s="1015"/>
      <c r="DA5" s="1016"/>
      <c r="DB5" s="1014" t="s">
        <v>381</v>
      </c>
      <c r="DC5" s="1015"/>
      <c r="DD5" s="1015"/>
      <c r="DE5" s="1015"/>
      <c r="DF5" s="1016"/>
      <c r="DG5" s="1097" t="s">
        <v>382</v>
      </c>
      <c r="DH5" s="1098"/>
      <c r="DI5" s="1098"/>
      <c r="DJ5" s="1098"/>
      <c r="DK5" s="1099"/>
      <c r="DL5" s="1097" t="s">
        <v>383</v>
      </c>
      <c r="DM5" s="1098"/>
      <c r="DN5" s="1098"/>
      <c r="DO5" s="1098"/>
      <c r="DP5" s="1099"/>
      <c r="DQ5" s="1014" t="s">
        <v>384</v>
      </c>
      <c r="DR5" s="1015"/>
      <c r="DS5" s="1015"/>
      <c r="DT5" s="1015"/>
      <c r="DU5" s="1016"/>
      <c r="DV5" s="1014" t="s">
        <v>375</v>
      </c>
      <c r="DW5" s="1015"/>
      <c r="DX5" s="1015"/>
      <c r="DY5" s="1015"/>
      <c r="DZ5" s="1028"/>
      <c r="EA5" s="224"/>
    </row>
    <row r="6" spans="1:131" s="225" customFormat="1" ht="26.25" customHeight="1" thickBot="1">
      <c r="A6" s="1011"/>
      <c r="B6" s="1012"/>
      <c r="C6" s="1012"/>
      <c r="D6" s="1012"/>
      <c r="E6" s="1012"/>
      <c r="F6" s="1012"/>
      <c r="G6" s="1012"/>
      <c r="H6" s="1012"/>
      <c r="I6" s="1012"/>
      <c r="J6" s="1012"/>
      <c r="K6" s="1012"/>
      <c r="L6" s="1012"/>
      <c r="M6" s="1012"/>
      <c r="N6" s="1012"/>
      <c r="O6" s="1012"/>
      <c r="P6" s="1013"/>
      <c r="Q6" s="1017"/>
      <c r="R6" s="1018"/>
      <c r="S6" s="1018"/>
      <c r="T6" s="1018"/>
      <c r="U6" s="1019"/>
      <c r="V6" s="1017"/>
      <c r="W6" s="1018"/>
      <c r="X6" s="1018"/>
      <c r="Y6" s="1018"/>
      <c r="Z6" s="1019"/>
      <c r="AA6" s="1017"/>
      <c r="AB6" s="1018"/>
      <c r="AC6" s="1018"/>
      <c r="AD6" s="1018"/>
      <c r="AE6" s="1018"/>
      <c r="AF6" s="1108"/>
      <c r="AG6" s="1018"/>
      <c r="AH6" s="1018"/>
      <c r="AI6" s="1018"/>
      <c r="AJ6" s="1029"/>
      <c r="AK6" s="1018"/>
      <c r="AL6" s="1018"/>
      <c r="AM6" s="1018"/>
      <c r="AN6" s="1018"/>
      <c r="AO6" s="1019"/>
      <c r="AP6" s="1017"/>
      <c r="AQ6" s="1018"/>
      <c r="AR6" s="1018"/>
      <c r="AS6" s="1018"/>
      <c r="AT6" s="1019"/>
      <c r="AU6" s="1017"/>
      <c r="AV6" s="1018"/>
      <c r="AW6" s="1018"/>
      <c r="AX6" s="1018"/>
      <c r="AY6" s="1029"/>
      <c r="AZ6" s="222"/>
      <c r="BA6" s="222"/>
      <c r="BB6" s="222"/>
      <c r="BC6" s="222"/>
      <c r="BD6" s="222"/>
      <c r="BE6" s="223"/>
      <c r="BF6" s="223"/>
      <c r="BG6" s="223"/>
      <c r="BH6" s="223"/>
      <c r="BI6" s="223"/>
      <c r="BJ6" s="223"/>
      <c r="BK6" s="223"/>
      <c r="BL6" s="223"/>
      <c r="BM6" s="223"/>
      <c r="BN6" s="223"/>
      <c r="BO6" s="223"/>
      <c r="BP6" s="223"/>
      <c r="BQ6" s="1011"/>
      <c r="BR6" s="1012"/>
      <c r="BS6" s="1012"/>
      <c r="BT6" s="1012"/>
      <c r="BU6" s="1012"/>
      <c r="BV6" s="1012"/>
      <c r="BW6" s="1012"/>
      <c r="BX6" s="1012"/>
      <c r="BY6" s="1012"/>
      <c r="BZ6" s="1012"/>
      <c r="CA6" s="1012"/>
      <c r="CB6" s="1012"/>
      <c r="CC6" s="1012"/>
      <c r="CD6" s="1012"/>
      <c r="CE6" s="1012"/>
      <c r="CF6" s="1012"/>
      <c r="CG6" s="1013"/>
      <c r="CH6" s="1017"/>
      <c r="CI6" s="1018"/>
      <c r="CJ6" s="1018"/>
      <c r="CK6" s="1018"/>
      <c r="CL6" s="1019"/>
      <c r="CM6" s="1017"/>
      <c r="CN6" s="1018"/>
      <c r="CO6" s="1018"/>
      <c r="CP6" s="1018"/>
      <c r="CQ6" s="1019"/>
      <c r="CR6" s="1017"/>
      <c r="CS6" s="1018"/>
      <c r="CT6" s="1018"/>
      <c r="CU6" s="1018"/>
      <c r="CV6" s="1019"/>
      <c r="CW6" s="1017"/>
      <c r="CX6" s="1018"/>
      <c r="CY6" s="1018"/>
      <c r="CZ6" s="1018"/>
      <c r="DA6" s="1019"/>
      <c r="DB6" s="1017"/>
      <c r="DC6" s="1018"/>
      <c r="DD6" s="1018"/>
      <c r="DE6" s="1018"/>
      <c r="DF6" s="1019"/>
      <c r="DG6" s="1100"/>
      <c r="DH6" s="1101"/>
      <c r="DI6" s="1101"/>
      <c r="DJ6" s="1101"/>
      <c r="DK6" s="1102"/>
      <c r="DL6" s="1100"/>
      <c r="DM6" s="1101"/>
      <c r="DN6" s="1101"/>
      <c r="DO6" s="1101"/>
      <c r="DP6" s="1102"/>
      <c r="DQ6" s="1017"/>
      <c r="DR6" s="1018"/>
      <c r="DS6" s="1018"/>
      <c r="DT6" s="1018"/>
      <c r="DU6" s="1019"/>
      <c r="DV6" s="1017"/>
      <c r="DW6" s="1018"/>
      <c r="DX6" s="1018"/>
      <c r="DY6" s="1018"/>
      <c r="DZ6" s="1029"/>
      <c r="EA6" s="224"/>
    </row>
    <row r="7" spans="1:131" s="225" customFormat="1" ht="26.25" customHeight="1" thickTop="1">
      <c r="A7" s="226">
        <v>1</v>
      </c>
      <c r="B7" s="1060" t="s">
        <v>385</v>
      </c>
      <c r="C7" s="1061"/>
      <c r="D7" s="1061"/>
      <c r="E7" s="1061"/>
      <c r="F7" s="1061"/>
      <c r="G7" s="1061"/>
      <c r="H7" s="1061"/>
      <c r="I7" s="1061"/>
      <c r="J7" s="1061"/>
      <c r="K7" s="1061"/>
      <c r="L7" s="1061"/>
      <c r="M7" s="1061"/>
      <c r="N7" s="1061"/>
      <c r="O7" s="1061"/>
      <c r="P7" s="1062"/>
      <c r="Q7" s="1115">
        <v>87206</v>
      </c>
      <c r="R7" s="1116"/>
      <c r="S7" s="1116"/>
      <c r="T7" s="1116"/>
      <c r="U7" s="1116"/>
      <c r="V7" s="1116">
        <v>83686</v>
      </c>
      <c r="W7" s="1116"/>
      <c r="X7" s="1116"/>
      <c r="Y7" s="1116"/>
      <c r="Z7" s="1116"/>
      <c r="AA7" s="1116">
        <v>3520</v>
      </c>
      <c r="AB7" s="1116"/>
      <c r="AC7" s="1116"/>
      <c r="AD7" s="1116"/>
      <c r="AE7" s="1117"/>
      <c r="AF7" s="1118">
        <v>3116</v>
      </c>
      <c r="AG7" s="1119"/>
      <c r="AH7" s="1119"/>
      <c r="AI7" s="1119"/>
      <c r="AJ7" s="1120"/>
      <c r="AK7" s="1121">
        <v>2094</v>
      </c>
      <c r="AL7" s="1122"/>
      <c r="AM7" s="1122"/>
      <c r="AN7" s="1122"/>
      <c r="AO7" s="1122"/>
      <c r="AP7" s="1122">
        <v>49505</v>
      </c>
      <c r="AQ7" s="1122"/>
      <c r="AR7" s="1122"/>
      <c r="AS7" s="1122"/>
      <c r="AT7" s="1122"/>
      <c r="AU7" s="1123"/>
      <c r="AV7" s="1123"/>
      <c r="AW7" s="1123"/>
      <c r="AX7" s="1123"/>
      <c r="AY7" s="1124"/>
      <c r="AZ7" s="222"/>
      <c r="BA7" s="222"/>
      <c r="BB7" s="222"/>
      <c r="BC7" s="222"/>
      <c r="BD7" s="222"/>
      <c r="BE7" s="223"/>
      <c r="BF7" s="223"/>
      <c r="BG7" s="223"/>
      <c r="BH7" s="223"/>
      <c r="BI7" s="223"/>
      <c r="BJ7" s="223"/>
      <c r="BK7" s="223"/>
      <c r="BL7" s="223"/>
      <c r="BM7" s="223"/>
      <c r="BN7" s="223"/>
      <c r="BO7" s="223"/>
      <c r="BP7" s="223"/>
      <c r="BQ7" s="226">
        <v>1</v>
      </c>
      <c r="BR7" s="227" t="s">
        <v>575</v>
      </c>
      <c r="BS7" s="1112" t="s">
        <v>576</v>
      </c>
      <c r="BT7" s="1113"/>
      <c r="BU7" s="1113"/>
      <c r="BV7" s="1113"/>
      <c r="BW7" s="1113"/>
      <c r="BX7" s="1113"/>
      <c r="BY7" s="1113"/>
      <c r="BZ7" s="1113"/>
      <c r="CA7" s="1113"/>
      <c r="CB7" s="1113"/>
      <c r="CC7" s="1113"/>
      <c r="CD7" s="1113"/>
      <c r="CE7" s="1113"/>
      <c r="CF7" s="1113"/>
      <c r="CG7" s="1125"/>
      <c r="CH7" s="1109">
        <v>0</v>
      </c>
      <c r="CI7" s="1110"/>
      <c r="CJ7" s="1110"/>
      <c r="CK7" s="1110"/>
      <c r="CL7" s="1111"/>
      <c r="CM7" s="1109">
        <v>15</v>
      </c>
      <c r="CN7" s="1110"/>
      <c r="CO7" s="1110"/>
      <c r="CP7" s="1110"/>
      <c r="CQ7" s="1111"/>
      <c r="CR7" s="1109">
        <v>5</v>
      </c>
      <c r="CS7" s="1110"/>
      <c r="CT7" s="1110"/>
      <c r="CU7" s="1110"/>
      <c r="CV7" s="1111"/>
      <c r="CW7" s="1109" t="s">
        <v>565</v>
      </c>
      <c r="CX7" s="1110"/>
      <c r="CY7" s="1110"/>
      <c r="CZ7" s="1110"/>
      <c r="DA7" s="1111"/>
      <c r="DB7" s="1109" t="s">
        <v>565</v>
      </c>
      <c r="DC7" s="1110"/>
      <c r="DD7" s="1110"/>
      <c r="DE7" s="1110"/>
      <c r="DF7" s="1111"/>
      <c r="DG7" s="1109" t="s">
        <v>565</v>
      </c>
      <c r="DH7" s="1110"/>
      <c r="DI7" s="1110"/>
      <c r="DJ7" s="1110"/>
      <c r="DK7" s="1111"/>
      <c r="DL7" s="1109" t="s">
        <v>565</v>
      </c>
      <c r="DM7" s="1110"/>
      <c r="DN7" s="1110"/>
      <c r="DO7" s="1110"/>
      <c r="DP7" s="1111"/>
      <c r="DQ7" s="1109" t="s">
        <v>565</v>
      </c>
      <c r="DR7" s="1110"/>
      <c r="DS7" s="1110"/>
      <c r="DT7" s="1110"/>
      <c r="DU7" s="1111"/>
      <c r="DV7" s="1112"/>
      <c r="DW7" s="1113"/>
      <c r="DX7" s="1113"/>
      <c r="DY7" s="1113"/>
      <c r="DZ7" s="1114"/>
      <c r="EA7" s="224"/>
    </row>
    <row r="8" spans="1:131" s="225" customFormat="1" ht="26.25" customHeight="1">
      <c r="A8" s="228">
        <v>2</v>
      </c>
      <c r="B8" s="1043"/>
      <c r="C8" s="1044"/>
      <c r="D8" s="1044"/>
      <c r="E8" s="1044"/>
      <c r="F8" s="1044"/>
      <c r="G8" s="1044"/>
      <c r="H8" s="1044"/>
      <c r="I8" s="1044"/>
      <c r="J8" s="1044"/>
      <c r="K8" s="1044"/>
      <c r="L8" s="1044"/>
      <c r="M8" s="1044"/>
      <c r="N8" s="1044"/>
      <c r="O8" s="1044"/>
      <c r="P8" s="1045"/>
      <c r="Q8" s="1051"/>
      <c r="R8" s="1052"/>
      <c r="S8" s="1052"/>
      <c r="T8" s="1052"/>
      <c r="U8" s="1052"/>
      <c r="V8" s="1052"/>
      <c r="W8" s="1052"/>
      <c r="X8" s="1052"/>
      <c r="Y8" s="1052"/>
      <c r="Z8" s="1052"/>
      <c r="AA8" s="1052"/>
      <c r="AB8" s="1052"/>
      <c r="AC8" s="1052"/>
      <c r="AD8" s="1052"/>
      <c r="AE8" s="1053"/>
      <c r="AF8" s="1048"/>
      <c r="AG8" s="1049"/>
      <c r="AH8" s="1049"/>
      <c r="AI8" s="1049"/>
      <c r="AJ8" s="1050"/>
      <c r="AK8" s="1093"/>
      <c r="AL8" s="1094"/>
      <c r="AM8" s="1094"/>
      <c r="AN8" s="1094"/>
      <c r="AO8" s="1094"/>
      <c r="AP8" s="1094"/>
      <c r="AQ8" s="1094"/>
      <c r="AR8" s="1094"/>
      <c r="AS8" s="1094"/>
      <c r="AT8" s="1094"/>
      <c r="AU8" s="1095"/>
      <c r="AV8" s="1095"/>
      <c r="AW8" s="1095"/>
      <c r="AX8" s="1095"/>
      <c r="AY8" s="1096"/>
      <c r="AZ8" s="222"/>
      <c r="BA8" s="222"/>
      <c r="BB8" s="222"/>
      <c r="BC8" s="222"/>
      <c r="BD8" s="222"/>
      <c r="BE8" s="223"/>
      <c r="BF8" s="223"/>
      <c r="BG8" s="223"/>
      <c r="BH8" s="223"/>
      <c r="BI8" s="223"/>
      <c r="BJ8" s="223"/>
      <c r="BK8" s="223"/>
      <c r="BL8" s="223"/>
      <c r="BM8" s="223"/>
      <c r="BN8" s="223"/>
      <c r="BO8" s="223"/>
      <c r="BP8" s="223"/>
      <c r="BQ8" s="228">
        <v>2</v>
      </c>
      <c r="BR8" s="229"/>
      <c r="BS8" s="1005"/>
      <c r="BT8" s="1006"/>
      <c r="BU8" s="1006"/>
      <c r="BV8" s="1006"/>
      <c r="BW8" s="1006"/>
      <c r="BX8" s="1006"/>
      <c r="BY8" s="1006"/>
      <c r="BZ8" s="1006"/>
      <c r="CA8" s="1006"/>
      <c r="CB8" s="1006"/>
      <c r="CC8" s="1006"/>
      <c r="CD8" s="1006"/>
      <c r="CE8" s="1006"/>
      <c r="CF8" s="1006"/>
      <c r="CG8" s="1027"/>
      <c r="CH8" s="1002"/>
      <c r="CI8" s="1003"/>
      <c r="CJ8" s="1003"/>
      <c r="CK8" s="1003"/>
      <c r="CL8" s="1004"/>
      <c r="CM8" s="1002"/>
      <c r="CN8" s="1003"/>
      <c r="CO8" s="1003"/>
      <c r="CP8" s="1003"/>
      <c r="CQ8" s="1004"/>
      <c r="CR8" s="1002"/>
      <c r="CS8" s="1003"/>
      <c r="CT8" s="1003"/>
      <c r="CU8" s="1003"/>
      <c r="CV8" s="1004"/>
      <c r="CW8" s="1002"/>
      <c r="CX8" s="1003"/>
      <c r="CY8" s="1003"/>
      <c r="CZ8" s="1003"/>
      <c r="DA8" s="1004"/>
      <c r="DB8" s="1002"/>
      <c r="DC8" s="1003"/>
      <c r="DD8" s="1003"/>
      <c r="DE8" s="1003"/>
      <c r="DF8" s="1004"/>
      <c r="DG8" s="1002"/>
      <c r="DH8" s="1003"/>
      <c r="DI8" s="1003"/>
      <c r="DJ8" s="1003"/>
      <c r="DK8" s="1004"/>
      <c r="DL8" s="1002"/>
      <c r="DM8" s="1003"/>
      <c r="DN8" s="1003"/>
      <c r="DO8" s="1003"/>
      <c r="DP8" s="1004"/>
      <c r="DQ8" s="1002"/>
      <c r="DR8" s="1003"/>
      <c r="DS8" s="1003"/>
      <c r="DT8" s="1003"/>
      <c r="DU8" s="1004"/>
      <c r="DV8" s="1005"/>
      <c r="DW8" s="1006"/>
      <c r="DX8" s="1006"/>
      <c r="DY8" s="1006"/>
      <c r="DZ8" s="1007"/>
      <c r="EA8" s="224"/>
    </row>
    <row r="9" spans="1:131" s="225" customFormat="1" ht="26.25" customHeight="1">
      <c r="A9" s="228">
        <v>3</v>
      </c>
      <c r="B9" s="1043"/>
      <c r="C9" s="1044"/>
      <c r="D9" s="1044"/>
      <c r="E9" s="1044"/>
      <c r="F9" s="1044"/>
      <c r="G9" s="1044"/>
      <c r="H9" s="1044"/>
      <c r="I9" s="1044"/>
      <c r="J9" s="1044"/>
      <c r="K9" s="1044"/>
      <c r="L9" s="1044"/>
      <c r="M9" s="1044"/>
      <c r="N9" s="1044"/>
      <c r="O9" s="1044"/>
      <c r="P9" s="1045"/>
      <c r="Q9" s="1051"/>
      <c r="R9" s="1052"/>
      <c r="S9" s="1052"/>
      <c r="T9" s="1052"/>
      <c r="U9" s="1052"/>
      <c r="V9" s="1052"/>
      <c r="W9" s="1052"/>
      <c r="X9" s="1052"/>
      <c r="Y9" s="1052"/>
      <c r="Z9" s="1052"/>
      <c r="AA9" s="1052"/>
      <c r="AB9" s="1052"/>
      <c r="AC9" s="1052"/>
      <c r="AD9" s="1052"/>
      <c r="AE9" s="1053"/>
      <c r="AF9" s="1048"/>
      <c r="AG9" s="1049"/>
      <c r="AH9" s="1049"/>
      <c r="AI9" s="1049"/>
      <c r="AJ9" s="1050"/>
      <c r="AK9" s="1093"/>
      <c r="AL9" s="1094"/>
      <c r="AM9" s="1094"/>
      <c r="AN9" s="1094"/>
      <c r="AO9" s="1094"/>
      <c r="AP9" s="1094"/>
      <c r="AQ9" s="1094"/>
      <c r="AR9" s="1094"/>
      <c r="AS9" s="1094"/>
      <c r="AT9" s="1094"/>
      <c r="AU9" s="1095"/>
      <c r="AV9" s="1095"/>
      <c r="AW9" s="1095"/>
      <c r="AX9" s="1095"/>
      <c r="AY9" s="1096"/>
      <c r="AZ9" s="222"/>
      <c r="BA9" s="222"/>
      <c r="BB9" s="222"/>
      <c r="BC9" s="222"/>
      <c r="BD9" s="222"/>
      <c r="BE9" s="223"/>
      <c r="BF9" s="223"/>
      <c r="BG9" s="223"/>
      <c r="BH9" s="223"/>
      <c r="BI9" s="223"/>
      <c r="BJ9" s="223"/>
      <c r="BK9" s="223"/>
      <c r="BL9" s="223"/>
      <c r="BM9" s="223"/>
      <c r="BN9" s="223"/>
      <c r="BO9" s="223"/>
      <c r="BP9" s="223"/>
      <c r="BQ9" s="228">
        <v>3</v>
      </c>
      <c r="BR9" s="229"/>
      <c r="BS9" s="1005"/>
      <c r="BT9" s="1006"/>
      <c r="BU9" s="1006"/>
      <c r="BV9" s="1006"/>
      <c r="BW9" s="1006"/>
      <c r="BX9" s="1006"/>
      <c r="BY9" s="1006"/>
      <c r="BZ9" s="1006"/>
      <c r="CA9" s="1006"/>
      <c r="CB9" s="1006"/>
      <c r="CC9" s="1006"/>
      <c r="CD9" s="1006"/>
      <c r="CE9" s="1006"/>
      <c r="CF9" s="1006"/>
      <c r="CG9" s="1027"/>
      <c r="CH9" s="1002"/>
      <c r="CI9" s="1003"/>
      <c r="CJ9" s="1003"/>
      <c r="CK9" s="1003"/>
      <c r="CL9" s="1004"/>
      <c r="CM9" s="1002"/>
      <c r="CN9" s="1003"/>
      <c r="CO9" s="1003"/>
      <c r="CP9" s="1003"/>
      <c r="CQ9" s="1004"/>
      <c r="CR9" s="1002"/>
      <c r="CS9" s="1003"/>
      <c r="CT9" s="1003"/>
      <c r="CU9" s="1003"/>
      <c r="CV9" s="1004"/>
      <c r="CW9" s="1002"/>
      <c r="CX9" s="1003"/>
      <c r="CY9" s="1003"/>
      <c r="CZ9" s="1003"/>
      <c r="DA9" s="1004"/>
      <c r="DB9" s="1002"/>
      <c r="DC9" s="1003"/>
      <c r="DD9" s="1003"/>
      <c r="DE9" s="1003"/>
      <c r="DF9" s="1004"/>
      <c r="DG9" s="1002"/>
      <c r="DH9" s="1003"/>
      <c r="DI9" s="1003"/>
      <c r="DJ9" s="1003"/>
      <c r="DK9" s="1004"/>
      <c r="DL9" s="1002"/>
      <c r="DM9" s="1003"/>
      <c r="DN9" s="1003"/>
      <c r="DO9" s="1003"/>
      <c r="DP9" s="1004"/>
      <c r="DQ9" s="1002"/>
      <c r="DR9" s="1003"/>
      <c r="DS9" s="1003"/>
      <c r="DT9" s="1003"/>
      <c r="DU9" s="1004"/>
      <c r="DV9" s="1005"/>
      <c r="DW9" s="1006"/>
      <c r="DX9" s="1006"/>
      <c r="DY9" s="1006"/>
      <c r="DZ9" s="1007"/>
      <c r="EA9" s="224"/>
    </row>
    <row r="10" spans="1:131" s="225" customFormat="1" ht="26.25" customHeight="1">
      <c r="A10" s="228">
        <v>4</v>
      </c>
      <c r="B10" s="1043"/>
      <c r="C10" s="1044"/>
      <c r="D10" s="1044"/>
      <c r="E10" s="1044"/>
      <c r="F10" s="1044"/>
      <c r="G10" s="1044"/>
      <c r="H10" s="1044"/>
      <c r="I10" s="1044"/>
      <c r="J10" s="1044"/>
      <c r="K10" s="1044"/>
      <c r="L10" s="1044"/>
      <c r="M10" s="1044"/>
      <c r="N10" s="1044"/>
      <c r="O10" s="1044"/>
      <c r="P10" s="1045"/>
      <c r="Q10" s="1051"/>
      <c r="R10" s="1052"/>
      <c r="S10" s="1052"/>
      <c r="T10" s="1052"/>
      <c r="U10" s="1052"/>
      <c r="V10" s="1052"/>
      <c r="W10" s="1052"/>
      <c r="X10" s="1052"/>
      <c r="Y10" s="1052"/>
      <c r="Z10" s="1052"/>
      <c r="AA10" s="1052"/>
      <c r="AB10" s="1052"/>
      <c r="AC10" s="1052"/>
      <c r="AD10" s="1052"/>
      <c r="AE10" s="1053"/>
      <c r="AF10" s="1048"/>
      <c r="AG10" s="1049"/>
      <c r="AH10" s="1049"/>
      <c r="AI10" s="1049"/>
      <c r="AJ10" s="1050"/>
      <c r="AK10" s="1093"/>
      <c r="AL10" s="1094"/>
      <c r="AM10" s="1094"/>
      <c r="AN10" s="1094"/>
      <c r="AO10" s="1094"/>
      <c r="AP10" s="1094"/>
      <c r="AQ10" s="1094"/>
      <c r="AR10" s="1094"/>
      <c r="AS10" s="1094"/>
      <c r="AT10" s="1094"/>
      <c r="AU10" s="1095"/>
      <c r="AV10" s="1095"/>
      <c r="AW10" s="1095"/>
      <c r="AX10" s="1095"/>
      <c r="AY10" s="1096"/>
      <c r="AZ10" s="222"/>
      <c r="BA10" s="222"/>
      <c r="BB10" s="222"/>
      <c r="BC10" s="222"/>
      <c r="BD10" s="222"/>
      <c r="BE10" s="223"/>
      <c r="BF10" s="223"/>
      <c r="BG10" s="223"/>
      <c r="BH10" s="223"/>
      <c r="BI10" s="223"/>
      <c r="BJ10" s="223"/>
      <c r="BK10" s="223"/>
      <c r="BL10" s="223"/>
      <c r="BM10" s="223"/>
      <c r="BN10" s="223"/>
      <c r="BO10" s="223"/>
      <c r="BP10" s="223"/>
      <c r="BQ10" s="228">
        <v>4</v>
      </c>
      <c r="BR10" s="229"/>
      <c r="BS10" s="1005"/>
      <c r="BT10" s="1006"/>
      <c r="BU10" s="1006"/>
      <c r="BV10" s="1006"/>
      <c r="BW10" s="1006"/>
      <c r="BX10" s="1006"/>
      <c r="BY10" s="1006"/>
      <c r="BZ10" s="1006"/>
      <c r="CA10" s="1006"/>
      <c r="CB10" s="1006"/>
      <c r="CC10" s="1006"/>
      <c r="CD10" s="1006"/>
      <c r="CE10" s="1006"/>
      <c r="CF10" s="1006"/>
      <c r="CG10" s="1027"/>
      <c r="CH10" s="1002"/>
      <c r="CI10" s="1003"/>
      <c r="CJ10" s="1003"/>
      <c r="CK10" s="1003"/>
      <c r="CL10" s="1004"/>
      <c r="CM10" s="1002"/>
      <c r="CN10" s="1003"/>
      <c r="CO10" s="1003"/>
      <c r="CP10" s="1003"/>
      <c r="CQ10" s="1004"/>
      <c r="CR10" s="1002"/>
      <c r="CS10" s="1003"/>
      <c r="CT10" s="1003"/>
      <c r="CU10" s="1003"/>
      <c r="CV10" s="1004"/>
      <c r="CW10" s="1002"/>
      <c r="CX10" s="1003"/>
      <c r="CY10" s="1003"/>
      <c r="CZ10" s="1003"/>
      <c r="DA10" s="1004"/>
      <c r="DB10" s="1002"/>
      <c r="DC10" s="1003"/>
      <c r="DD10" s="1003"/>
      <c r="DE10" s="1003"/>
      <c r="DF10" s="1004"/>
      <c r="DG10" s="1002"/>
      <c r="DH10" s="1003"/>
      <c r="DI10" s="1003"/>
      <c r="DJ10" s="1003"/>
      <c r="DK10" s="1004"/>
      <c r="DL10" s="1002"/>
      <c r="DM10" s="1003"/>
      <c r="DN10" s="1003"/>
      <c r="DO10" s="1003"/>
      <c r="DP10" s="1004"/>
      <c r="DQ10" s="1002"/>
      <c r="DR10" s="1003"/>
      <c r="DS10" s="1003"/>
      <c r="DT10" s="1003"/>
      <c r="DU10" s="1004"/>
      <c r="DV10" s="1005"/>
      <c r="DW10" s="1006"/>
      <c r="DX10" s="1006"/>
      <c r="DY10" s="1006"/>
      <c r="DZ10" s="1007"/>
      <c r="EA10" s="224"/>
    </row>
    <row r="11" spans="1:131" s="225" customFormat="1" ht="26.25" customHeight="1">
      <c r="A11" s="228">
        <v>5</v>
      </c>
      <c r="B11" s="1043"/>
      <c r="C11" s="1044"/>
      <c r="D11" s="1044"/>
      <c r="E11" s="1044"/>
      <c r="F11" s="1044"/>
      <c r="G11" s="1044"/>
      <c r="H11" s="1044"/>
      <c r="I11" s="1044"/>
      <c r="J11" s="1044"/>
      <c r="K11" s="1044"/>
      <c r="L11" s="1044"/>
      <c r="M11" s="1044"/>
      <c r="N11" s="1044"/>
      <c r="O11" s="1044"/>
      <c r="P11" s="1045"/>
      <c r="Q11" s="1051"/>
      <c r="R11" s="1052"/>
      <c r="S11" s="1052"/>
      <c r="T11" s="1052"/>
      <c r="U11" s="1052"/>
      <c r="V11" s="1052"/>
      <c r="W11" s="1052"/>
      <c r="X11" s="1052"/>
      <c r="Y11" s="1052"/>
      <c r="Z11" s="1052"/>
      <c r="AA11" s="1052"/>
      <c r="AB11" s="1052"/>
      <c r="AC11" s="1052"/>
      <c r="AD11" s="1052"/>
      <c r="AE11" s="1053"/>
      <c r="AF11" s="1048"/>
      <c r="AG11" s="1049"/>
      <c r="AH11" s="1049"/>
      <c r="AI11" s="1049"/>
      <c r="AJ11" s="1050"/>
      <c r="AK11" s="1093"/>
      <c r="AL11" s="1094"/>
      <c r="AM11" s="1094"/>
      <c r="AN11" s="1094"/>
      <c r="AO11" s="1094"/>
      <c r="AP11" s="1094"/>
      <c r="AQ11" s="1094"/>
      <c r="AR11" s="1094"/>
      <c r="AS11" s="1094"/>
      <c r="AT11" s="1094"/>
      <c r="AU11" s="1095"/>
      <c r="AV11" s="1095"/>
      <c r="AW11" s="1095"/>
      <c r="AX11" s="1095"/>
      <c r="AY11" s="1096"/>
      <c r="AZ11" s="222"/>
      <c r="BA11" s="222"/>
      <c r="BB11" s="222"/>
      <c r="BC11" s="222"/>
      <c r="BD11" s="222"/>
      <c r="BE11" s="223"/>
      <c r="BF11" s="223"/>
      <c r="BG11" s="223"/>
      <c r="BH11" s="223"/>
      <c r="BI11" s="223"/>
      <c r="BJ11" s="223"/>
      <c r="BK11" s="223"/>
      <c r="BL11" s="223"/>
      <c r="BM11" s="223"/>
      <c r="BN11" s="223"/>
      <c r="BO11" s="223"/>
      <c r="BP11" s="223"/>
      <c r="BQ11" s="228">
        <v>5</v>
      </c>
      <c r="BR11" s="229"/>
      <c r="BS11" s="1005"/>
      <c r="BT11" s="1006"/>
      <c r="BU11" s="1006"/>
      <c r="BV11" s="1006"/>
      <c r="BW11" s="1006"/>
      <c r="BX11" s="1006"/>
      <c r="BY11" s="1006"/>
      <c r="BZ11" s="1006"/>
      <c r="CA11" s="1006"/>
      <c r="CB11" s="1006"/>
      <c r="CC11" s="1006"/>
      <c r="CD11" s="1006"/>
      <c r="CE11" s="1006"/>
      <c r="CF11" s="1006"/>
      <c r="CG11" s="1027"/>
      <c r="CH11" s="1002"/>
      <c r="CI11" s="1003"/>
      <c r="CJ11" s="1003"/>
      <c r="CK11" s="1003"/>
      <c r="CL11" s="1004"/>
      <c r="CM11" s="1002"/>
      <c r="CN11" s="1003"/>
      <c r="CO11" s="1003"/>
      <c r="CP11" s="1003"/>
      <c r="CQ11" s="1004"/>
      <c r="CR11" s="1002"/>
      <c r="CS11" s="1003"/>
      <c r="CT11" s="1003"/>
      <c r="CU11" s="1003"/>
      <c r="CV11" s="1004"/>
      <c r="CW11" s="1002"/>
      <c r="CX11" s="1003"/>
      <c r="CY11" s="1003"/>
      <c r="CZ11" s="1003"/>
      <c r="DA11" s="1004"/>
      <c r="DB11" s="1002"/>
      <c r="DC11" s="1003"/>
      <c r="DD11" s="1003"/>
      <c r="DE11" s="1003"/>
      <c r="DF11" s="1004"/>
      <c r="DG11" s="1002"/>
      <c r="DH11" s="1003"/>
      <c r="DI11" s="1003"/>
      <c r="DJ11" s="1003"/>
      <c r="DK11" s="1004"/>
      <c r="DL11" s="1002"/>
      <c r="DM11" s="1003"/>
      <c r="DN11" s="1003"/>
      <c r="DO11" s="1003"/>
      <c r="DP11" s="1004"/>
      <c r="DQ11" s="1002"/>
      <c r="DR11" s="1003"/>
      <c r="DS11" s="1003"/>
      <c r="DT11" s="1003"/>
      <c r="DU11" s="1004"/>
      <c r="DV11" s="1005"/>
      <c r="DW11" s="1006"/>
      <c r="DX11" s="1006"/>
      <c r="DY11" s="1006"/>
      <c r="DZ11" s="1007"/>
      <c r="EA11" s="224"/>
    </row>
    <row r="12" spans="1:131" s="225" customFormat="1" ht="26.25" customHeight="1">
      <c r="A12" s="228">
        <v>6</v>
      </c>
      <c r="B12" s="1043"/>
      <c r="C12" s="1044"/>
      <c r="D12" s="1044"/>
      <c r="E12" s="1044"/>
      <c r="F12" s="1044"/>
      <c r="G12" s="1044"/>
      <c r="H12" s="1044"/>
      <c r="I12" s="1044"/>
      <c r="J12" s="1044"/>
      <c r="K12" s="1044"/>
      <c r="L12" s="1044"/>
      <c r="M12" s="1044"/>
      <c r="N12" s="1044"/>
      <c r="O12" s="1044"/>
      <c r="P12" s="1045"/>
      <c r="Q12" s="1051"/>
      <c r="R12" s="1052"/>
      <c r="S12" s="1052"/>
      <c r="T12" s="1052"/>
      <c r="U12" s="1052"/>
      <c r="V12" s="1052"/>
      <c r="W12" s="1052"/>
      <c r="X12" s="1052"/>
      <c r="Y12" s="1052"/>
      <c r="Z12" s="1052"/>
      <c r="AA12" s="1052"/>
      <c r="AB12" s="1052"/>
      <c r="AC12" s="1052"/>
      <c r="AD12" s="1052"/>
      <c r="AE12" s="1053"/>
      <c r="AF12" s="1048"/>
      <c r="AG12" s="1049"/>
      <c r="AH12" s="1049"/>
      <c r="AI12" s="1049"/>
      <c r="AJ12" s="1050"/>
      <c r="AK12" s="1093"/>
      <c r="AL12" s="1094"/>
      <c r="AM12" s="1094"/>
      <c r="AN12" s="1094"/>
      <c r="AO12" s="1094"/>
      <c r="AP12" s="1094"/>
      <c r="AQ12" s="1094"/>
      <c r="AR12" s="1094"/>
      <c r="AS12" s="1094"/>
      <c r="AT12" s="1094"/>
      <c r="AU12" s="1095"/>
      <c r="AV12" s="1095"/>
      <c r="AW12" s="1095"/>
      <c r="AX12" s="1095"/>
      <c r="AY12" s="1096"/>
      <c r="AZ12" s="222"/>
      <c r="BA12" s="222"/>
      <c r="BB12" s="222"/>
      <c r="BC12" s="222"/>
      <c r="BD12" s="222"/>
      <c r="BE12" s="223"/>
      <c r="BF12" s="223"/>
      <c r="BG12" s="223"/>
      <c r="BH12" s="223"/>
      <c r="BI12" s="223"/>
      <c r="BJ12" s="223"/>
      <c r="BK12" s="223"/>
      <c r="BL12" s="223"/>
      <c r="BM12" s="223"/>
      <c r="BN12" s="223"/>
      <c r="BO12" s="223"/>
      <c r="BP12" s="223"/>
      <c r="BQ12" s="228">
        <v>6</v>
      </c>
      <c r="BR12" s="229"/>
      <c r="BS12" s="1005"/>
      <c r="BT12" s="1006"/>
      <c r="BU12" s="1006"/>
      <c r="BV12" s="1006"/>
      <c r="BW12" s="1006"/>
      <c r="BX12" s="1006"/>
      <c r="BY12" s="1006"/>
      <c r="BZ12" s="1006"/>
      <c r="CA12" s="1006"/>
      <c r="CB12" s="1006"/>
      <c r="CC12" s="1006"/>
      <c r="CD12" s="1006"/>
      <c r="CE12" s="1006"/>
      <c r="CF12" s="1006"/>
      <c r="CG12" s="1027"/>
      <c r="CH12" s="1002"/>
      <c r="CI12" s="1003"/>
      <c r="CJ12" s="1003"/>
      <c r="CK12" s="1003"/>
      <c r="CL12" s="1004"/>
      <c r="CM12" s="1002"/>
      <c r="CN12" s="1003"/>
      <c r="CO12" s="1003"/>
      <c r="CP12" s="1003"/>
      <c r="CQ12" s="1004"/>
      <c r="CR12" s="1002"/>
      <c r="CS12" s="1003"/>
      <c r="CT12" s="1003"/>
      <c r="CU12" s="1003"/>
      <c r="CV12" s="1004"/>
      <c r="CW12" s="1002"/>
      <c r="CX12" s="1003"/>
      <c r="CY12" s="1003"/>
      <c r="CZ12" s="1003"/>
      <c r="DA12" s="1004"/>
      <c r="DB12" s="1002"/>
      <c r="DC12" s="1003"/>
      <c r="DD12" s="1003"/>
      <c r="DE12" s="1003"/>
      <c r="DF12" s="1004"/>
      <c r="DG12" s="1002"/>
      <c r="DH12" s="1003"/>
      <c r="DI12" s="1003"/>
      <c r="DJ12" s="1003"/>
      <c r="DK12" s="1004"/>
      <c r="DL12" s="1002"/>
      <c r="DM12" s="1003"/>
      <c r="DN12" s="1003"/>
      <c r="DO12" s="1003"/>
      <c r="DP12" s="1004"/>
      <c r="DQ12" s="1002"/>
      <c r="DR12" s="1003"/>
      <c r="DS12" s="1003"/>
      <c r="DT12" s="1003"/>
      <c r="DU12" s="1004"/>
      <c r="DV12" s="1005"/>
      <c r="DW12" s="1006"/>
      <c r="DX12" s="1006"/>
      <c r="DY12" s="1006"/>
      <c r="DZ12" s="1007"/>
      <c r="EA12" s="224"/>
    </row>
    <row r="13" spans="1:131" s="225" customFormat="1" ht="26.25" customHeight="1">
      <c r="A13" s="228">
        <v>7</v>
      </c>
      <c r="B13" s="1043"/>
      <c r="C13" s="1044"/>
      <c r="D13" s="1044"/>
      <c r="E13" s="1044"/>
      <c r="F13" s="1044"/>
      <c r="G13" s="1044"/>
      <c r="H13" s="1044"/>
      <c r="I13" s="1044"/>
      <c r="J13" s="1044"/>
      <c r="K13" s="1044"/>
      <c r="L13" s="1044"/>
      <c r="M13" s="1044"/>
      <c r="N13" s="1044"/>
      <c r="O13" s="1044"/>
      <c r="P13" s="1045"/>
      <c r="Q13" s="1051"/>
      <c r="R13" s="1052"/>
      <c r="S13" s="1052"/>
      <c r="T13" s="1052"/>
      <c r="U13" s="1052"/>
      <c r="V13" s="1052"/>
      <c r="W13" s="1052"/>
      <c r="X13" s="1052"/>
      <c r="Y13" s="1052"/>
      <c r="Z13" s="1052"/>
      <c r="AA13" s="1052"/>
      <c r="AB13" s="1052"/>
      <c r="AC13" s="1052"/>
      <c r="AD13" s="1052"/>
      <c r="AE13" s="1053"/>
      <c r="AF13" s="1048"/>
      <c r="AG13" s="1049"/>
      <c r="AH13" s="1049"/>
      <c r="AI13" s="1049"/>
      <c r="AJ13" s="1050"/>
      <c r="AK13" s="1093"/>
      <c r="AL13" s="1094"/>
      <c r="AM13" s="1094"/>
      <c r="AN13" s="1094"/>
      <c r="AO13" s="1094"/>
      <c r="AP13" s="1094"/>
      <c r="AQ13" s="1094"/>
      <c r="AR13" s="1094"/>
      <c r="AS13" s="1094"/>
      <c r="AT13" s="1094"/>
      <c r="AU13" s="1095"/>
      <c r="AV13" s="1095"/>
      <c r="AW13" s="1095"/>
      <c r="AX13" s="1095"/>
      <c r="AY13" s="1096"/>
      <c r="AZ13" s="222"/>
      <c r="BA13" s="222"/>
      <c r="BB13" s="222"/>
      <c r="BC13" s="222"/>
      <c r="BD13" s="222"/>
      <c r="BE13" s="223"/>
      <c r="BF13" s="223"/>
      <c r="BG13" s="223"/>
      <c r="BH13" s="223"/>
      <c r="BI13" s="223"/>
      <c r="BJ13" s="223"/>
      <c r="BK13" s="223"/>
      <c r="BL13" s="223"/>
      <c r="BM13" s="223"/>
      <c r="BN13" s="223"/>
      <c r="BO13" s="223"/>
      <c r="BP13" s="223"/>
      <c r="BQ13" s="228">
        <v>7</v>
      </c>
      <c r="BR13" s="229"/>
      <c r="BS13" s="1005"/>
      <c r="BT13" s="1006"/>
      <c r="BU13" s="1006"/>
      <c r="BV13" s="1006"/>
      <c r="BW13" s="1006"/>
      <c r="BX13" s="1006"/>
      <c r="BY13" s="1006"/>
      <c r="BZ13" s="1006"/>
      <c r="CA13" s="1006"/>
      <c r="CB13" s="1006"/>
      <c r="CC13" s="1006"/>
      <c r="CD13" s="1006"/>
      <c r="CE13" s="1006"/>
      <c r="CF13" s="1006"/>
      <c r="CG13" s="1027"/>
      <c r="CH13" s="1002"/>
      <c r="CI13" s="1003"/>
      <c r="CJ13" s="1003"/>
      <c r="CK13" s="1003"/>
      <c r="CL13" s="1004"/>
      <c r="CM13" s="1002"/>
      <c r="CN13" s="1003"/>
      <c r="CO13" s="1003"/>
      <c r="CP13" s="1003"/>
      <c r="CQ13" s="1004"/>
      <c r="CR13" s="1002"/>
      <c r="CS13" s="1003"/>
      <c r="CT13" s="1003"/>
      <c r="CU13" s="1003"/>
      <c r="CV13" s="1004"/>
      <c r="CW13" s="1002"/>
      <c r="CX13" s="1003"/>
      <c r="CY13" s="1003"/>
      <c r="CZ13" s="1003"/>
      <c r="DA13" s="1004"/>
      <c r="DB13" s="1002"/>
      <c r="DC13" s="1003"/>
      <c r="DD13" s="1003"/>
      <c r="DE13" s="1003"/>
      <c r="DF13" s="1004"/>
      <c r="DG13" s="1002"/>
      <c r="DH13" s="1003"/>
      <c r="DI13" s="1003"/>
      <c r="DJ13" s="1003"/>
      <c r="DK13" s="1004"/>
      <c r="DL13" s="1002"/>
      <c r="DM13" s="1003"/>
      <c r="DN13" s="1003"/>
      <c r="DO13" s="1003"/>
      <c r="DP13" s="1004"/>
      <c r="DQ13" s="1002"/>
      <c r="DR13" s="1003"/>
      <c r="DS13" s="1003"/>
      <c r="DT13" s="1003"/>
      <c r="DU13" s="1004"/>
      <c r="DV13" s="1005"/>
      <c r="DW13" s="1006"/>
      <c r="DX13" s="1006"/>
      <c r="DY13" s="1006"/>
      <c r="DZ13" s="1007"/>
      <c r="EA13" s="224"/>
    </row>
    <row r="14" spans="1:131" s="225" customFormat="1" ht="26.25" customHeight="1">
      <c r="A14" s="228">
        <v>8</v>
      </c>
      <c r="B14" s="1043"/>
      <c r="C14" s="1044"/>
      <c r="D14" s="1044"/>
      <c r="E14" s="1044"/>
      <c r="F14" s="1044"/>
      <c r="G14" s="1044"/>
      <c r="H14" s="1044"/>
      <c r="I14" s="1044"/>
      <c r="J14" s="1044"/>
      <c r="K14" s="1044"/>
      <c r="L14" s="1044"/>
      <c r="M14" s="1044"/>
      <c r="N14" s="1044"/>
      <c r="O14" s="1044"/>
      <c r="P14" s="1045"/>
      <c r="Q14" s="1051"/>
      <c r="R14" s="1052"/>
      <c r="S14" s="1052"/>
      <c r="T14" s="1052"/>
      <c r="U14" s="1052"/>
      <c r="V14" s="1052"/>
      <c r="W14" s="1052"/>
      <c r="X14" s="1052"/>
      <c r="Y14" s="1052"/>
      <c r="Z14" s="1052"/>
      <c r="AA14" s="1052"/>
      <c r="AB14" s="1052"/>
      <c r="AC14" s="1052"/>
      <c r="AD14" s="1052"/>
      <c r="AE14" s="1053"/>
      <c r="AF14" s="1048"/>
      <c r="AG14" s="1049"/>
      <c r="AH14" s="1049"/>
      <c r="AI14" s="1049"/>
      <c r="AJ14" s="1050"/>
      <c r="AK14" s="1093"/>
      <c r="AL14" s="1094"/>
      <c r="AM14" s="1094"/>
      <c r="AN14" s="1094"/>
      <c r="AO14" s="1094"/>
      <c r="AP14" s="1094"/>
      <c r="AQ14" s="1094"/>
      <c r="AR14" s="1094"/>
      <c r="AS14" s="1094"/>
      <c r="AT14" s="1094"/>
      <c r="AU14" s="1095"/>
      <c r="AV14" s="1095"/>
      <c r="AW14" s="1095"/>
      <c r="AX14" s="1095"/>
      <c r="AY14" s="1096"/>
      <c r="AZ14" s="222"/>
      <c r="BA14" s="222"/>
      <c r="BB14" s="222"/>
      <c r="BC14" s="222"/>
      <c r="BD14" s="222"/>
      <c r="BE14" s="223"/>
      <c r="BF14" s="223"/>
      <c r="BG14" s="223"/>
      <c r="BH14" s="223"/>
      <c r="BI14" s="223"/>
      <c r="BJ14" s="223"/>
      <c r="BK14" s="223"/>
      <c r="BL14" s="223"/>
      <c r="BM14" s="223"/>
      <c r="BN14" s="223"/>
      <c r="BO14" s="223"/>
      <c r="BP14" s="223"/>
      <c r="BQ14" s="228">
        <v>8</v>
      </c>
      <c r="BR14" s="229"/>
      <c r="BS14" s="1005"/>
      <c r="BT14" s="1006"/>
      <c r="BU14" s="1006"/>
      <c r="BV14" s="1006"/>
      <c r="BW14" s="1006"/>
      <c r="BX14" s="1006"/>
      <c r="BY14" s="1006"/>
      <c r="BZ14" s="1006"/>
      <c r="CA14" s="1006"/>
      <c r="CB14" s="1006"/>
      <c r="CC14" s="1006"/>
      <c r="CD14" s="1006"/>
      <c r="CE14" s="1006"/>
      <c r="CF14" s="1006"/>
      <c r="CG14" s="1027"/>
      <c r="CH14" s="1002"/>
      <c r="CI14" s="1003"/>
      <c r="CJ14" s="1003"/>
      <c r="CK14" s="1003"/>
      <c r="CL14" s="1004"/>
      <c r="CM14" s="1002"/>
      <c r="CN14" s="1003"/>
      <c r="CO14" s="1003"/>
      <c r="CP14" s="1003"/>
      <c r="CQ14" s="1004"/>
      <c r="CR14" s="1002"/>
      <c r="CS14" s="1003"/>
      <c r="CT14" s="1003"/>
      <c r="CU14" s="1003"/>
      <c r="CV14" s="1004"/>
      <c r="CW14" s="1002"/>
      <c r="CX14" s="1003"/>
      <c r="CY14" s="1003"/>
      <c r="CZ14" s="1003"/>
      <c r="DA14" s="1004"/>
      <c r="DB14" s="1002"/>
      <c r="DC14" s="1003"/>
      <c r="DD14" s="1003"/>
      <c r="DE14" s="1003"/>
      <c r="DF14" s="1004"/>
      <c r="DG14" s="1002"/>
      <c r="DH14" s="1003"/>
      <c r="DI14" s="1003"/>
      <c r="DJ14" s="1003"/>
      <c r="DK14" s="1004"/>
      <c r="DL14" s="1002"/>
      <c r="DM14" s="1003"/>
      <c r="DN14" s="1003"/>
      <c r="DO14" s="1003"/>
      <c r="DP14" s="1004"/>
      <c r="DQ14" s="1002"/>
      <c r="DR14" s="1003"/>
      <c r="DS14" s="1003"/>
      <c r="DT14" s="1003"/>
      <c r="DU14" s="1004"/>
      <c r="DV14" s="1005"/>
      <c r="DW14" s="1006"/>
      <c r="DX14" s="1006"/>
      <c r="DY14" s="1006"/>
      <c r="DZ14" s="1007"/>
      <c r="EA14" s="224"/>
    </row>
    <row r="15" spans="1:131" s="225" customFormat="1" ht="26.25" customHeight="1">
      <c r="A15" s="228">
        <v>9</v>
      </c>
      <c r="B15" s="1043"/>
      <c r="C15" s="1044"/>
      <c r="D15" s="1044"/>
      <c r="E15" s="1044"/>
      <c r="F15" s="1044"/>
      <c r="G15" s="1044"/>
      <c r="H15" s="1044"/>
      <c r="I15" s="1044"/>
      <c r="J15" s="1044"/>
      <c r="K15" s="1044"/>
      <c r="L15" s="1044"/>
      <c r="M15" s="1044"/>
      <c r="N15" s="1044"/>
      <c r="O15" s="1044"/>
      <c r="P15" s="1045"/>
      <c r="Q15" s="1051"/>
      <c r="R15" s="1052"/>
      <c r="S15" s="1052"/>
      <c r="T15" s="1052"/>
      <c r="U15" s="1052"/>
      <c r="V15" s="1052"/>
      <c r="W15" s="1052"/>
      <c r="X15" s="1052"/>
      <c r="Y15" s="1052"/>
      <c r="Z15" s="1052"/>
      <c r="AA15" s="1052"/>
      <c r="AB15" s="1052"/>
      <c r="AC15" s="1052"/>
      <c r="AD15" s="1052"/>
      <c r="AE15" s="1053"/>
      <c r="AF15" s="1048"/>
      <c r="AG15" s="1049"/>
      <c r="AH15" s="1049"/>
      <c r="AI15" s="1049"/>
      <c r="AJ15" s="1050"/>
      <c r="AK15" s="1093"/>
      <c r="AL15" s="1094"/>
      <c r="AM15" s="1094"/>
      <c r="AN15" s="1094"/>
      <c r="AO15" s="1094"/>
      <c r="AP15" s="1094"/>
      <c r="AQ15" s="1094"/>
      <c r="AR15" s="1094"/>
      <c r="AS15" s="1094"/>
      <c r="AT15" s="1094"/>
      <c r="AU15" s="1095"/>
      <c r="AV15" s="1095"/>
      <c r="AW15" s="1095"/>
      <c r="AX15" s="1095"/>
      <c r="AY15" s="1096"/>
      <c r="AZ15" s="222"/>
      <c r="BA15" s="222"/>
      <c r="BB15" s="222"/>
      <c r="BC15" s="222"/>
      <c r="BD15" s="222"/>
      <c r="BE15" s="223"/>
      <c r="BF15" s="223"/>
      <c r="BG15" s="223"/>
      <c r="BH15" s="223"/>
      <c r="BI15" s="223"/>
      <c r="BJ15" s="223"/>
      <c r="BK15" s="223"/>
      <c r="BL15" s="223"/>
      <c r="BM15" s="223"/>
      <c r="BN15" s="223"/>
      <c r="BO15" s="223"/>
      <c r="BP15" s="223"/>
      <c r="BQ15" s="228">
        <v>9</v>
      </c>
      <c r="BR15" s="229"/>
      <c r="BS15" s="1005"/>
      <c r="BT15" s="1006"/>
      <c r="BU15" s="1006"/>
      <c r="BV15" s="1006"/>
      <c r="BW15" s="1006"/>
      <c r="BX15" s="1006"/>
      <c r="BY15" s="1006"/>
      <c r="BZ15" s="1006"/>
      <c r="CA15" s="1006"/>
      <c r="CB15" s="1006"/>
      <c r="CC15" s="1006"/>
      <c r="CD15" s="1006"/>
      <c r="CE15" s="1006"/>
      <c r="CF15" s="1006"/>
      <c r="CG15" s="1027"/>
      <c r="CH15" s="1002"/>
      <c r="CI15" s="1003"/>
      <c r="CJ15" s="1003"/>
      <c r="CK15" s="1003"/>
      <c r="CL15" s="1004"/>
      <c r="CM15" s="1002"/>
      <c r="CN15" s="1003"/>
      <c r="CO15" s="1003"/>
      <c r="CP15" s="1003"/>
      <c r="CQ15" s="1004"/>
      <c r="CR15" s="1002"/>
      <c r="CS15" s="1003"/>
      <c r="CT15" s="1003"/>
      <c r="CU15" s="1003"/>
      <c r="CV15" s="1004"/>
      <c r="CW15" s="1002"/>
      <c r="CX15" s="1003"/>
      <c r="CY15" s="1003"/>
      <c r="CZ15" s="1003"/>
      <c r="DA15" s="1004"/>
      <c r="DB15" s="1002"/>
      <c r="DC15" s="1003"/>
      <c r="DD15" s="1003"/>
      <c r="DE15" s="1003"/>
      <c r="DF15" s="1004"/>
      <c r="DG15" s="1002"/>
      <c r="DH15" s="1003"/>
      <c r="DI15" s="1003"/>
      <c r="DJ15" s="1003"/>
      <c r="DK15" s="1004"/>
      <c r="DL15" s="1002"/>
      <c r="DM15" s="1003"/>
      <c r="DN15" s="1003"/>
      <c r="DO15" s="1003"/>
      <c r="DP15" s="1004"/>
      <c r="DQ15" s="1002"/>
      <c r="DR15" s="1003"/>
      <c r="DS15" s="1003"/>
      <c r="DT15" s="1003"/>
      <c r="DU15" s="1004"/>
      <c r="DV15" s="1005"/>
      <c r="DW15" s="1006"/>
      <c r="DX15" s="1006"/>
      <c r="DY15" s="1006"/>
      <c r="DZ15" s="1007"/>
      <c r="EA15" s="224"/>
    </row>
    <row r="16" spans="1:131" s="225" customFormat="1" ht="26.25" customHeight="1">
      <c r="A16" s="228">
        <v>10</v>
      </c>
      <c r="B16" s="1043"/>
      <c r="C16" s="1044"/>
      <c r="D16" s="1044"/>
      <c r="E16" s="1044"/>
      <c r="F16" s="1044"/>
      <c r="G16" s="1044"/>
      <c r="H16" s="1044"/>
      <c r="I16" s="1044"/>
      <c r="J16" s="1044"/>
      <c r="K16" s="1044"/>
      <c r="L16" s="1044"/>
      <c r="M16" s="1044"/>
      <c r="N16" s="1044"/>
      <c r="O16" s="1044"/>
      <c r="P16" s="1045"/>
      <c r="Q16" s="1051"/>
      <c r="R16" s="1052"/>
      <c r="S16" s="1052"/>
      <c r="T16" s="1052"/>
      <c r="U16" s="1052"/>
      <c r="V16" s="1052"/>
      <c r="W16" s="1052"/>
      <c r="X16" s="1052"/>
      <c r="Y16" s="1052"/>
      <c r="Z16" s="1052"/>
      <c r="AA16" s="1052"/>
      <c r="AB16" s="1052"/>
      <c r="AC16" s="1052"/>
      <c r="AD16" s="1052"/>
      <c r="AE16" s="1053"/>
      <c r="AF16" s="1048"/>
      <c r="AG16" s="1049"/>
      <c r="AH16" s="1049"/>
      <c r="AI16" s="1049"/>
      <c r="AJ16" s="1050"/>
      <c r="AK16" s="1093"/>
      <c r="AL16" s="1094"/>
      <c r="AM16" s="1094"/>
      <c r="AN16" s="1094"/>
      <c r="AO16" s="1094"/>
      <c r="AP16" s="1094"/>
      <c r="AQ16" s="1094"/>
      <c r="AR16" s="1094"/>
      <c r="AS16" s="1094"/>
      <c r="AT16" s="1094"/>
      <c r="AU16" s="1095"/>
      <c r="AV16" s="1095"/>
      <c r="AW16" s="1095"/>
      <c r="AX16" s="1095"/>
      <c r="AY16" s="1096"/>
      <c r="AZ16" s="222"/>
      <c r="BA16" s="222"/>
      <c r="BB16" s="222"/>
      <c r="BC16" s="222"/>
      <c r="BD16" s="222"/>
      <c r="BE16" s="223"/>
      <c r="BF16" s="223"/>
      <c r="BG16" s="223"/>
      <c r="BH16" s="223"/>
      <c r="BI16" s="223"/>
      <c r="BJ16" s="223"/>
      <c r="BK16" s="223"/>
      <c r="BL16" s="223"/>
      <c r="BM16" s="223"/>
      <c r="BN16" s="223"/>
      <c r="BO16" s="223"/>
      <c r="BP16" s="223"/>
      <c r="BQ16" s="228">
        <v>10</v>
      </c>
      <c r="BR16" s="229"/>
      <c r="BS16" s="1005"/>
      <c r="BT16" s="1006"/>
      <c r="BU16" s="1006"/>
      <c r="BV16" s="1006"/>
      <c r="BW16" s="1006"/>
      <c r="BX16" s="1006"/>
      <c r="BY16" s="1006"/>
      <c r="BZ16" s="1006"/>
      <c r="CA16" s="1006"/>
      <c r="CB16" s="1006"/>
      <c r="CC16" s="1006"/>
      <c r="CD16" s="1006"/>
      <c r="CE16" s="1006"/>
      <c r="CF16" s="1006"/>
      <c r="CG16" s="1027"/>
      <c r="CH16" s="1002"/>
      <c r="CI16" s="1003"/>
      <c r="CJ16" s="1003"/>
      <c r="CK16" s="1003"/>
      <c r="CL16" s="1004"/>
      <c r="CM16" s="1002"/>
      <c r="CN16" s="1003"/>
      <c r="CO16" s="1003"/>
      <c r="CP16" s="1003"/>
      <c r="CQ16" s="1004"/>
      <c r="CR16" s="1002"/>
      <c r="CS16" s="1003"/>
      <c r="CT16" s="1003"/>
      <c r="CU16" s="1003"/>
      <c r="CV16" s="1004"/>
      <c r="CW16" s="1002"/>
      <c r="CX16" s="1003"/>
      <c r="CY16" s="1003"/>
      <c r="CZ16" s="1003"/>
      <c r="DA16" s="1004"/>
      <c r="DB16" s="1002"/>
      <c r="DC16" s="1003"/>
      <c r="DD16" s="1003"/>
      <c r="DE16" s="1003"/>
      <c r="DF16" s="1004"/>
      <c r="DG16" s="1002"/>
      <c r="DH16" s="1003"/>
      <c r="DI16" s="1003"/>
      <c r="DJ16" s="1003"/>
      <c r="DK16" s="1004"/>
      <c r="DL16" s="1002"/>
      <c r="DM16" s="1003"/>
      <c r="DN16" s="1003"/>
      <c r="DO16" s="1003"/>
      <c r="DP16" s="1004"/>
      <c r="DQ16" s="1002"/>
      <c r="DR16" s="1003"/>
      <c r="DS16" s="1003"/>
      <c r="DT16" s="1003"/>
      <c r="DU16" s="1004"/>
      <c r="DV16" s="1005"/>
      <c r="DW16" s="1006"/>
      <c r="DX16" s="1006"/>
      <c r="DY16" s="1006"/>
      <c r="DZ16" s="1007"/>
      <c r="EA16" s="224"/>
    </row>
    <row r="17" spans="1:131" s="225" customFormat="1" ht="26.25" customHeight="1">
      <c r="A17" s="228">
        <v>11</v>
      </c>
      <c r="B17" s="1043"/>
      <c r="C17" s="1044"/>
      <c r="D17" s="1044"/>
      <c r="E17" s="1044"/>
      <c r="F17" s="1044"/>
      <c r="G17" s="1044"/>
      <c r="H17" s="1044"/>
      <c r="I17" s="1044"/>
      <c r="J17" s="1044"/>
      <c r="K17" s="1044"/>
      <c r="L17" s="1044"/>
      <c r="M17" s="1044"/>
      <c r="N17" s="1044"/>
      <c r="O17" s="1044"/>
      <c r="P17" s="1045"/>
      <c r="Q17" s="1051"/>
      <c r="R17" s="1052"/>
      <c r="S17" s="1052"/>
      <c r="T17" s="1052"/>
      <c r="U17" s="1052"/>
      <c r="V17" s="1052"/>
      <c r="W17" s="1052"/>
      <c r="X17" s="1052"/>
      <c r="Y17" s="1052"/>
      <c r="Z17" s="1052"/>
      <c r="AA17" s="1052"/>
      <c r="AB17" s="1052"/>
      <c r="AC17" s="1052"/>
      <c r="AD17" s="1052"/>
      <c r="AE17" s="1053"/>
      <c r="AF17" s="1048"/>
      <c r="AG17" s="1049"/>
      <c r="AH17" s="1049"/>
      <c r="AI17" s="1049"/>
      <c r="AJ17" s="1050"/>
      <c r="AK17" s="1093"/>
      <c r="AL17" s="1094"/>
      <c r="AM17" s="1094"/>
      <c r="AN17" s="1094"/>
      <c r="AO17" s="1094"/>
      <c r="AP17" s="1094"/>
      <c r="AQ17" s="1094"/>
      <c r="AR17" s="1094"/>
      <c r="AS17" s="1094"/>
      <c r="AT17" s="1094"/>
      <c r="AU17" s="1095"/>
      <c r="AV17" s="1095"/>
      <c r="AW17" s="1095"/>
      <c r="AX17" s="1095"/>
      <c r="AY17" s="1096"/>
      <c r="AZ17" s="222"/>
      <c r="BA17" s="222"/>
      <c r="BB17" s="222"/>
      <c r="BC17" s="222"/>
      <c r="BD17" s="222"/>
      <c r="BE17" s="223"/>
      <c r="BF17" s="223"/>
      <c r="BG17" s="223"/>
      <c r="BH17" s="223"/>
      <c r="BI17" s="223"/>
      <c r="BJ17" s="223"/>
      <c r="BK17" s="223"/>
      <c r="BL17" s="223"/>
      <c r="BM17" s="223"/>
      <c r="BN17" s="223"/>
      <c r="BO17" s="223"/>
      <c r="BP17" s="223"/>
      <c r="BQ17" s="228">
        <v>11</v>
      </c>
      <c r="BR17" s="229"/>
      <c r="BS17" s="1005"/>
      <c r="BT17" s="1006"/>
      <c r="BU17" s="1006"/>
      <c r="BV17" s="1006"/>
      <c r="BW17" s="1006"/>
      <c r="BX17" s="1006"/>
      <c r="BY17" s="1006"/>
      <c r="BZ17" s="1006"/>
      <c r="CA17" s="1006"/>
      <c r="CB17" s="1006"/>
      <c r="CC17" s="1006"/>
      <c r="CD17" s="1006"/>
      <c r="CE17" s="1006"/>
      <c r="CF17" s="1006"/>
      <c r="CG17" s="1027"/>
      <c r="CH17" s="1002"/>
      <c r="CI17" s="1003"/>
      <c r="CJ17" s="1003"/>
      <c r="CK17" s="1003"/>
      <c r="CL17" s="1004"/>
      <c r="CM17" s="1002"/>
      <c r="CN17" s="1003"/>
      <c r="CO17" s="1003"/>
      <c r="CP17" s="1003"/>
      <c r="CQ17" s="1004"/>
      <c r="CR17" s="1002"/>
      <c r="CS17" s="1003"/>
      <c r="CT17" s="1003"/>
      <c r="CU17" s="1003"/>
      <c r="CV17" s="1004"/>
      <c r="CW17" s="1002"/>
      <c r="CX17" s="1003"/>
      <c r="CY17" s="1003"/>
      <c r="CZ17" s="1003"/>
      <c r="DA17" s="1004"/>
      <c r="DB17" s="1002"/>
      <c r="DC17" s="1003"/>
      <c r="DD17" s="1003"/>
      <c r="DE17" s="1003"/>
      <c r="DF17" s="1004"/>
      <c r="DG17" s="1002"/>
      <c r="DH17" s="1003"/>
      <c r="DI17" s="1003"/>
      <c r="DJ17" s="1003"/>
      <c r="DK17" s="1004"/>
      <c r="DL17" s="1002"/>
      <c r="DM17" s="1003"/>
      <c r="DN17" s="1003"/>
      <c r="DO17" s="1003"/>
      <c r="DP17" s="1004"/>
      <c r="DQ17" s="1002"/>
      <c r="DR17" s="1003"/>
      <c r="DS17" s="1003"/>
      <c r="DT17" s="1003"/>
      <c r="DU17" s="1004"/>
      <c r="DV17" s="1005"/>
      <c r="DW17" s="1006"/>
      <c r="DX17" s="1006"/>
      <c r="DY17" s="1006"/>
      <c r="DZ17" s="1007"/>
      <c r="EA17" s="224"/>
    </row>
    <row r="18" spans="1:131" s="225" customFormat="1" ht="26.25" customHeight="1">
      <c r="A18" s="228">
        <v>12</v>
      </c>
      <c r="B18" s="1043"/>
      <c r="C18" s="1044"/>
      <c r="D18" s="1044"/>
      <c r="E18" s="1044"/>
      <c r="F18" s="1044"/>
      <c r="G18" s="1044"/>
      <c r="H18" s="1044"/>
      <c r="I18" s="1044"/>
      <c r="J18" s="1044"/>
      <c r="K18" s="1044"/>
      <c r="L18" s="1044"/>
      <c r="M18" s="1044"/>
      <c r="N18" s="1044"/>
      <c r="O18" s="1044"/>
      <c r="P18" s="1045"/>
      <c r="Q18" s="1051"/>
      <c r="R18" s="1052"/>
      <c r="S18" s="1052"/>
      <c r="T18" s="1052"/>
      <c r="U18" s="1052"/>
      <c r="V18" s="1052"/>
      <c r="W18" s="1052"/>
      <c r="X18" s="1052"/>
      <c r="Y18" s="1052"/>
      <c r="Z18" s="1052"/>
      <c r="AA18" s="1052"/>
      <c r="AB18" s="1052"/>
      <c r="AC18" s="1052"/>
      <c r="AD18" s="1052"/>
      <c r="AE18" s="1053"/>
      <c r="AF18" s="1048"/>
      <c r="AG18" s="1049"/>
      <c r="AH18" s="1049"/>
      <c r="AI18" s="1049"/>
      <c r="AJ18" s="1050"/>
      <c r="AK18" s="1093"/>
      <c r="AL18" s="1094"/>
      <c r="AM18" s="1094"/>
      <c r="AN18" s="1094"/>
      <c r="AO18" s="1094"/>
      <c r="AP18" s="1094"/>
      <c r="AQ18" s="1094"/>
      <c r="AR18" s="1094"/>
      <c r="AS18" s="1094"/>
      <c r="AT18" s="1094"/>
      <c r="AU18" s="1095"/>
      <c r="AV18" s="1095"/>
      <c r="AW18" s="1095"/>
      <c r="AX18" s="1095"/>
      <c r="AY18" s="1096"/>
      <c r="AZ18" s="222"/>
      <c r="BA18" s="222"/>
      <c r="BB18" s="222"/>
      <c r="BC18" s="222"/>
      <c r="BD18" s="222"/>
      <c r="BE18" s="223"/>
      <c r="BF18" s="223"/>
      <c r="BG18" s="223"/>
      <c r="BH18" s="223"/>
      <c r="BI18" s="223"/>
      <c r="BJ18" s="223"/>
      <c r="BK18" s="223"/>
      <c r="BL18" s="223"/>
      <c r="BM18" s="223"/>
      <c r="BN18" s="223"/>
      <c r="BO18" s="223"/>
      <c r="BP18" s="223"/>
      <c r="BQ18" s="228">
        <v>12</v>
      </c>
      <c r="BR18" s="229"/>
      <c r="BS18" s="1005"/>
      <c r="BT18" s="1006"/>
      <c r="BU18" s="1006"/>
      <c r="BV18" s="1006"/>
      <c r="BW18" s="1006"/>
      <c r="BX18" s="1006"/>
      <c r="BY18" s="1006"/>
      <c r="BZ18" s="1006"/>
      <c r="CA18" s="1006"/>
      <c r="CB18" s="1006"/>
      <c r="CC18" s="1006"/>
      <c r="CD18" s="1006"/>
      <c r="CE18" s="1006"/>
      <c r="CF18" s="1006"/>
      <c r="CG18" s="1027"/>
      <c r="CH18" s="1002"/>
      <c r="CI18" s="1003"/>
      <c r="CJ18" s="1003"/>
      <c r="CK18" s="1003"/>
      <c r="CL18" s="1004"/>
      <c r="CM18" s="1002"/>
      <c r="CN18" s="1003"/>
      <c r="CO18" s="1003"/>
      <c r="CP18" s="1003"/>
      <c r="CQ18" s="1004"/>
      <c r="CR18" s="1002"/>
      <c r="CS18" s="1003"/>
      <c r="CT18" s="1003"/>
      <c r="CU18" s="1003"/>
      <c r="CV18" s="1004"/>
      <c r="CW18" s="1002"/>
      <c r="CX18" s="1003"/>
      <c r="CY18" s="1003"/>
      <c r="CZ18" s="1003"/>
      <c r="DA18" s="1004"/>
      <c r="DB18" s="1002"/>
      <c r="DC18" s="1003"/>
      <c r="DD18" s="1003"/>
      <c r="DE18" s="1003"/>
      <c r="DF18" s="1004"/>
      <c r="DG18" s="1002"/>
      <c r="DH18" s="1003"/>
      <c r="DI18" s="1003"/>
      <c r="DJ18" s="1003"/>
      <c r="DK18" s="1004"/>
      <c r="DL18" s="1002"/>
      <c r="DM18" s="1003"/>
      <c r="DN18" s="1003"/>
      <c r="DO18" s="1003"/>
      <c r="DP18" s="1004"/>
      <c r="DQ18" s="1002"/>
      <c r="DR18" s="1003"/>
      <c r="DS18" s="1003"/>
      <c r="DT18" s="1003"/>
      <c r="DU18" s="1004"/>
      <c r="DV18" s="1005"/>
      <c r="DW18" s="1006"/>
      <c r="DX18" s="1006"/>
      <c r="DY18" s="1006"/>
      <c r="DZ18" s="1007"/>
      <c r="EA18" s="224"/>
    </row>
    <row r="19" spans="1:131" s="225" customFormat="1" ht="26.25" customHeight="1">
      <c r="A19" s="228">
        <v>13</v>
      </c>
      <c r="B19" s="1043"/>
      <c r="C19" s="1044"/>
      <c r="D19" s="1044"/>
      <c r="E19" s="1044"/>
      <c r="F19" s="1044"/>
      <c r="G19" s="1044"/>
      <c r="H19" s="1044"/>
      <c r="I19" s="1044"/>
      <c r="J19" s="1044"/>
      <c r="K19" s="1044"/>
      <c r="L19" s="1044"/>
      <c r="M19" s="1044"/>
      <c r="N19" s="1044"/>
      <c r="O19" s="1044"/>
      <c r="P19" s="1045"/>
      <c r="Q19" s="1051"/>
      <c r="R19" s="1052"/>
      <c r="S19" s="1052"/>
      <c r="T19" s="1052"/>
      <c r="U19" s="1052"/>
      <c r="V19" s="1052"/>
      <c r="W19" s="1052"/>
      <c r="X19" s="1052"/>
      <c r="Y19" s="1052"/>
      <c r="Z19" s="1052"/>
      <c r="AA19" s="1052"/>
      <c r="AB19" s="1052"/>
      <c r="AC19" s="1052"/>
      <c r="AD19" s="1052"/>
      <c r="AE19" s="1053"/>
      <c r="AF19" s="1048"/>
      <c r="AG19" s="1049"/>
      <c r="AH19" s="1049"/>
      <c r="AI19" s="1049"/>
      <c r="AJ19" s="1050"/>
      <c r="AK19" s="1093"/>
      <c r="AL19" s="1094"/>
      <c r="AM19" s="1094"/>
      <c r="AN19" s="1094"/>
      <c r="AO19" s="1094"/>
      <c r="AP19" s="1094"/>
      <c r="AQ19" s="1094"/>
      <c r="AR19" s="1094"/>
      <c r="AS19" s="1094"/>
      <c r="AT19" s="1094"/>
      <c r="AU19" s="1095"/>
      <c r="AV19" s="1095"/>
      <c r="AW19" s="1095"/>
      <c r="AX19" s="1095"/>
      <c r="AY19" s="1096"/>
      <c r="AZ19" s="222"/>
      <c r="BA19" s="222"/>
      <c r="BB19" s="222"/>
      <c r="BC19" s="222"/>
      <c r="BD19" s="222"/>
      <c r="BE19" s="223"/>
      <c r="BF19" s="223"/>
      <c r="BG19" s="223"/>
      <c r="BH19" s="223"/>
      <c r="BI19" s="223"/>
      <c r="BJ19" s="223"/>
      <c r="BK19" s="223"/>
      <c r="BL19" s="223"/>
      <c r="BM19" s="223"/>
      <c r="BN19" s="223"/>
      <c r="BO19" s="223"/>
      <c r="BP19" s="223"/>
      <c r="BQ19" s="228">
        <v>13</v>
      </c>
      <c r="BR19" s="229"/>
      <c r="BS19" s="1005"/>
      <c r="BT19" s="1006"/>
      <c r="BU19" s="1006"/>
      <c r="BV19" s="1006"/>
      <c r="BW19" s="1006"/>
      <c r="BX19" s="1006"/>
      <c r="BY19" s="1006"/>
      <c r="BZ19" s="1006"/>
      <c r="CA19" s="1006"/>
      <c r="CB19" s="1006"/>
      <c r="CC19" s="1006"/>
      <c r="CD19" s="1006"/>
      <c r="CE19" s="1006"/>
      <c r="CF19" s="1006"/>
      <c r="CG19" s="1027"/>
      <c r="CH19" s="1002"/>
      <c r="CI19" s="1003"/>
      <c r="CJ19" s="1003"/>
      <c r="CK19" s="1003"/>
      <c r="CL19" s="1004"/>
      <c r="CM19" s="1002"/>
      <c r="CN19" s="1003"/>
      <c r="CO19" s="1003"/>
      <c r="CP19" s="1003"/>
      <c r="CQ19" s="1004"/>
      <c r="CR19" s="1002"/>
      <c r="CS19" s="1003"/>
      <c r="CT19" s="1003"/>
      <c r="CU19" s="1003"/>
      <c r="CV19" s="1004"/>
      <c r="CW19" s="1002"/>
      <c r="CX19" s="1003"/>
      <c r="CY19" s="1003"/>
      <c r="CZ19" s="1003"/>
      <c r="DA19" s="1004"/>
      <c r="DB19" s="1002"/>
      <c r="DC19" s="1003"/>
      <c r="DD19" s="1003"/>
      <c r="DE19" s="1003"/>
      <c r="DF19" s="1004"/>
      <c r="DG19" s="1002"/>
      <c r="DH19" s="1003"/>
      <c r="DI19" s="1003"/>
      <c r="DJ19" s="1003"/>
      <c r="DK19" s="1004"/>
      <c r="DL19" s="1002"/>
      <c r="DM19" s="1003"/>
      <c r="DN19" s="1003"/>
      <c r="DO19" s="1003"/>
      <c r="DP19" s="1004"/>
      <c r="DQ19" s="1002"/>
      <c r="DR19" s="1003"/>
      <c r="DS19" s="1003"/>
      <c r="DT19" s="1003"/>
      <c r="DU19" s="1004"/>
      <c r="DV19" s="1005"/>
      <c r="DW19" s="1006"/>
      <c r="DX19" s="1006"/>
      <c r="DY19" s="1006"/>
      <c r="DZ19" s="1007"/>
      <c r="EA19" s="224"/>
    </row>
    <row r="20" spans="1:131" s="225" customFormat="1" ht="26.25" customHeight="1">
      <c r="A20" s="228">
        <v>14</v>
      </c>
      <c r="B20" s="1043"/>
      <c r="C20" s="1044"/>
      <c r="D20" s="1044"/>
      <c r="E20" s="1044"/>
      <c r="F20" s="1044"/>
      <c r="G20" s="1044"/>
      <c r="H20" s="1044"/>
      <c r="I20" s="1044"/>
      <c r="J20" s="1044"/>
      <c r="K20" s="1044"/>
      <c r="L20" s="1044"/>
      <c r="M20" s="1044"/>
      <c r="N20" s="1044"/>
      <c r="O20" s="1044"/>
      <c r="P20" s="1045"/>
      <c r="Q20" s="1051"/>
      <c r="R20" s="1052"/>
      <c r="S20" s="1052"/>
      <c r="T20" s="1052"/>
      <c r="U20" s="1052"/>
      <c r="V20" s="1052"/>
      <c r="W20" s="1052"/>
      <c r="X20" s="1052"/>
      <c r="Y20" s="1052"/>
      <c r="Z20" s="1052"/>
      <c r="AA20" s="1052"/>
      <c r="AB20" s="1052"/>
      <c r="AC20" s="1052"/>
      <c r="AD20" s="1052"/>
      <c r="AE20" s="1053"/>
      <c r="AF20" s="1048"/>
      <c r="AG20" s="1049"/>
      <c r="AH20" s="1049"/>
      <c r="AI20" s="1049"/>
      <c r="AJ20" s="1050"/>
      <c r="AK20" s="1093"/>
      <c r="AL20" s="1094"/>
      <c r="AM20" s="1094"/>
      <c r="AN20" s="1094"/>
      <c r="AO20" s="1094"/>
      <c r="AP20" s="1094"/>
      <c r="AQ20" s="1094"/>
      <c r="AR20" s="1094"/>
      <c r="AS20" s="1094"/>
      <c r="AT20" s="1094"/>
      <c r="AU20" s="1095"/>
      <c r="AV20" s="1095"/>
      <c r="AW20" s="1095"/>
      <c r="AX20" s="1095"/>
      <c r="AY20" s="1096"/>
      <c r="AZ20" s="222"/>
      <c r="BA20" s="222"/>
      <c r="BB20" s="222"/>
      <c r="BC20" s="222"/>
      <c r="BD20" s="222"/>
      <c r="BE20" s="223"/>
      <c r="BF20" s="223"/>
      <c r="BG20" s="223"/>
      <c r="BH20" s="223"/>
      <c r="BI20" s="223"/>
      <c r="BJ20" s="223"/>
      <c r="BK20" s="223"/>
      <c r="BL20" s="223"/>
      <c r="BM20" s="223"/>
      <c r="BN20" s="223"/>
      <c r="BO20" s="223"/>
      <c r="BP20" s="223"/>
      <c r="BQ20" s="228">
        <v>14</v>
      </c>
      <c r="BR20" s="229"/>
      <c r="BS20" s="1005"/>
      <c r="BT20" s="1006"/>
      <c r="BU20" s="1006"/>
      <c r="BV20" s="1006"/>
      <c r="BW20" s="1006"/>
      <c r="BX20" s="1006"/>
      <c r="BY20" s="1006"/>
      <c r="BZ20" s="1006"/>
      <c r="CA20" s="1006"/>
      <c r="CB20" s="1006"/>
      <c r="CC20" s="1006"/>
      <c r="CD20" s="1006"/>
      <c r="CE20" s="1006"/>
      <c r="CF20" s="1006"/>
      <c r="CG20" s="1027"/>
      <c r="CH20" s="1002"/>
      <c r="CI20" s="1003"/>
      <c r="CJ20" s="1003"/>
      <c r="CK20" s="1003"/>
      <c r="CL20" s="1004"/>
      <c r="CM20" s="1002"/>
      <c r="CN20" s="1003"/>
      <c r="CO20" s="1003"/>
      <c r="CP20" s="1003"/>
      <c r="CQ20" s="1004"/>
      <c r="CR20" s="1002"/>
      <c r="CS20" s="1003"/>
      <c r="CT20" s="1003"/>
      <c r="CU20" s="1003"/>
      <c r="CV20" s="1004"/>
      <c r="CW20" s="1002"/>
      <c r="CX20" s="1003"/>
      <c r="CY20" s="1003"/>
      <c r="CZ20" s="1003"/>
      <c r="DA20" s="1004"/>
      <c r="DB20" s="1002"/>
      <c r="DC20" s="1003"/>
      <c r="DD20" s="1003"/>
      <c r="DE20" s="1003"/>
      <c r="DF20" s="1004"/>
      <c r="DG20" s="1002"/>
      <c r="DH20" s="1003"/>
      <c r="DI20" s="1003"/>
      <c r="DJ20" s="1003"/>
      <c r="DK20" s="1004"/>
      <c r="DL20" s="1002"/>
      <c r="DM20" s="1003"/>
      <c r="DN20" s="1003"/>
      <c r="DO20" s="1003"/>
      <c r="DP20" s="1004"/>
      <c r="DQ20" s="1002"/>
      <c r="DR20" s="1003"/>
      <c r="DS20" s="1003"/>
      <c r="DT20" s="1003"/>
      <c r="DU20" s="1004"/>
      <c r="DV20" s="1005"/>
      <c r="DW20" s="1006"/>
      <c r="DX20" s="1006"/>
      <c r="DY20" s="1006"/>
      <c r="DZ20" s="1007"/>
      <c r="EA20" s="224"/>
    </row>
    <row r="21" spans="1:131" s="225" customFormat="1" ht="26.25" customHeight="1" thickBot="1">
      <c r="A21" s="228">
        <v>15</v>
      </c>
      <c r="B21" s="1043"/>
      <c r="C21" s="1044"/>
      <c r="D21" s="1044"/>
      <c r="E21" s="1044"/>
      <c r="F21" s="1044"/>
      <c r="G21" s="1044"/>
      <c r="H21" s="1044"/>
      <c r="I21" s="1044"/>
      <c r="J21" s="1044"/>
      <c r="K21" s="1044"/>
      <c r="L21" s="1044"/>
      <c r="M21" s="1044"/>
      <c r="N21" s="1044"/>
      <c r="O21" s="1044"/>
      <c r="P21" s="1045"/>
      <c r="Q21" s="1051"/>
      <c r="R21" s="1052"/>
      <c r="S21" s="1052"/>
      <c r="T21" s="1052"/>
      <c r="U21" s="1052"/>
      <c r="V21" s="1052"/>
      <c r="W21" s="1052"/>
      <c r="X21" s="1052"/>
      <c r="Y21" s="1052"/>
      <c r="Z21" s="1052"/>
      <c r="AA21" s="1052"/>
      <c r="AB21" s="1052"/>
      <c r="AC21" s="1052"/>
      <c r="AD21" s="1052"/>
      <c r="AE21" s="1053"/>
      <c r="AF21" s="1048"/>
      <c r="AG21" s="1049"/>
      <c r="AH21" s="1049"/>
      <c r="AI21" s="1049"/>
      <c r="AJ21" s="1050"/>
      <c r="AK21" s="1093"/>
      <c r="AL21" s="1094"/>
      <c r="AM21" s="1094"/>
      <c r="AN21" s="1094"/>
      <c r="AO21" s="1094"/>
      <c r="AP21" s="1094"/>
      <c r="AQ21" s="1094"/>
      <c r="AR21" s="1094"/>
      <c r="AS21" s="1094"/>
      <c r="AT21" s="1094"/>
      <c r="AU21" s="1095"/>
      <c r="AV21" s="1095"/>
      <c r="AW21" s="1095"/>
      <c r="AX21" s="1095"/>
      <c r="AY21" s="1096"/>
      <c r="AZ21" s="222"/>
      <c r="BA21" s="222"/>
      <c r="BB21" s="222"/>
      <c r="BC21" s="222"/>
      <c r="BD21" s="222"/>
      <c r="BE21" s="223"/>
      <c r="BF21" s="223"/>
      <c r="BG21" s="223"/>
      <c r="BH21" s="223"/>
      <c r="BI21" s="223"/>
      <c r="BJ21" s="223"/>
      <c r="BK21" s="223"/>
      <c r="BL21" s="223"/>
      <c r="BM21" s="223"/>
      <c r="BN21" s="223"/>
      <c r="BO21" s="223"/>
      <c r="BP21" s="223"/>
      <c r="BQ21" s="228">
        <v>15</v>
      </c>
      <c r="BR21" s="229"/>
      <c r="BS21" s="1005"/>
      <c r="BT21" s="1006"/>
      <c r="BU21" s="1006"/>
      <c r="BV21" s="1006"/>
      <c r="BW21" s="1006"/>
      <c r="BX21" s="1006"/>
      <c r="BY21" s="1006"/>
      <c r="BZ21" s="1006"/>
      <c r="CA21" s="1006"/>
      <c r="CB21" s="1006"/>
      <c r="CC21" s="1006"/>
      <c r="CD21" s="1006"/>
      <c r="CE21" s="1006"/>
      <c r="CF21" s="1006"/>
      <c r="CG21" s="1027"/>
      <c r="CH21" s="1002"/>
      <c r="CI21" s="1003"/>
      <c r="CJ21" s="1003"/>
      <c r="CK21" s="1003"/>
      <c r="CL21" s="1004"/>
      <c r="CM21" s="1002"/>
      <c r="CN21" s="1003"/>
      <c r="CO21" s="1003"/>
      <c r="CP21" s="1003"/>
      <c r="CQ21" s="1004"/>
      <c r="CR21" s="1002"/>
      <c r="CS21" s="1003"/>
      <c r="CT21" s="1003"/>
      <c r="CU21" s="1003"/>
      <c r="CV21" s="1004"/>
      <c r="CW21" s="1002"/>
      <c r="CX21" s="1003"/>
      <c r="CY21" s="1003"/>
      <c r="CZ21" s="1003"/>
      <c r="DA21" s="1004"/>
      <c r="DB21" s="1002"/>
      <c r="DC21" s="1003"/>
      <c r="DD21" s="1003"/>
      <c r="DE21" s="1003"/>
      <c r="DF21" s="1004"/>
      <c r="DG21" s="1002"/>
      <c r="DH21" s="1003"/>
      <c r="DI21" s="1003"/>
      <c r="DJ21" s="1003"/>
      <c r="DK21" s="1004"/>
      <c r="DL21" s="1002"/>
      <c r="DM21" s="1003"/>
      <c r="DN21" s="1003"/>
      <c r="DO21" s="1003"/>
      <c r="DP21" s="1004"/>
      <c r="DQ21" s="1002"/>
      <c r="DR21" s="1003"/>
      <c r="DS21" s="1003"/>
      <c r="DT21" s="1003"/>
      <c r="DU21" s="1004"/>
      <c r="DV21" s="1005"/>
      <c r="DW21" s="1006"/>
      <c r="DX21" s="1006"/>
      <c r="DY21" s="1006"/>
      <c r="DZ21" s="1007"/>
      <c r="EA21" s="224"/>
    </row>
    <row r="22" spans="1:131" s="225" customFormat="1" ht="26.25" customHeight="1">
      <c r="A22" s="228">
        <v>16</v>
      </c>
      <c r="B22" s="1043"/>
      <c r="C22" s="1044"/>
      <c r="D22" s="1044"/>
      <c r="E22" s="1044"/>
      <c r="F22" s="1044"/>
      <c r="G22" s="1044"/>
      <c r="H22" s="1044"/>
      <c r="I22" s="1044"/>
      <c r="J22" s="1044"/>
      <c r="K22" s="1044"/>
      <c r="L22" s="1044"/>
      <c r="M22" s="1044"/>
      <c r="N22" s="1044"/>
      <c r="O22" s="1044"/>
      <c r="P22" s="1045"/>
      <c r="Q22" s="1086"/>
      <c r="R22" s="1087"/>
      <c r="S22" s="1087"/>
      <c r="T22" s="1087"/>
      <c r="U22" s="1087"/>
      <c r="V22" s="1087"/>
      <c r="W22" s="1087"/>
      <c r="X22" s="1087"/>
      <c r="Y22" s="1087"/>
      <c r="Z22" s="1087"/>
      <c r="AA22" s="1087"/>
      <c r="AB22" s="1087"/>
      <c r="AC22" s="1087"/>
      <c r="AD22" s="1087"/>
      <c r="AE22" s="1088"/>
      <c r="AF22" s="1048"/>
      <c r="AG22" s="1049"/>
      <c r="AH22" s="1049"/>
      <c r="AI22" s="1049"/>
      <c r="AJ22" s="1050"/>
      <c r="AK22" s="1089"/>
      <c r="AL22" s="1090"/>
      <c r="AM22" s="1090"/>
      <c r="AN22" s="1090"/>
      <c r="AO22" s="1090"/>
      <c r="AP22" s="1090"/>
      <c r="AQ22" s="1090"/>
      <c r="AR22" s="1090"/>
      <c r="AS22" s="1090"/>
      <c r="AT22" s="1090"/>
      <c r="AU22" s="1091"/>
      <c r="AV22" s="1091"/>
      <c r="AW22" s="1091"/>
      <c r="AX22" s="1091"/>
      <c r="AY22" s="1092"/>
      <c r="AZ22" s="1041" t="s">
        <v>386</v>
      </c>
      <c r="BA22" s="1041"/>
      <c r="BB22" s="1041"/>
      <c r="BC22" s="1041"/>
      <c r="BD22" s="1042"/>
      <c r="BE22" s="223"/>
      <c r="BF22" s="223"/>
      <c r="BG22" s="223"/>
      <c r="BH22" s="223"/>
      <c r="BI22" s="223"/>
      <c r="BJ22" s="223"/>
      <c r="BK22" s="223"/>
      <c r="BL22" s="223"/>
      <c r="BM22" s="223"/>
      <c r="BN22" s="223"/>
      <c r="BO22" s="223"/>
      <c r="BP22" s="223"/>
      <c r="BQ22" s="228">
        <v>16</v>
      </c>
      <c r="BR22" s="229"/>
      <c r="BS22" s="1005"/>
      <c r="BT22" s="1006"/>
      <c r="BU22" s="1006"/>
      <c r="BV22" s="1006"/>
      <c r="BW22" s="1006"/>
      <c r="BX22" s="1006"/>
      <c r="BY22" s="1006"/>
      <c r="BZ22" s="1006"/>
      <c r="CA22" s="1006"/>
      <c r="CB22" s="1006"/>
      <c r="CC22" s="1006"/>
      <c r="CD22" s="1006"/>
      <c r="CE22" s="1006"/>
      <c r="CF22" s="1006"/>
      <c r="CG22" s="1027"/>
      <c r="CH22" s="1002"/>
      <c r="CI22" s="1003"/>
      <c r="CJ22" s="1003"/>
      <c r="CK22" s="1003"/>
      <c r="CL22" s="1004"/>
      <c r="CM22" s="1002"/>
      <c r="CN22" s="1003"/>
      <c r="CO22" s="1003"/>
      <c r="CP22" s="1003"/>
      <c r="CQ22" s="1004"/>
      <c r="CR22" s="1002"/>
      <c r="CS22" s="1003"/>
      <c r="CT22" s="1003"/>
      <c r="CU22" s="1003"/>
      <c r="CV22" s="1004"/>
      <c r="CW22" s="1002"/>
      <c r="CX22" s="1003"/>
      <c r="CY22" s="1003"/>
      <c r="CZ22" s="1003"/>
      <c r="DA22" s="1004"/>
      <c r="DB22" s="1002"/>
      <c r="DC22" s="1003"/>
      <c r="DD22" s="1003"/>
      <c r="DE22" s="1003"/>
      <c r="DF22" s="1004"/>
      <c r="DG22" s="1002"/>
      <c r="DH22" s="1003"/>
      <c r="DI22" s="1003"/>
      <c r="DJ22" s="1003"/>
      <c r="DK22" s="1004"/>
      <c r="DL22" s="1002"/>
      <c r="DM22" s="1003"/>
      <c r="DN22" s="1003"/>
      <c r="DO22" s="1003"/>
      <c r="DP22" s="1004"/>
      <c r="DQ22" s="1002"/>
      <c r="DR22" s="1003"/>
      <c r="DS22" s="1003"/>
      <c r="DT22" s="1003"/>
      <c r="DU22" s="1004"/>
      <c r="DV22" s="1005"/>
      <c r="DW22" s="1006"/>
      <c r="DX22" s="1006"/>
      <c r="DY22" s="1006"/>
      <c r="DZ22" s="1007"/>
      <c r="EA22" s="224"/>
    </row>
    <row r="23" spans="1:131" s="225" customFormat="1" ht="26.25" customHeight="1" thickBot="1">
      <c r="A23" s="230" t="s">
        <v>387</v>
      </c>
      <c r="B23" s="950" t="s">
        <v>388</v>
      </c>
      <c r="C23" s="951"/>
      <c r="D23" s="951"/>
      <c r="E23" s="951"/>
      <c r="F23" s="951"/>
      <c r="G23" s="951"/>
      <c r="H23" s="951"/>
      <c r="I23" s="951"/>
      <c r="J23" s="951"/>
      <c r="K23" s="951"/>
      <c r="L23" s="951"/>
      <c r="M23" s="951"/>
      <c r="N23" s="951"/>
      <c r="O23" s="951"/>
      <c r="P23" s="961"/>
      <c r="Q23" s="1080">
        <v>87123</v>
      </c>
      <c r="R23" s="1074"/>
      <c r="S23" s="1074"/>
      <c r="T23" s="1074"/>
      <c r="U23" s="1074"/>
      <c r="V23" s="1074">
        <v>83603</v>
      </c>
      <c r="W23" s="1074"/>
      <c r="X23" s="1074"/>
      <c r="Y23" s="1074"/>
      <c r="Z23" s="1074"/>
      <c r="AA23" s="1074">
        <v>3520</v>
      </c>
      <c r="AB23" s="1074"/>
      <c r="AC23" s="1074"/>
      <c r="AD23" s="1074"/>
      <c r="AE23" s="1081"/>
      <c r="AF23" s="1082">
        <v>3116</v>
      </c>
      <c r="AG23" s="1074"/>
      <c r="AH23" s="1074"/>
      <c r="AI23" s="1074"/>
      <c r="AJ23" s="1083"/>
      <c r="AK23" s="1084"/>
      <c r="AL23" s="1085"/>
      <c r="AM23" s="1085"/>
      <c r="AN23" s="1085"/>
      <c r="AO23" s="1085"/>
      <c r="AP23" s="1074">
        <v>49505</v>
      </c>
      <c r="AQ23" s="1074"/>
      <c r="AR23" s="1074"/>
      <c r="AS23" s="1074"/>
      <c r="AT23" s="1074"/>
      <c r="AU23" s="1075"/>
      <c r="AV23" s="1075"/>
      <c r="AW23" s="1075"/>
      <c r="AX23" s="1075"/>
      <c r="AY23" s="1076"/>
      <c r="AZ23" s="1077" t="s">
        <v>129</v>
      </c>
      <c r="BA23" s="1078"/>
      <c r="BB23" s="1078"/>
      <c r="BC23" s="1078"/>
      <c r="BD23" s="1079"/>
      <c r="BE23" s="223"/>
      <c r="BF23" s="223"/>
      <c r="BG23" s="223"/>
      <c r="BH23" s="223"/>
      <c r="BI23" s="223"/>
      <c r="BJ23" s="223"/>
      <c r="BK23" s="223"/>
      <c r="BL23" s="223"/>
      <c r="BM23" s="223"/>
      <c r="BN23" s="223"/>
      <c r="BO23" s="223"/>
      <c r="BP23" s="223"/>
      <c r="BQ23" s="228">
        <v>17</v>
      </c>
      <c r="BR23" s="229"/>
      <c r="BS23" s="1005"/>
      <c r="BT23" s="1006"/>
      <c r="BU23" s="1006"/>
      <c r="BV23" s="1006"/>
      <c r="BW23" s="1006"/>
      <c r="BX23" s="1006"/>
      <c r="BY23" s="1006"/>
      <c r="BZ23" s="1006"/>
      <c r="CA23" s="1006"/>
      <c r="CB23" s="1006"/>
      <c r="CC23" s="1006"/>
      <c r="CD23" s="1006"/>
      <c r="CE23" s="1006"/>
      <c r="CF23" s="1006"/>
      <c r="CG23" s="1027"/>
      <c r="CH23" s="1002"/>
      <c r="CI23" s="1003"/>
      <c r="CJ23" s="1003"/>
      <c r="CK23" s="1003"/>
      <c r="CL23" s="1004"/>
      <c r="CM23" s="1002"/>
      <c r="CN23" s="1003"/>
      <c r="CO23" s="1003"/>
      <c r="CP23" s="1003"/>
      <c r="CQ23" s="1004"/>
      <c r="CR23" s="1002"/>
      <c r="CS23" s="1003"/>
      <c r="CT23" s="1003"/>
      <c r="CU23" s="1003"/>
      <c r="CV23" s="1004"/>
      <c r="CW23" s="1002"/>
      <c r="CX23" s="1003"/>
      <c r="CY23" s="1003"/>
      <c r="CZ23" s="1003"/>
      <c r="DA23" s="1004"/>
      <c r="DB23" s="1002"/>
      <c r="DC23" s="1003"/>
      <c r="DD23" s="1003"/>
      <c r="DE23" s="1003"/>
      <c r="DF23" s="1004"/>
      <c r="DG23" s="1002"/>
      <c r="DH23" s="1003"/>
      <c r="DI23" s="1003"/>
      <c r="DJ23" s="1003"/>
      <c r="DK23" s="1004"/>
      <c r="DL23" s="1002"/>
      <c r="DM23" s="1003"/>
      <c r="DN23" s="1003"/>
      <c r="DO23" s="1003"/>
      <c r="DP23" s="1004"/>
      <c r="DQ23" s="1002"/>
      <c r="DR23" s="1003"/>
      <c r="DS23" s="1003"/>
      <c r="DT23" s="1003"/>
      <c r="DU23" s="1004"/>
      <c r="DV23" s="1005"/>
      <c r="DW23" s="1006"/>
      <c r="DX23" s="1006"/>
      <c r="DY23" s="1006"/>
      <c r="DZ23" s="1007"/>
      <c r="EA23" s="224"/>
    </row>
    <row r="24" spans="1:131" s="225" customFormat="1" ht="26.25" customHeight="1">
      <c r="A24" s="1073" t="s">
        <v>389</v>
      </c>
      <c r="B24" s="1073"/>
      <c r="C24" s="1073"/>
      <c r="D24" s="1073"/>
      <c r="E24" s="1073"/>
      <c r="F24" s="1073"/>
      <c r="G24" s="1073"/>
      <c r="H24" s="1073"/>
      <c r="I24" s="1073"/>
      <c r="J24" s="1073"/>
      <c r="K24" s="1073"/>
      <c r="L24" s="1073"/>
      <c r="M24" s="1073"/>
      <c r="N24" s="1073"/>
      <c r="O24" s="1073"/>
      <c r="P24" s="1073"/>
      <c r="Q24" s="1073"/>
      <c r="R24" s="1073"/>
      <c r="S24" s="1073"/>
      <c r="T24" s="1073"/>
      <c r="U24" s="1073"/>
      <c r="V24" s="1073"/>
      <c r="W24" s="1073"/>
      <c r="X24" s="1073"/>
      <c r="Y24" s="1073"/>
      <c r="Z24" s="1073"/>
      <c r="AA24" s="1073"/>
      <c r="AB24" s="1073"/>
      <c r="AC24" s="1073"/>
      <c r="AD24" s="1073"/>
      <c r="AE24" s="1073"/>
      <c r="AF24" s="1073"/>
      <c r="AG24" s="1073"/>
      <c r="AH24" s="1073"/>
      <c r="AI24" s="1073"/>
      <c r="AJ24" s="1073"/>
      <c r="AK24" s="1073"/>
      <c r="AL24" s="1073"/>
      <c r="AM24" s="1073"/>
      <c r="AN24" s="1073"/>
      <c r="AO24" s="1073"/>
      <c r="AP24" s="1073"/>
      <c r="AQ24" s="1073"/>
      <c r="AR24" s="1073"/>
      <c r="AS24" s="1073"/>
      <c r="AT24" s="1073"/>
      <c r="AU24" s="1073"/>
      <c r="AV24" s="1073"/>
      <c r="AW24" s="1073"/>
      <c r="AX24" s="1073"/>
      <c r="AY24" s="1073"/>
      <c r="AZ24" s="222"/>
      <c r="BA24" s="222"/>
      <c r="BB24" s="222"/>
      <c r="BC24" s="222"/>
      <c r="BD24" s="222"/>
      <c r="BE24" s="223"/>
      <c r="BF24" s="223"/>
      <c r="BG24" s="223"/>
      <c r="BH24" s="223"/>
      <c r="BI24" s="223"/>
      <c r="BJ24" s="223"/>
      <c r="BK24" s="223"/>
      <c r="BL24" s="223"/>
      <c r="BM24" s="223"/>
      <c r="BN24" s="223"/>
      <c r="BO24" s="223"/>
      <c r="BP24" s="223"/>
      <c r="BQ24" s="228">
        <v>18</v>
      </c>
      <c r="BR24" s="229"/>
      <c r="BS24" s="1005"/>
      <c r="BT24" s="1006"/>
      <c r="BU24" s="1006"/>
      <c r="BV24" s="1006"/>
      <c r="BW24" s="1006"/>
      <c r="BX24" s="1006"/>
      <c r="BY24" s="1006"/>
      <c r="BZ24" s="1006"/>
      <c r="CA24" s="1006"/>
      <c r="CB24" s="1006"/>
      <c r="CC24" s="1006"/>
      <c r="CD24" s="1006"/>
      <c r="CE24" s="1006"/>
      <c r="CF24" s="1006"/>
      <c r="CG24" s="1027"/>
      <c r="CH24" s="1002"/>
      <c r="CI24" s="1003"/>
      <c r="CJ24" s="1003"/>
      <c r="CK24" s="1003"/>
      <c r="CL24" s="1004"/>
      <c r="CM24" s="1002"/>
      <c r="CN24" s="1003"/>
      <c r="CO24" s="1003"/>
      <c r="CP24" s="1003"/>
      <c r="CQ24" s="1004"/>
      <c r="CR24" s="1002"/>
      <c r="CS24" s="1003"/>
      <c r="CT24" s="1003"/>
      <c r="CU24" s="1003"/>
      <c r="CV24" s="1004"/>
      <c r="CW24" s="1002"/>
      <c r="CX24" s="1003"/>
      <c r="CY24" s="1003"/>
      <c r="CZ24" s="1003"/>
      <c r="DA24" s="1004"/>
      <c r="DB24" s="1002"/>
      <c r="DC24" s="1003"/>
      <c r="DD24" s="1003"/>
      <c r="DE24" s="1003"/>
      <c r="DF24" s="1004"/>
      <c r="DG24" s="1002"/>
      <c r="DH24" s="1003"/>
      <c r="DI24" s="1003"/>
      <c r="DJ24" s="1003"/>
      <c r="DK24" s="1004"/>
      <c r="DL24" s="1002"/>
      <c r="DM24" s="1003"/>
      <c r="DN24" s="1003"/>
      <c r="DO24" s="1003"/>
      <c r="DP24" s="1004"/>
      <c r="DQ24" s="1002"/>
      <c r="DR24" s="1003"/>
      <c r="DS24" s="1003"/>
      <c r="DT24" s="1003"/>
      <c r="DU24" s="1004"/>
      <c r="DV24" s="1005"/>
      <c r="DW24" s="1006"/>
      <c r="DX24" s="1006"/>
      <c r="DY24" s="1006"/>
      <c r="DZ24" s="1007"/>
      <c r="EA24" s="224"/>
    </row>
    <row r="25" spans="1:131" ht="26.25" customHeight="1" thickBot="1">
      <c r="A25" s="1072" t="s">
        <v>390</v>
      </c>
      <c r="B25" s="1072"/>
      <c r="C25" s="1072"/>
      <c r="D25" s="1072"/>
      <c r="E25" s="1072"/>
      <c r="F25" s="1072"/>
      <c r="G25" s="1072"/>
      <c r="H25" s="1072"/>
      <c r="I25" s="1072"/>
      <c r="J25" s="1072"/>
      <c r="K25" s="1072"/>
      <c r="L25" s="1072"/>
      <c r="M25" s="1072"/>
      <c r="N25" s="1072"/>
      <c r="O25" s="1072"/>
      <c r="P25" s="1072"/>
      <c r="Q25" s="1072"/>
      <c r="R25" s="1072"/>
      <c r="S25" s="1072"/>
      <c r="T25" s="1072"/>
      <c r="U25" s="1072"/>
      <c r="V25" s="1072"/>
      <c r="W25" s="1072"/>
      <c r="X25" s="1072"/>
      <c r="Y25" s="1072"/>
      <c r="Z25" s="1072"/>
      <c r="AA25" s="1072"/>
      <c r="AB25" s="1072"/>
      <c r="AC25" s="1072"/>
      <c r="AD25" s="1072"/>
      <c r="AE25" s="1072"/>
      <c r="AF25" s="1072"/>
      <c r="AG25" s="1072"/>
      <c r="AH25" s="1072"/>
      <c r="AI25" s="1072"/>
      <c r="AJ25" s="1072"/>
      <c r="AK25" s="1072"/>
      <c r="AL25" s="1072"/>
      <c r="AM25" s="1072"/>
      <c r="AN25" s="1072"/>
      <c r="AO25" s="1072"/>
      <c r="AP25" s="1072"/>
      <c r="AQ25" s="1072"/>
      <c r="AR25" s="1072"/>
      <c r="AS25" s="1072"/>
      <c r="AT25" s="1072"/>
      <c r="AU25" s="1072"/>
      <c r="AV25" s="1072"/>
      <c r="AW25" s="1072"/>
      <c r="AX25" s="1072"/>
      <c r="AY25" s="1072"/>
      <c r="AZ25" s="1072"/>
      <c r="BA25" s="1072"/>
      <c r="BB25" s="1072"/>
      <c r="BC25" s="1072"/>
      <c r="BD25" s="1072"/>
      <c r="BE25" s="1072"/>
      <c r="BF25" s="1072"/>
      <c r="BG25" s="1072"/>
      <c r="BH25" s="1072"/>
      <c r="BI25" s="1072"/>
      <c r="BJ25" s="222"/>
      <c r="BK25" s="222"/>
      <c r="BL25" s="222"/>
      <c r="BM25" s="222"/>
      <c r="BN25" s="222"/>
      <c r="BO25" s="231"/>
      <c r="BP25" s="231"/>
      <c r="BQ25" s="228">
        <v>19</v>
      </c>
      <c r="BR25" s="229"/>
      <c r="BS25" s="1005"/>
      <c r="BT25" s="1006"/>
      <c r="BU25" s="1006"/>
      <c r="BV25" s="1006"/>
      <c r="BW25" s="1006"/>
      <c r="BX25" s="1006"/>
      <c r="BY25" s="1006"/>
      <c r="BZ25" s="1006"/>
      <c r="CA25" s="1006"/>
      <c r="CB25" s="1006"/>
      <c r="CC25" s="1006"/>
      <c r="CD25" s="1006"/>
      <c r="CE25" s="1006"/>
      <c r="CF25" s="1006"/>
      <c r="CG25" s="1027"/>
      <c r="CH25" s="1002"/>
      <c r="CI25" s="1003"/>
      <c r="CJ25" s="1003"/>
      <c r="CK25" s="1003"/>
      <c r="CL25" s="1004"/>
      <c r="CM25" s="1002"/>
      <c r="CN25" s="1003"/>
      <c r="CO25" s="1003"/>
      <c r="CP25" s="1003"/>
      <c r="CQ25" s="1004"/>
      <c r="CR25" s="1002"/>
      <c r="CS25" s="1003"/>
      <c r="CT25" s="1003"/>
      <c r="CU25" s="1003"/>
      <c r="CV25" s="1004"/>
      <c r="CW25" s="1002"/>
      <c r="CX25" s="1003"/>
      <c r="CY25" s="1003"/>
      <c r="CZ25" s="1003"/>
      <c r="DA25" s="1004"/>
      <c r="DB25" s="1002"/>
      <c r="DC25" s="1003"/>
      <c r="DD25" s="1003"/>
      <c r="DE25" s="1003"/>
      <c r="DF25" s="1004"/>
      <c r="DG25" s="1002"/>
      <c r="DH25" s="1003"/>
      <c r="DI25" s="1003"/>
      <c r="DJ25" s="1003"/>
      <c r="DK25" s="1004"/>
      <c r="DL25" s="1002"/>
      <c r="DM25" s="1003"/>
      <c r="DN25" s="1003"/>
      <c r="DO25" s="1003"/>
      <c r="DP25" s="1004"/>
      <c r="DQ25" s="1002"/>
      <c r="DR25" s="1003"/>
      <c r="DS25" s="1003"/>
      <c r="DT25" s="1003"/>
      <c r="DU25" s="1004"/>
      <c r="DV25" s="1005"/>
      <c r="DW25" s="1006"/>
      <c r="DX25" s="1006"/>
      <c r="DY25" s="1006"/>
      <c r="DZ25" s="1007"/>
      <c r="EA25" s="220"/>
    </row>
    <row r="26" spans="1:131" ht="26.25" customHeight="1">
      <c r="A26" s="1008" t="s">
        <v>368</v>
      </c>
      <c r="B26" s="1009"/>
      <c r="C26" s="1009"/>
      <c r="D26" s="1009"/>
      <c r="E26" s="1009"/>
      <c r="F26" s="1009"/>
      <c r="G26" s="1009"/>
      <c r="H26" s="1009"/>
      <c r="I26" s="1009"/>
      <c r="J26" s="1009"/>
      <c r="K26" s="1009"/>
      <c r="L26" s="1009"/>
      <c r="M26" s="1009"/>
      <c r="N26" s="1009"/>
      <c r="O26" s="1009"/>
      <c r="P26" s="1010"/>
      <c r="Q26" s="1014" t="s">
        <v>391</v>
      </c>
      <c r="R26" s="1015"/>
      <c r="S26" s="1015"/>
      <c r="T26" s="1015"/>
      <c r="U26" s="1016"/>
      <c r="V26" s="1014" t="s">
        <v>392</v>
      </c>
      <c r="W26" s="1015"/>
      <c r="X26" s="1015"/>
      <c r="Y26" s="1015"/>
      <c r="Z26" s="1016"/>
      <c r="AA26" s="1014" t="s">
        <v>393</v>
      </c>
      <c r="AB26" s="1015"/>
      <c r="AC26" s="1015"/>
      <c r="AD26" s="1015"/>
      <c r="AE26" s="1015"/>
      <c r="AF26" s="1068" t="s">
        <v>394</v>
      </c>
      <c r="AG26" s="1021"/>
      <c r="AH26" s="1021"/>
      <c r="AI26" s="1021"/>
      <c r="AJ26" s="1069"/>
      <c r="AK26" s="1015" t="s">
        <v>395</v>
      </c>
      <c r="AL26" s="1015"/>
      <c r="AM26" s="1015"/>
      <c r="AN26" s="1015"/>
      <c r="AO26" s="1016"/>
      <c r="AP26" s="1014" t="s">
        <v>396</v>
      </c>
      <c r="AQ26" s="1015"/>
      <c r="AR26" s="1015"/>
      <c r="AS26" s="1015"/>
      <c r="AT26" s="1016"/>
      <c r="AU26" s="1014" t="s">
        <v>397</v>
      </c>
      <c r="AV26" s="1015"/>
      <c r="AW26" s="1015"/>
      <c r="AX26" s="1015"/>
      <c r="AY26" s="1016"/>
      <c r="AZ26" s="1014" t="s">
        <v>398</v>
      </c>
      <c r="BA26" s="1015"/>
      <c r="BB26" s="1015"/>
      <c r="BC26" s="1015"/>
      <c r="BD26" s="1016"/>
      <c r="BE26" s="1014" t="s">
        <v>375</v>
      </c>
      <c r="BF26" s="1015"/>
      <c r="BG26" s="1015"/>
      <c r="BH26" s="1015"/>
      <c r="BI26" s="1028"/>
      <c r="BJ26" s="222"/>
      <c r="BK26" s="222"/>
      <c r="BL26" s="222"/>
      <c r="BM26" s="222"/>
      <c r="BN26" s="222"/>
      <c r="BO26" s="231"/>
      <c r="BP26" s="231"/>
      <c r="BQ26" s="228">
        <v>20</v>
      </c>
      <c r="BR26" s="229"/>
      <c r="BS26" s="1005"/>
      <c r="BT26" s="1006"/>
      <c r="BU26" s="1006"/>
      <c r="BV26" s="1006"/>
      <c r="BW26" s="1006"/>
      <c r="BX26" s="1006"/>
      <c r="BY26" s="1006"/>
      <c r="BZ26" s="1006"/>
      <c r="CA26" s="1006"/>
      <c r="CB26" s="1006"/>
      <c r="CC26" s="1006"/>
      <c r="CD26" s="1006"/>
      <c r="CE26" s="1006"/>
      <c r="CF26" s="1006"/>
      <c r="CG26" s="1027"/>
      <c r="CH26" s="1002"/>
      <c r="CI26" s="1003"/>
      <c r="CJ26" s="1003"/>
      <c r="CK26" s="1003"/>
      <c r="CL26" s="1004"/>
      <c r="CM26" s="1002"/>
      <c r="CN26" s="1003"/>
      <c r="CO26" s="1003"/>
      <c r="CP26" s="1003"/>
      <c r="CQ26" s="1004"/>
      <c r="CR26" s="1002"/>
      <c r="CS26" s="1003"/>
      <c r="CT26" s="1003"/>
      <c r="CU26" s="1003"/>
      <c r="CV26" s="1004"/>
      <c r="CW26" s="1002"/>
      <c r="CX26" s="1003"/>
      <c r="CY26" s="1003"/>
      <c r="CZ26" s="1003"/>
      <c r="DA26" s="1004"/>
      <c r="DB26" s="1002"/>
      <c r="DC26" s="1003"/>
      <c r="DD26" s="1003"/>
      <c r="DE26" s="1003"/>
      <c r="DF26" s="1004"/>
      <c r="DG26" s="1002"/>
      <c r="DH26" s="1003"/>
      <c r="DI26" s="1003"/>
      <c r="DJ26" s="1003"/>
      <c r="DK26" s="1004"/>
      <c r="DL26" s="1002"/>
      <c r="DM26" s="1003"/>
      <c r="DN26" s="1003"/>
      <c r="DO26" s="1003"/>
      <c r="DP26" s="1004"/>
      <c r="DQ26" s="1002"/>
      <c r="DR26" s="1003"/>
      <c r="DS26" s="1003"/>
      <c r="DT26" s="1003"/>
      <c r="DU26" s="1004"/>
      <c r="DV26" s="1005"/>
      <c r="DW26" s="1006"/>
      <c r="DX26" s="1006"/>
      <c r="DY26" s="1006"/>
      <c r="DZ26" s="1007"/>
      <c r="EA26" s="220"/>
    </row>
    <row r="27" spans="1:131" ht="26.25" customHeight="1" thickBot="1">
      <c r="A27" s="1011"/>
      <c r="B27" s="1012"/>
      <c r="C27" s="1012"/>
      <c r="D27" s="1012"/>
      <c r="E27" s="1012"/>
      <c r="F27" s="1012"/>
      <c r="G27" s="1012"/>
      <c r="H27" s="1012"/>
      <c r="I27" s="1012"/>
      <c r="J27" s="1012"/>
      <c r="K27" s="1012"/>
      <c r="L27" s="1012"/>
      <c r="M27" s="1012"/>
      <c r="N27" s="1012"/>
      <c r="O27" s="1012"/>
      <c r="P27" s="1013"/>
      <c r="Q27" s="1017"/>
      <c r="R27" s="1018"/>
      <c r="S27" s="1018"/>
      <c r="T27" s="1018"/>
      <c r="U27" s="1019"/>
      <c r="V27" s="1017"/>
      <c r="W27" s="1018"/>
      <c r="X27" s="1018"/>
      <c r="Y27" s="1018"/>
      <c r="Z27" s="1019"/>
      <c r="AA27" s="1017"/>
      <c r="AB27" s="1018"/>
      <c r="AC27" s="1018"/>
      <c r="AD27" s="1018"/>
      <c r="AE27" s="1018"/>
      <c r="AF27" s="1070"/>
      <c r="AG27" s="1024"/>
      <c r="AH27" s="1024"/>
      <c r="AI27" s="1024"/>
      <c r="AJ27" s="1071"/>
      <c r="AK27" s="1018"/>
      <c r="AL27" s="1018"/>
      <c r="AM27" s="1018"/>
      <c r="AN27" s="1018"/>
      <c r="AO27" s="1019"/>
      <c r="AP27" s="1017"/>
      <c r="AQ27" s="1018"/>
      <c r="AR27" s="1018"/>
      <c r="AS27" s="1018"/>
      <c r="AT27" s="1019"/>
      <c r="AU27" s="1017"/>
      <c r="AV27" s="1018"/>
      <c r="AW27" s="1018"/>
      <c r="AX27" s="1018"/>
      <c r="AY27" s="1019"/>
      <c r="AZ27" s="1017"/>
      <c r="BA27" s="1018"/>
      <c r="BB27" s="1018"/>
      <c r="BC27" s="1018"/>
      <c r="BD27" s="1019"/>
      <c r="BE27" s="1017"/>
      <c r="BF27" s="1018"/>
      <c r="BG27" s="1018"/>
      <c r="BH27" s="1018"/>
      <c r="BI27" s="1029"/>
      <c r="BJ27" s="222"/>
      <c r="BK27" s="222"/>
      <c r="BL27" s="222"/>
      <c r="BM27" s="222"/>
      <c r="BN27" s="222"/>
      <c r="BO27" s="231"/>
      <c r="BP27" s="231"/>
      <c r="BQ27" s="228">
        <v>21</v>
      </c>
      <c r="BR27" s="229"/>
      <c r="BS27" s="1005"/>
      <c r="BT27" s="1006"/>
      <c r="BU27" s="1006"/>
      <c r="BV27" s="1006"/>
      <c r="BW27" s="1006"/>
      <c r="BX27" s="1006"/>
      <c r="BY27" s="1006"/>
      <c r="BZ27" s="1006"/>
      <c r="CA27" s="1006"/>
      <c r="CB27" s="1006"/>
      <c r="CC27" s="1006"/>
      <c r="CD27" s="1006"/>
      <c r="CE27" s="1006"/>
      <c r="CF27" s="1006"/>
      <c r="CG27" s="1027"/>
      <c r="CH27" s="1002"/>
      <c r="CI27" s="1003"/>
      <c r="CJ27" s="1003"/>
      <c r="CK27" s="1003"/>
      <c r="CL27" s="1004"/>
      <c r="CM27" s="1002"/>
      <c r="CN27" s="1003"/>
      <c r="CO27" s="1003"/>
      <c r="CP27" s="1003"/>
      <c r="CQ27" s="1004"/>
      <c r="CR27" s="1002"/>
      <c r="CS27" s="1003"/>
      <c r="CT27" s="1003"/>
      <c r="CU27" s="1003"/>
      <c r="CV27" s="1004"/>
      <c r="CW27" s="1002"/>
      <c r="CX27" s="1003"/>
      <c r="CY27" s="1003"/>
      <c r="CZ27" s="1003"/>
      <c r="DA27" s="1004"/>
      <c r="DB27" s="1002"/>
      <c r="DC27" s="1003"/>
      <c r="DD27" s="1003"/>
      <c r="DE27" s="1003"/>
      <c r="DF27" s="1004"/>
      <c r="DG27" s="1002"/>
      <c r="DH27" s="1003"/>
      <c r="DI27" s="1003"/>
      <c r="DJ27" s="1003"/>
      <c r="DK27" s="1004"/>
      <c r="DL27" s="1002"/>
      <c r="DM27" s="1003"/>
      <c r="DN27" s="1003"/>
      <c r="DO27" s="1003"/>
      <c r="DP27" s="1004"/>
      <c r="DQ27" s="1002"/>
      <c r="DR27" s="1003"/>
      <c r="DS27" s="1003"/>
      <c r="DT27" s="1003"/>
      <c r="DU27" s="1004"/>
      <c r="DV27" s="1005"/>
      <c r="DW27" s="1006"/>
      <c r="DX27" s="1006"/>
      <c r="DY27" s="1006"/>
      <c r="DZ27" s="1007"/>
      <c r="EA27" s="220"/>
    </row>
    <row r="28" spans="1:131" ht="26.25" customHeight="1" thickTop="1">
      <c r="A28" s="232">
        <v>1</v>
      </c>
      <c r="B28" s="1060" t="s">
        <v>399</v>
      </c>
      <c r="C28" s="1061"/>
      <c r="D28" s="1061"/>
      <c r="E28" s="1061"/>
      <c r="F28" s="1061"/>
      <c r="G28" s="1061"/>
      <c r="H28" s="1061"/>
      <c r="I28" s="1061"/>
      <c r="J28" s="1061"/>
      <c r="K28" s="1061"/>
      <c r="L28" s="1061"/>
      <c r="M28" s="1061"/>
      <c r="N28" s="1061"/>
      <c r="O28" s="1061"/>
      <c r="P28" s="1062"/>
      <c r="Q28" s="1063">
        <v>19321</v>
      </c>
      <c r="R28" s="1064"/>
      <c r="S28" s="1064"/>
      <c r="T28" s="1064"/>
      <c r="U28" s="1064"/>
      <c r="V28" s="1064">
        <v>19057</v>
      </c>
      <c r="W28" s="1064"/>
      <c r="X28" s="1064"/>
      <c r="Y28" s="1064"/>
      <c r="Z28" s="1064"/>
      <c r="AA28" s="1064">
        <v>264</v>
      </c>
      <c r="AB28" s="1064"/>
      <c r="AC28" s="1064"/>
      <c r="AD28" s="1064"/>
      <c r="AE28" s="1065"/>
      <c r="AF28" s="1066">
        <v>264</v>
      </c>
      <c r="AG28" s="1064"/>
      <c r="AH28" s="1064"/>
      <c r="AI28" s="1064"/>
      <c r="AJ28" s="1067"/>
      <c r="AK28" s="1055">
        <v>2611</v>
      </c>
      <c r="AL28" s="1056"/>
      <c r="AM28" s="1056"/>
      <c r="AN28" s="1056"/>
      <c r="AO28" s="1056"/>
      <c r="AP28" s="1056" t="s">
        <v>566</v>
      </c>
      <c r="AQ28" s="1056"/>
      <c r="AR28" s="1056"/>
      <c r="AS28" s="1056"/>
      <c r="AT28" s="1056"/>
      <c r="AU28" s="1056" t="s">
        <v>565</v>
      </c>
      <c r="AV28" s="1056"/>
      <c r="AW28" s="1056"/>
      <c r="AX28" s="1056"/>
      <c r="AY28" s="1056"/>
      <c r="AZ28" s="1057" t="s">
        <v>565</v>
      </c>
      <c r="BA28" s="1057"/>
      <c r="BB28" s="1057"/>
      <c r="BC28" s="1057"/>
      <c r="BD28" s="1057"/>
      <c r="BE28" s="1058"/>
      <c r="BF28" s="1058"/>
      <c r="BG28" s="1058"/>
      <c r="BH28" s="1058"/>
      <c r="BI28" s="1059"/>
      <c r="BJ28" s="222"/>
      <c r="BK28" s="222"/>
      <c r="BL28" s="222"/>
      <c r="BM28" s="222"/>
      <c r="BN28" s="222"/>
      <c r="BO28" s="231"/>
      <c r="BP28" s="231"/>
      <c r="BQ28" s="228">
        <v>22</v>
      </c>
      <c r="BR28" s="229"/>
      <c r="BS28" s="1005"/>
      <c r="BT28" s="1006"/>
      <c r="BU28" s="1006"/>
      <c r="BV28" s="1006"/>
      <c r="BW28" s="1006"/>
      <c r="BX28" s="1006"/>
      <c r="BY28" s="1006"/>
      <c r="BZ28" s="1006"/>
      <c r="CA28" s="1006"/>
      <c r="CB28" s="1006"/>
      <c r="CC28" s="1006"/>
      <c r="CD28" s="1006"/>
      <c r="CE28" s="1006"/>
      <c r="CF28" s="1006"/>
      <c r="CG28" s="1027"/>
      <c r="CH28" s="1002"/>
      <c r="CI28" s="1003"/>
      <c r="CJ28" s="1003"/>
      <c r="CK28" s="1003"/>
      <c r="CL28" s="1004"/>
      <c r="CM28" s="1002"/>
      <c r="CN28" s="1003"/>
      <c r="CO28" s="1003"/>
      <c r="CP28" s="1003"/>
      <c r="CQ28" s="1004"/>
      <c r="CR28" s="1002"/>
      <c r="CS28" s="1003"/>
      <c r="CT28" s="1003"/>
      <c r="CU28" s="1003"/>
      <c r="CV28" s="1004"/>
      <c r="CW28" s="1002"/>
      <c r="CX28" s="1003"/>
      <c r="CY28" s="1003"/>
      <c r="CZ28" s="1003"/>
      <c r="DA28" s="1004"/>
      <c r="DB28" s="1002"/>
      <c r="DC28" s="1003"/>
      <c r="DD28" s="1003"/>
      <c r="DE28" s="1003"/>
      <c r="DF28" s="1004"/>
      <c r="DG28" s="1002"/>
      <c r="DH28" s="1003"/>
      <c r="DI28" s="1003"/>
      <c r="DJ28" s="1003"/>
      <c r="DK28" s="1004"/>
      <c r="DL28" s="1002"/>
      <c r="DM28" s="1003"/>
      <c r="DN28" s="1003"/>
      <c r="DO28" s="1003"/>
      <c r="DP28" s="1004"/>
      <c r="DQ28" s="1002"/>
      <c r="DR28" s="1003"/>
      <c r="DS28" s="1003"/>
      <c r="DT28" s="1003"/>
      <c r="DU28" s="1004"/>
      <c r="DV28" s="1005"/>
      <c r="DW28" s="1006"/>
      <c r="DX28" s="1006"/>
      <c r="DY28" s="1006"/>
      <c r="DZ28" s="1007"/>
      <c r="EA28" s="220"/>
    </row>
    <row r="29" spans="1:131" ht="26.25" customHeight="1">
      <c r="A29" s="232">
        <v>2</v>
      </c>
      <c r="B29" s="1043" t="s">
        <v>400</v>
      </c>
      <c r="C29" s="1044"/>
      <c r="D29" s="1044"/>
      <c r="E29" s="1044"/>
      <c r="F29" s="1044"/>
      <c r="G29" s="1044"/>
      <c r="H29" s="1044"/>
      <c r="I29" s="1044"/>
      <c r="J29" s="1044"/>
      <c r="K29" s="1044"/>
      <c r="L29" s="1044"/>
      <c r="M29" s="1044"/>
      <c r="N29" s="1044"/>
      <c r="O29" s="1044"/>
      <c r="P29" s="1045"/>
      <c r="Q29" s="1051">
        <v>121</v>
      </c>
      <c r="R29" s="1052"/>
      <c r="S29" s="1052"/>
      <c r="T29" s="1052"/>
      <c r="U29" s="1052"/>
      <c r="V29" s="1052">
        <v>116</v>
      </c>
      <c r="W29" s="1052"/>
      <c r="X29" s="1052"/>
      <c r="Y29" s="1052"/>
      <c r="Z29" s="1052"/>
      <c r="AA29" s="1052">
        <v>5</v>
      </c>
      <c r="AB29" s="1052"/>
      <c r="AC29" s="1052"/>
      <c r="AD29" s="1052"/>
      <c r="AE29" s="1053"/>
      <c r="AF29" s="1048">
        <v>5</v>
      </c>
      <c r="AG29" s="1049"/>
      <c r="AH29" s="1049"/>
      <c r="AI29" s="1049"/>
      <c r="AJ29" s="1050"/>
      <c r="AK29" s="993" t="s">
        <v>565</v>
      </c>
      <c r="AL29" s="984"/>
      <c r="AM29" s="984"/>
      <c r="AN29" s="984"/>
      <c r="AO29" s="984"/>
      <c r="AP29" s="984" t="s">
        <v>565</v>
      </c>
      <c r="AQ29" s="984"/>
      <c r="AR29" s="984"/>
      <c r="AS29" s="984"/>
      <c r="AT29" s="984"/>
      <c r="AU29" s="984" t="s">
        <v>565</v>
      </c>
      <c r="AV29" s="984"/>
      <c r="AW29" s="984"/>
      <c r="AX29" s="984"/>
      <c r="AY29" s="984"/>
      <c r="AZ29" s="1054" t="s">
        <v>565</v>
      </c>
      <c r="BA29" s="1054"/>
      <c r="BB29" s="1054"/>
      <c r="BC29" s="1054"/>
      <c r="BD29" s="1054"/>
      <c r="BE29" s="985"/>
      <c r="BF29" s="985"/>
      <c r="BG29" s="985"/>
      <c r="BH29" s="985"/>
      <c r="BI29" s="986"/>
      <c r="BJ29" s="222"/>
      <c r="BK29" s="222"/>
      <c r="BL29" s="222"/>
      <c r="BM29" s="222"/>
      <c r="BN29" s="222"/>
      <c r="BO29" s="231"/>
      <c r="BP29" s="231"/>
      <c r="BQ29" s="228">
        <v>23</v>
      </c>
      <c r="BR29" s="229"/>
      <c r="BS29" s="1005"/>
      <c r="BT29" s="1006"/>
      <c r="BU29" s="1006"/>
      <c r="BV29" s="1006"/>
      <c r="BW29" s="1006"/>
      <c r="BX29" s="1006"/>
      <c r="BY29" s="1006"/>
      <c r="BZ29" s="1006"/>
      <c r="CA29" s="1006"/>
      <c r="CB29" s="1006"/>
      <c r="CC29" s="1006"/>
      <c r="CD29" s="1006"/>
      <c r="CE29" s="1006"/>
      <c r="CF29" s="1006"/>
      <c r="CG29" s="1027"/>
      <c r="CH29" s="1002"/>
      <c r="CI29" s="1003"/>
      <c r="CJ29" s="1003"/>
      <c r="CK29" s="1003"/>
      <c r="CL29" s="1004"/>
      <c r="CM29" s="1002"/>
      <c r="CN29" s="1003"/>
      <c r="CO29" s="1003"/>
      <c r="CP29" s="1003"/>
      <c r="CQ29" s="1004"/>
      <c r="CR29" s="1002"/>
      <c r="CS29" s="1003"/>
      <c r="CT29" s="1003"/>
      <c r="CU29" s="1003"/>
      <c r="CV29" s="1004"/>
      <c r="CW29" s="1002"/>
      <c r="CX29" s="1003"/>
      <c r="CY29" s="1003"/>
      <c r="CZ29" s="1003"/>
      <c r="DA29" s="1004"/>
      <c r="DB29" s="1002"/>
      <c r="DC29" s="1003"/>
      <c r="DD29" s="1003"/>
      <c r="DE29" s="1003"/>
      <c r="DF29" s="1004"/>
      <c r="DG29" s="1002"/>
      <c r="DH29" s="1003"/>
      <c r="DI29" s="1003"/>
      <c r="DJ29" s="1003"/>
      <c r="DK29" s="1004"/>
      <c r="DL29" s="1002"/>
      <c r="DM29" s="1003"/>
      <c r="DN29" s="1003"/>
      <c r="DO29" s="1003"/>
      <c r="DP29" s="1004"/>
      <c r="DQ29" s="1002"/>
      <c r="DR29" s="1003"/>
      <c r="DS29" s="1003"/>
      <c r="DT29" s="1003"/>
      <c r="DU29" s="1004"/>
      <c r="DV29" s="1005"/>
      <c r="DW29" s="1006"/>
      <c r="DX29" s="1006"/>
      <c r="DY29" s="1006"/>
      <c r="DZ29" s="1007"/>
      <c r="EA29" s="220"/>
    </row>
    <row r="30" spans="1:131" ht="26.25" customHeight="1">
      <c r="A30" s="232">
        <v>3</v>
      </c>
      <c r="B30" s="1043" t="s">
        <v>401</v>
      </c>
      <c r="C30" s="1044"/>
      <c r="D30" s="1044"/>
      <c r="E30" s="1044"/>
      <c r="F30" s="1044"/>
      <c r="G30" s="1044"/>
      <c r="H30" s="1044"/>
      <c r="I30" s="1044"/>
      <c r="J30" s="1044"/>
      <c r="K30" s="1044"/>
      <c r="L30" s="1044"/>
      <c r="M30" s="1044"/>
      <c r="N30" s="1044"/>
      <c r="O30" s="1044"/>
      <c r="P30" s="1045"/>
      <c r="Q30" s="1051">
        <v>18197</v>
      </c>
      <c r="R30" s="1052"/>
      <c r="S30" s="1052"/>
      <c r="T30" s="1052"/>
      <c r="U30" s="1052"/>
      <c r="V30" s="1052">
        <v>17677</v>
      </c>
      <c r="W30" s="1052"/>
      <c r="X30" s="1052"/>
      <c r="Y30" s="1052"/>
      <c r="Z30" s="1052"/>
      <c r="AA30" s="1052">
        <v>520</v>
      </c>
      <c r="AB30" s="1052"/>
      <c r="AC30" s="1052"/>
      <c r="AD30" s="1052"/>
      <c r="AE30" s="1053"/>
      <c r="AF30" s="1048">
        <v>520</v>
      </c>
      <c r="AG30" s="1049"/>
      <c r="AH30" s="1049"/>
      <c r="AI30" s="1049"/>
      <c r="AJ30" s="1050"/>
      <c r="AK30" s="993">
        <v>3003</v>
      </c>
      <c r="AL30" s="984"/>
      <c r="AM30" s="984"/>
      <c r="AN30" s="984"/>
      <c r="AO30" s="984"/>
      <c r="AP30" s="984" t="s">
        <v>565</v>
      </c>
      <c r="AQ30" s="984"/>
      <c r="AR30" s="984"/>
      <c r="AS30" s="984"/>
      <c r="AT30" s="984"/>
      <c r="AU30" s="984" t="s">
        <v>565</v>
      </c>
      <c r="AV30" s="984"/>
      <c r="AW30" s="984"/>
      <c r="AX30" s="984"/>
      <c r="AY30" s="984"/>
      <c r="AZ30" s="1054" t="s">
        <v>565</v>
      </c>
      <c r="BA30" s="1054"/>
      <c r="BB30" s="1054"/>
      <c r="BC30" s="1054"/>
      <c r="BD30" s="1054"/>
      <c r="BE30" s="985"/>
      <c r="BF30" s="985"/>
      <c r="BG30" s="985"/>
      <c r="BH30" s="985"/>
      <c r="BI30" s="986"/>
      <c r="BJ30" s="222"/>
      <c r="BK30" s="222"/>
      <c r="BL30" s="222"/>
      <c r="BM30" s="222"/>
      <c r="BN30" s="222"/>
      <c r="BO30" s="231"/>
      <c r="BP30" s="231"/>
      <c r="BQ30" s="228">
        <v>24</v>
      </c>
      <c r="BR30" s="229"/>
      <c r="BS30" s="1005"/>
      <c r="BT30" s="1006"/>
      <c r="BU30" s="1006"/>
      <c r="BV30" s="1006"/>
      <c r="BW30" s="1006"/>
      <c r="BX30" s="1006"/>
      <c r="BY30" s="1006"/>
      <c r="BZ30" s="1006"/>
      <c r="CA30" s="1006"/>
      <c r="CB30" s="1006"/>
      <c r="CC30" s="1006"/>
      <c r="CD30" s="1006"/>
      <c r="CE30" s="1006"/>
      <c r="CF30" s="1006"/>
      <c r="CG30" s="1027"/>
      <c r="CH30" s="1002"/>
      <c r="CI30" s="1003"/>
      <c r="CJ30" s="1003"/>
      <c r="CK30" s="1003"/>
      <c r="CL30" s="1004"/>
      <c r="CM30" s="1002"/>
      <c r="CN30" s="1003"/>
      <c r="CO30" s="1003"/>
      <c r="CP30" s="1003"/>
      <c r="CQ30" s="1004"/>
      <c r="CR30" s="1002"/>
      <c r="CS30" s="1003"/>
      <c r="CT30" s="1003"/>
      <c r="CU30" s="1003"/>
      <c r="CV30" s="1004"/>
      <c r="CW30" s="1002"/>
      <c r="CX30" s="1003"/>
      <c r="CY30" s="1003"/>
      <c r="CZ30" s="1003"/>
      <c r="DA30" s="1004"/>
      <c r="DB30" s="1002"/>
      <c r="DC30" s="1003"/>
      <c r="DD30" s="1003"/>
      <c r="DE30" s="1003"/>
      <c r="DF30" s="1004"/>
      <c r="DG30" s="1002"/>
      <c r="DH30" s="1003"/>
      <c r="DI30" s="1003"/>
      <c r="DJ30" s="1003"/>
      <c r="DK30" s="1004"/>
      <c r="DL30" s="1002"/>
      <c r="DM30" s="1003"/>
      <c r="DN30" s="1003"/>
      <c r="DO30" s="1003"/>
      <c r="DP30" s="1004"/>
      <c r="DQ30" s="1002"/>
      <c r="DR30" s="1003"/>
      <c r="DS30" s="1003"/>
      <c r="DT30" s="1003"/>
      <c r="DU30" s="1004"/>
      <c r="DV30" s="1005"/>
      <c r="DW30" s="1006"/>
      <c r="DX30" s="1006"/>
      <c r="DY30" s="1006"/>
      <c r="DZ30" s="1007"/>
      <c r="EA30" s="220"/>
    </row>
    <row r="31" spans="1:131" ht="26.25" customHeight="1">
      <c r="A31" s="232">
        <v>4</v>
      </c>
      <c r="B31" s="1043" t="s">
        <v>402</v>
      </c>
      <c r="C31" s="1044"/>
      <c r="D31" s="1044"/>
      <c r="E31" s="1044"/>
      <c r="F31" s="1044"/>
      <c r="G31" s="1044"/>
      <c r="H31" s="1044"/>
      <c r="I31" s="1044"/>
      <c r="J31" s="1044"/>
      <c r="K31" s="1044"/>
      <c r="L31" s="1044"/>
      <c r="M31" s="1044"/>
      <c r="N31" s="1044"/>
      <c r="O31" s="1044"/>
      <c r="P31" s="1045"/>
      <c r="Q31" s="1051">
        <v>5186</v>
      </c>
      <c r="R31" s="1052"/>
      <c r="S31" s="1052"/>
      <c r="T31" s="1052"/>
      <c r="U31" s="1052"/>
      <c r="V31" s="1052">
        <v>5146</v>
      </c>
      <c r="W31" s="1052"/>
      <c r="X31" s="1052"/>
      <c r="Y31" s="1052"/>
      <c r="Z31" s="1052"/>
      <c r="AA31" s="1052">
        <v>40</v>
      </c>
      <c r="AB31" s="1052"/>
      <c r="AC31" s="1052"/>
      <c r="AD31" s="1052"/>
      <c r="AE31" s="1053"/>
      <c r="AF31" s="1048">
        <v>40</v>
      </c>
      <c r="AG31" s="1049"/>
      <c r="AH31" s="1049"/>
      <c r="AI31" s="1049"/>
      <c r="AJ31" s="1050"/>
      <c r="AK31" s="993">
        <v>2347</v>
      </c>
      <c r="AL31" s="984"/>
      <c r="AM31" s="984"/>
      <c r="AN31" s="984"/>
      <c r="AO31" s="984"/>
      <c r="AP31" s="984" t="s">
        <v>565</v>
      </c>
      <c r="AQ31" s="984"/>
      <c r="AR31" s="984"/>
      <c r="AS31" s="984"/>
      <c r="AT31" s="984"/>
      <c r="AU31" s="984" t="s">
        <v>565</v>
      </c>
      <c r="AV31" s="984"/>
      <c r="AW31" s="984"/>
      <c r="AX31" s="984"/>
      <c r="AY31" s="984"/>
      <c r="AZ31" s="1054" t="s">
        <v>565</v>
      </c>
      <c r="BA31" s="1054"/>
      <c r="BB31" s="1054"/>
      <c r="BC31" s="1054"/>
      <c r="BD31" s="1054"/>
      <c r="BE31" s="985"/>
      <c r="BF31" s="985"/>
      <c r="BG31" s="985"/>
      <c r="BH31" s="985"/>
      <c r="BI31" s="986"/>
      <c r="BJ31" s="222"/>
      <c r="BK31" s="222"/>
      <c r="BL31" s="222"/>
      <c r="BM31" s="222"/>
      <c r="BN31" s="222"/>
      <c r="BO31" s="231"/>
      <c r="BP31" s="231"/>
      <c r="BQ31" s="228">
        <v>25</v>
      </c>
      <c r="BR31" s="229"/>
      <c r="BS31" s="1005"/>
      <c r="BT31" s="1006"/>
      <c r="BU31" s="1006"/>
      <c r="BV31" s="1006"/>
      <c r="BW31" s="1006"/>
      <c r="BX31" s="1006"/>
      <c r="BY31" s="1006"/>
      <c r="BZ31" s="1006"/>
      <c r="CA31" s="1006"/>
      <c r="CB31" s="1006"/>
      <c r="CC31" s="1006"/>
      <c r="CD31" s="1006"/>
      <c r="CE31" s="1006"/>
      <c r="CF31" s="1006"/>
      <c r="CG31" s="1027"/>
      <c r="CH31" s="1002"/>
      <c r="CI31" s="1003"/>
      <c r="CJ31" s="1003"/>
      <c r="CK31" s="1003"/>
      <c r="CL31" s="1004"/>
      <c r="CM31" s="1002"/>
      <c r="CN31" s="1003"/>
      <c r="CO31" s="1003"/>
      <c r="CP31" s="1003"/>
      <c r="CQ31" s="1004"/>
      <c r="CR31" s="1002"/>
      <c r="CS31" s="1003"/>
      <c r="CT31" s="1003"/>
      <c r="CU31" s="1003"/>
      <c r="CV31" s="1004"/>
      <c r="CW31" s="1002"/>
      <c r="CX31" s="1003"/>
      <c r="CY31" s="1003"/>
      <c r="CZ31" s="1003"/>
      <c r="DA31" s="1004"/>
      <c r="DB31" s="1002"/>
      <c r="DC31" s="1003"/>
      <c r="DD31" s="1003"/>
      <c r="DE31" s="1003"/>
      <c r="DF31" s="1004"/>
      <c r="DG31" s="1002"/>
      <c r="DH31" s="1003"/>
      <c r="DI31" s="1003"/>
      <c r="DJ31" s="1003"/>
      <c r="DK31" s="1004"/>
      <c r="DL31" s="1002"/>
      <c r="DM31" s="1003"/>
      <c r="DN31" s="1003"/>
      <c r="DO31" s="1003"/>
      <c r="DP31" s="1004"/>
      <c r="DQ31" s="1002"/>
      <c r="DR31" s="1003"/>
      <c r="DS31" s="1003"/>
      <c r="DT31" s="1003"/>
      <c r="DU31" s="1004"/>
      <c r="DV31" s="1005"/>
      <c r="DW31" s="1006"/>
      <c r="DX31" s="1006"/>
      <c r="DY31" s="1006"/>
      <c r="DZ31" s="1007"/>
      <c r="EA31" s="220"/>
    </row>
    <row r="32" spans="1:131" ht="26.25" customHeight="1">
      <c r="A32" s="232">
        <v>5</v>
      </c>
      <c r="B32" s="1043" t="s">
        <v>403</v>
      </c>
      <c r="C32" s="1044"/>
      <c r="D32" s="1044"/>
      <c r="E32" s="1044"/>
      <c r="F32" s="1044"/>
      <c r="G32" s="1044"/>
      <c r="H32" s="1044"/>
      <c r="I32" s="1044"/>
      <c r="J32" s="1044"/>
      <c r="K32" s="1044"/>
      <c r="L32" s="1044"/>
      <c r="M32" s="1044"/>
      <c r="N32" s="1044"/>
      <c r="O32" s="1044"/>
      <c r="P32" s="1045"/>
      <c r="Q32" s="1051">
        <v>2943</v>
      </c>
      <c r="R32" s="1052"/>
      <c r="S32" s="1052"/>
      <c r="T32" s="1052"/>
      <c r="U32" s="1052"/>
      <c r="V32" s="1052">
        <v>2856</v>
      </c>
      <c r="W32" s="1052"/>
      <c r="X32" s="1052"/>
      <c r="Y32" s="1052"/>
      <c r="Z32" s="1052"/>
      <c r="AA32" s="1052">
        <v>87</v>
      </c>
      <c r="AB32" s="1052"/>
      <c r="AC32" s="1052"/>
      <c r="AD32" s="1052"/>
      <c r="AE32" s="1053"/>
      <c r="AF32" s="1048">
        <v>808</v>
      </c>
      <c r="AG32" s="1049"/>
      <c r="AH32" s="1049"/>
      <c r="AI32" s="1049"/>
      <c r="AJ32" s="1050"/>
      <c r="AK32" s="993">
        <v>105</v>
      </c>
      <c r="AL32" s="984"/>
      <c r="AM32" s="984"/>
      <c r="AN32" s="984"/>
      <c r="AO32" s="984"/>
      <c r="AP32" s="984">
        <v>5963</v>
      </c>
      <c r="AQ32" s="984"/>
      <c r="AR32" s="984"/>
      <c r="AS32" s="984"/>
      <c r="AT32" s="984"/>
      <c r="AU32" s="984">
        <v>727</v>
      </c>
      <c r="AV32" s="984"/>
      <c r="AW32" s="984"/>
      <c r="AX32" s="984"/>
      <c r="AY32" s="984"/>
      <c r="AZ32" s="1054" t="s">
        <v>565</v>
      </c>
      <c r="BA32" s="1054"/>
      <c r="BB32" s="1054"/>
      <c r="BC32" s="1054"/>
      <c r="BD32" s="1054"/>
      <c r="BE32" s="985" t="s">
        <v>404</v>
      </c>
      <c r="BF32" s="985"/>
      <c r="BG32" s="985"/>
      <c r="BH32" s="985"/>
      <c r="BI32" s="986"/>
      <c r="BJ32" s="222"/>
      <c r="BK32" s="222"/>
      <c r="BL32" s="222"/>
      <c r="BM32" s="222"/>
      <c r="BN32" s="222"/>
      <c r="BO32" s="231"/>
      <c r="BP32" s="231"/>
      <c r="BQ32" s="228">
        <v>26</v>
      </c>
      <c r="BR32" s="229"/>
      <c r="BS32" s="1005"/>
      <c r="BT32" s="1006"/>
      <c r="BU32" s="1006"/>
      <c r="BV32" s="1006"/>
      <c r="BW32" s="1006"/>
      <c r="BX32" s="1006"/>
      <c r="BY32" s="1006"/>
      <c r="BZ32" s="1006"/>
      <c r="CA32" s="1006"/>
      <c r="CB32" s="1006"/>
      <c r="CC32" s="1006"/>
      <c r="CD32" s="1006"/>
      <c r="CE32" s="1006"/>
      <c r="CF32" s="1006"/>
      <c r="CG32" s="1027"/>
      <c r="CH32" s="1002"/>
      <c r="CI32" s="1003"/>
      <c r="CJ32" s="1003"/>
      <c r="CK32" s="1003"/>
      <c r="CL32" s="1004"/>
      <c r="CM32" s="1002"/>
      <c r="CN32" s="1003"/>
      <c r="CO32" s="1003"/>
      <c r="CP32" s="1003"/>
      <c r="CQ32" s="1004"/>
      <c r="CR32" s="1002"/>
      <c r="CS32" s="1003"/>
      <c r="CT32" s="1003"/>
      <c r="CU32" s="1003"/>
      <c r="CV32" s="1004"/>
      <c r="CW32" s="1002"/>
      <c r="CX32" s="1003"/>
      <c r="CY32" s="1003"/>
      <c r="CZ32" s="1003"/>
      <c r="DA32" s="1004"/>
      <c r="DB32" s="1002"/>
      <c r="DC32" s="1003"/>
      <c r="DD32" s="1003"/>
      <c r="DE32" s="1003"/>
      <c r="DF32" s="1004"/>
      <c r="DG32" s="1002"/>
      <c r="DH32" s="1003"/>
      <c r="DI32" s="1003"/>
      <c r="DJ32" s="1003"/>
      <c r="DK32" s="1004"/>
      <c r="DL32" s="1002"/>
      <c r="DM32" s="1003"/>
      <c r="DN32" s="1003"/>
      <c r="DO32" s="1003"/>
      <c r="DP32" s="1004"/>
      <c r="DQ32" s="1002"/>
      <c r="DR32" s="1003"/>
      <c r="DS32" s="1003"/>
      <c r="DT32" s="1003"/>
      <c r="DU32" s="1004"/>
      <c r="DV32" s="1005"/>
      <c r="DW32" s="1006"/>
      <c r="DX32" s="1006"/>
      <c r="DY32" s="1006"/>
      <c r="DZ32" s="1007"/>
      <c r="EA32" s="220"/>
    </row>
    <row r="33" spans="1:131" ht="26.25" customHeight="1">
      <c r="A33" s="232">
        <v>6</v>
      </c>
      <c r="B33" s="1043"/>
      <c r="C33" s="1044"/>
      <c r="D33" s="1044"/>
      <c r="E33" s="1044"/>
      <c r="F33" s="1044"/>
      <c r="G33" s="1044"/>
      <c r="H33" s="1044"/>
      <c r="I33" s="1044"/>
      <c r="J33" s="1044"/>
      <c r="K33" s="1044"/>
      <c r="L33" s="1044"/>
      <c r="M33" s="1044"/>
      <c r="N33" s="1044"/>
      <c r="O33" s="1044"/>
      <c r="P33" s="1045"/>
      <c r="Q33" s="1051"/>
      <c r="R33" s="1052"/>
      <c r="S33" s="1052"/>
      <c r="T33" s="1052"/>
      <c r="U33" s="1052"/>
      <c r="V33" s="1052"/>
      <c r="W33" s="1052"/>
      <c r="X33" s="1052"/>
      <c r="Y33" s="1052"/>
      <c r="Z33" s="1052"/>
      <c r="AA33" s="1052"/>
      <c r="AB33" s="1052"/>
      <c r="AC33" s="1052"/>
      <c r="AD33" s="1052"/>
      <c r="AE33" s="1053"/>
      <c r="AF33" s="1048"/>
      <c r="AG33" s="1049"/>
      <c r="AH33" s="1049"/>
      <c r="AI33" s="1049"/>
      <c r="AJ33" s="1050"/>
      <c r="AK33" s="993"/>
      <c r="AL33" s="984"/>
      <c r="AM33" s="984"/>
      <c r="AN33" s="984"/>
      <c r="AO33" s="984"/>
      <c r="AP33" s="984"/>
      <c r="AQ33" s="984"/>
      <c r="AR33" s="984"/>
      <c r="AS33" s="984"/>
      <c r="AT33" s="984"/>
      <c r="AU33" s="984"/>
      <c r="AV33" s="984"/>
      <c r="AW33" s="984"/>
      <c r="AX33" s="984"/>
      <c r="AY33" s="984"/>
      <c r="AZ33" s="1054"/>
      <c r="BA33" s="1054"/>
      <c r="BB33" s="1054"/>
      <c r="BC33" s="1054"/>
      <c r="BD33" s="1054"/>
      <c r="BE33" s="985"/>
      <c r="BF33" s="985"/>
      <c r="BG33" s="985"/>
      <c r="BH33" s="985"/>
      <c r="BI33" s="986"/>
      <c r="BJ33" s="222"/>
      <c r="BK33" s="222"/>
      <c r="BL33" s="222"/>
      <c r="BM33" s="222"/>
      <c r="BN33" s="222"/>
      <c r="BO33" s="231"/>
      <c r="BP33" s="231"/>
      <c r="BQ33" s="228">
        <v>27</v>
      </c>
      <c r="BR33" s="229"/>
      <c r="BS33" s="1005"/>
      <c r="BT33" s="1006"/>
      <c r="BU33" s="1006"/>
      <c r="BV33" s="1006"/>
      <c r="BW33" s="1006"/>
      <c r="BX33" s="1006"/>
      <c r="BY33" s="1006"/>
      <c r="BZ33" s="1006"/>
      <c r="CA33" s="1006"/>
      <c r="CB33" s="1006"/>
      <c r="CC33" s="1006"/>
      <c r="CD33" s="1006"/>
      <c r="CE33" s="1006"/>
      <c r="CF33" s="1006"/>
      <c r="CG33" s="1027"/>
      <c r="CH33" s="1002"/>
      <c r="CI33" s="1003"/>
      <c r="CJ33" s="1003"/>
      <c r="CK33" s="1003"/>
      <c r="CL33" s="1004"/>
      <c r="CM33" s="1002"/>
      <c r="CN33" s="1003"/>
      <c r="CO33" s="1003"/>
      <c r="CP33" s="1003"/>
      <c r="CQ33" s="1004"/>
      <c r="CR33" s="1002"/>
      <c r="CS33" s="1003"/>
      <c r="CT33" s="1003"/>
      <c r="CU33" s="1003"/>
      <c r="CV33" s="1004"/>
      <c r="CW33" s="1002"/>
      <c r="CX33" s="1003"/>
      <c r="CY33" s="1003"/>
      <c r="CZ33" s="1003"/>
      <c r="DA33" s="1004"/>
      <c r="DB33" s="1002"/>
      <c r="DC33" s="1003"/>
      <c r="DD33" s="1003"/>
      <c r="DE33" s="1003"/>
      <c r="DF33" s="1004"/>
      <c r="DG33" s="1002"/>
      <c r="DH33" s="1003"/>
      <c r="DI33" s="1003"/>
      <c r="DJ33" s="1003"/>
      <c r="DK33" s="1004"/>
      <c r="DL33" s="1002"/>
      <c r="DM33" s="1003"/>
      <c r="DN33" s="1003"/>
      <c r="DO33" s="1003"/>
      <c r="DP33" s="1004"/>
      <c r="DQ33" s="1002"/>
      <c r="DR33" s="1003"/>
      <c r="DS33" s="1003"/>
      <c r="DT33" s="1003"/>
      <c r="DU33" s="1004"/>
      <c r="DV33" s="1005"/>
      <c r="DW33" s="1006"/>
      <c r="DX33" s="1006"/>
      <c r="DY33" s="1006"/>
      <c r="DZ33" s="1007"/>
      <c r="EA33" s="220"/>
    </row>
    <row r="34" spans="1:131" ht="26.25" customHeight="1">
      <c r="A34" s="232">
        <v>7</v>
      </c>
      <c r="B34" s="1043"/>
      <c r="C34" s="1044"/>
      <c r="D34" s="1044"/>
      <c r="E34" s="1044"/>
      <c r="F34" s="1044"/>
      <c r="G34" s="1044"/>
      <c r="H34" s="1044"/>
      <c r="I34" s="1044"/>
      <c r="J34" s="1044"/>
      <c r="K34" s="1044"/>
      <c r="L34" s="1044"/>
      <c r="M34" s="1044"/>
      <c r="N34" s="1044"/>
      <c r="O34" s="1044"/>
      <c r="P34" s="1045"/>
      <c r="Q34" s="1051"/>
      <c r="R34" s="1052"/>
      <c r="S34" s="1052"/>
      <c r="T34" s="1052"/>
      <c r="U34" s="1052"/>
      <c r="V34" s="1052"/>
      <c r="W34" s="1052"/>
      <c r="X34" s="1052"/>
      <c r="Y34" s="1052"/>
      <c r="Z34" s="1052"/>
      <c r="AA34" s="1052"/>
      <c r="AB34" s="1052"/>
      <c r="AC34" s="1052"/>
      <c r="AD34" s="1052"/>
      <c r="AE34" s="1053"/>
      <c r="AF34" s="1048"/>
      <c r="AG34" s="1049"/>
      <c r="AH34" s="1049"/>
      <c r="AI34" s="1049"/>
      <c r="AJ34" s="1050"/>
      <c r="AK34" s="993"/>
      <c r="AL34" s="984"/>
      <c r="AM34" s="984"/>
      <c r="AN34" s="984"/>
      <c r="AO34" s="984"/>
      <c r="AP34" s="984"/>
      <c r="AQ34" s="984"/>
      <c r="AR34" s="984"/>
      <c r="AS34" s="984"/>
      <c r="AT34" s="984"/>
      <c r="AU34" s="984"/>
      <c r="AV34" s="984"/>
      <c r="AW34" s="984"/>
      <c r="AX34" s="984"/>
      <c r="AY34" s="984"/>
      <c r="AZ34" s="1054"/>
      <c r="BA34" s="1054"/>
      <c r="BB34" s="1054"/>
      <c r="BC34" s="1054"/>
      <c r="BD34" s="1054"/>
      <c r="BE34" s="985"/>
      <c r="BF34" s="985"/>
      <c r="BG34" s="985"/>
      <c r="BH34" s="985"/>
      <c r="BI34" s="986"/>
      <c r="BJ34" s="222"/>
      <c r="BK34" s="222"/>
      <c r="BL34" s="222"/>
      <c r="BM34" s="222"/>
      <c r="BN34" s="222"/>
      <c r="BO34" s="231"/>
      <c r="BP34" s="231"/>
      <c r="BQ34" s="228">
        <v>28</v>
      </c>
      <c r="BR34" s="229"/>
      <c r="BS34" s="1005"/>
      <c r="BT34" s="1006"/>
      <c r="BU34" s="1006"/>
      <c r="BV34" s="1006"/>
      <c r="BW34" s="1006"/>
      <c r="BX34" s="1006"/>
      <c r="BY34" s="1006"/>
      <c r="BZ34" s="1006"/>
      <c r="CA34" s="1006"/>
      <c r="CB34" s="1006"/>
      <c r="CC34" s="1006"/>
      <c r="CD34" s="1006"/>
      <c r="CE34" s="1006"/>
      <c r="CF34" s="1006"/>
      <c r="CG34" s="1027"/>
      <c r="CH34" s="1002"/>
      <c r="CI34" s="1003"/>
      <c r="CJ34" s="1003"/>
      <c r="CK34" s="1003"/>
      <c r="CL34" s="1004"/>
      <c r="CM34" s="1002"/>
      <c r="CN34" s="1003"/>
      <c r="CO34" s="1003"/>
      <c r="CP34" s="1003"/>
      <c r="CQ34" s="1004"/>
      <c r="CR34" s="1002"/>
      <c r="CS34" s="1003"/>
      <c r="CT34" s="1003"/>
      <c r="CU34" s="1003"/>
      <c r="CV34" s="1004"/>
      <c r="CW34" s="1002"/>
      <c r="CX34" s="1003"/>
      <c r="CY34" s="1003"/>
      <c r="CZ34" s="1003"/>
      <c r="DA34" s="1004"/>
      <c r="DB34" s="1002"/>
      <c r="DC34" s="1003"/>
      <c r="DD34" s="1003"/>
      <c r="DE34" s="1003"/>
      <c r="DF34" s="1004"/>
      <c r="DG34" s="1002"/>
      <c r="DH34" s="1003"/>
      <c r="DI34" s="1003"/>
      <c r="DJ34" s="1003"/>
      <c r="DK34" s="1004"/>
      <c r="DL34" s="1002"/>
      <c r="DM34" s="1003"/>
      <c r="DN34" s="1003"/>
      <c r="DO34" s="1003"/>
      <c r="DP34" s="1004"/>
      <c r="DQ34" s="1002"/>
      <c r="DR34" s="1003"/>
      <c r="DS34" s="1003"/>
      <c r="DT34" s="1003"/>
      <c r="DU34" s="1004"/>
      <c r="DV34" s="1005"/>
      <c r="DW34" s="1006"/>
      <c r="DX34" s="1006"/>
      <c r="DY34" s="1006"/>
      <c r="DZ34" s="1007"/>
      <c r="EA34" s="220"/>
    </row>
    <row r="35" spans="1:131" ht="26.25" customHeight="1">
      <c r="A35" s="232">
        <v>8</v>
      </c>
      <c r="B35" s="1043"/>
      <c r="C35" s="1044"/>
      <c r="D35" s="1044"/>
      <c r="E35" s="1044"/>
      <c r="F35" s="1044"/>
      <c r="G35" s="1044"/>
      <c r="H35" s="1044"/>
      <c r="I35" s="1044"/>
      <c r="J35" s="1044"/>
      <c r="K35" s="1044"/>
      <c r="L35" s="1044"/>
      <c r="M35" s="1044"/>
      <c r="N35" s="1044"/>
      <c r="O35" s="1044"/>
      <c r="P35" s="1045"/>
      <c r="Q35" s="1051"/>
      <c r="R35" s="1052"/>
      <c r="S35" s="1052"/>
      <c r="T35" s="1052"/>
      <c r="U35" s="1052"/>
      <c r="V35" s="1052"/>
      <c r="W35" s="1052"/>
      <c r="X35" s="1052"/>
      <c r="Y35" s="1052"/>
      <c r="Z35" s="1052"/>
      <c r="AA35" s="1052"/>
      <c r="AB35" s="1052"/>
      <c r="AC35" s="1052"/>
      <c r="AD35" s="1052"/>
      <c r="AE35" s="1053"/>
      <c r="AF35" s="1048"/>
      <c r="AG35" s="1049"/>
      <c r="AH35" s="1049"/>
      <c r="AI35" s="1049"/>
      <c r="AJ35" s="1050"/>
      <c r="AK35" s="993"/>
      <c r="AL35" s="984"/>
      <c r="AM35" s="984"/>
      <c r="AN35" s="984"/>
      <c r="AO35" s="984"/>
      <c r="AP35" s="984"/>
      <c r="AQ35" s="984"/>
      <c r="AR35" s="984"/>
      <c r="AS35" s="984"/>
      <c r="AT35" s="984"/>
      <c r="AU35" s="984"/>
      <c r="AV35" s="984"/>
      <c r="AW35" s="984"/>
      <c r="AX35" s="984"/>
      <c r="AY35" s="984"/>
      <c r="AZ35" s="1054"/>
      <c r="BA35" s="1054"/>
      <c r="BB35" s="1054"/>
      <c r="BC35" s="1054"/>
      <c r="BD35" s="1054"/>
      <c r="BE35" s="985"/>
      <c r="BF35" s="985"/>
      <c r="BG35" s="985"/>
      <c r="BH35" s="985"/>
      <c r="BI35" s="986"/>
      <c r="BJ35" s="222"/>
      <c r="BK35" s="222"/>
      <c r="BL35" s="222"/>
      <c r="BM35" s="222"/>
      <c r="BN35" s="222"/>
      <c r="BO35" s="231"/>
      <c r="BP35" s="231"/>
      <c r="BQ35" s="228">
        <v>29</v>
      </c>
      <c r="BR35" s="229"/>
      <c r="BS35" s="1005"/>
      <c r="BT35" s="1006"/>
      <c r="BU35" s="1006"/>
      <c r="BV35" s="1006"/>
      <c r="BW35" s="1006"/>
      <c r="BX35" s="1006"/>
      <c r="BY35" s="1006"/>
      <c r="BZ35" s="1006"/>
      <c r="CA35" s="1006"/>
      <c r="CB35" s="1006"/>
      <c r="CC35" s="1006"/>
      <c r="CD35" s="1006"/>
      <c r="CE35" s="1006"/>
      <c r="CF35" s="1006"/>
      <c r="CG35" s="1027"/>
      <c r="CH35" s="1002"/>
      <c r="CI35" s="1003"/>
      <c r="CJ35" s="1003"/>
      <c r="CK35" s="1003"/>
      <c r="CL35" s="1004"/>
      <c r="CM35" s="1002"/>
      <c r="CN35" s="1003"/>
      <c r="CO35" s="1003"/>
      <c r="CP35" s="1003"/>
      <c r="CQ35" s="1004"/>
      <c r="CR35" s="1002"/>
      <c r="CS35" s="1003"/>
      <c r="CT35" s="1003"/>
      <c r="CU35" s="1003"/>
      <c r="CV35" s="1004"/>
      <c r="CW35" s="1002"/>
      <c r="CX35" s="1003"/>
      <c r="CY35" s="1003"/>
      <c r="CZ35" s="1003"/>
      <c r="DA35" s="1004"/>
      <c r="DB35" s="1002"/>
      <c r="DC35" s="1003"/>
      <c r="DD35" s="1003"/>
      <c r="DE35" s="1003"/>
      <c r="DF35" s="1004"/>
      <c r="DG35" s="1002"/>
      <c r="DH35" s="1003"/>
      <c r="DI35" s="1003"/>
      <c r="DJ35" s="1003"/>
      <c r="DK35" s="1004"/>
      <c r="DL35" s="1002"/>
      <c r="DM35" s="1003"/>
      <c r="DN35" s="1003"/>
      <c r="DO35" s="1003"/>
      <c r="DP35" s="1004"/>
      <c r="DQ35" s="1002"/>
      <c r="DR35" s="1003"/>
      <c r="DS35" s="1003"/>
      <c r="DT35" s="1003"/>
      <c r="DU35" s="1004"/>
      <c r="DV35" s="1005"/>
      <c r="DW35" s="1006"/>
      <c r="DX35" s="1006"/>
      <c r="DY35" s="1006"/>
      <c r="DZ35" s="1007"/>
      <c r="EA35" s="220"/>
    </row>
    <row r="36" spans="1:131" ht="26.25" customHeight="1">
      <c r="A36" s="232">
        <v>9</v>
      </c>
      <c r="B36" s="1043"/>
      <c r="C36" s="1044"/>
      <c r="D36" s="1044"/>
      <c r="E36" s="1044"/>
      <c r="F36" s="1044"/>
      <c r="G36" s="1044"/>
      <c r="H36" s="1044"/>
      <c r="I36" s="1044"/>
      <c r="J36" s="1044"/>
      <c r="K36" s="1044"/>
      <c r="L36" s="1044"/>
      <c r="M36" s="1044"/>
      <c r="N36" s="1044"/>
      <c r="O36" s="1044"/>
      <c r="P36" s="1045"/>
      <c r="Q36" s="1051"/>
      <c r="R36" s="1052"/>
      <c r="S36" s="1052"/>
      <c r="T36" s="1052"/>
      <c r="U36" s="1052"/>
      <c r="V36" s="1052"/>
      <c r="W36" s="1052"/>
      <c r="X36" s="1052"/>
      <c r="Y36" s="1052"/>
      <c r="Z36" s="1052"/>
      <c r="AA36" s="1052"/>
      <c r="AB36" s="1052"/>
      <c r="AC36" s="1052"/>
      <c r="AD36" s="1052"/>
      <c r="AE36" s="1053"/>
      <c r="AF36" s="1048"/>
      <c r="AG36" s="1049"/>
      <c r="AH36" s="1049"/>
      <c r="AI36" s="1049"/>
      <c r="AJ36" s="1050"/>
      <c r="AK36" s="993"/>
      <c r="AL36" s="984"/>
      <c r="AM36" s="984"/>
      <c r="AN36" s="984"/>
      <c r="AO36" s="984"/>
      <c r="AP36" s="984"/>
      <c r="AQ36" s="984"/>
      <c r="AR36" s="984"/>
      <c r="AS36" s="984"/>
      <c r="AT36" s="984"/>
      <c r="AU36" s="984"/>
      <c r="AV36" s="984"/>
      <c r="AW36" s="984"/>
      <c r="AX36" s="984"/>
      <c r="AY36" s="984"/>
      <c r="AZ36" s="1054"/>
      <c r="BA36" s="1054"/>
      <c r="BB36" s="1054"/>
      <c r="BC36" s="1054"/>
      <c r="BD36" s="1054"/>
      <c r="BE36" s="985"/>
      <c r="BF36" s="985"/>
      <c r="BG36" s="985"/>
      <c r="BH36" s="985"/>
      <c r="BI36" s="986"/>
      <c r="BJ36" s="222"/>
      <c r="BK36" s="222"/>
      <c r="BL36" s="222"/>
      <c r="BM36" s="222"/>
      <c r="BN36" s="222"/>
      <c r="BO36" s="231"/>
      <c r="BP36" s="231"/>
      <c r="BQ36" s="228">
        <v>30</v>
      </c>
      <c r="BR36" s="229"/>
      <c r="BS36" s="1005"/>
      <c r="BT36" s="1006"/>
      <c r="BU36" s="1006"/>
      <c r="BV36" s="1006"/>
      <c r="BW36" s="1006"/>
      <c r="BX36" s="1006"/>
      <c r="BY36" s="1006"/>
      <c r="BZ36" s="1006"/>
      <c r="CA36" s="1006"/>
      <c r="CB36" s="1006"/>
      <c r="CC36" s="1006"/>
      <c r="CD36" s="1006"/>
      <c r="CE36" s="1006"/>
      <c r="CF36" s="1006"/>
      <c r="CG36" s="1027"/>
      <c r="CH36" s="1002"/>
      <c r="CI36" s="1003"/>
      <c r="CJ36" s="1003"/>
      <c r="CK36" s="1003"/>
      <c r="CL36" s="1004"/>
      <c r="CM36" s="1002"/>
      <c r="CN36" s="1003"/>
      <c r="CO36" s="1003"/>
      <c r="CP36" s="1003"/>
      <c r="CQ36" s="1004"/>
      <c r="CR36" s="1002"/>
      <c r="CS36" s="1003"/>
      <c r="CT36" s="1003"/>
      <c r="CU36" s="1003"/>
      <c r="CV36" s="1004"/>
      <c r="CW36" s="1002"/>
      <c r="CX36" s="1003"/>
      <c r="CY36" s="1003"/>
      <c r="CZ36" s="1003"/>
      <c r="DA36" s="1004"/>
      <c r="DB36" s="1002"/>
      <c r="DC36" s="1003"/>
      <c r="DD36" s="1003"/>
      <c r="DE36" s="1003"/>
      <c r="DF36" s="1004"/>
      <c r="DG36" s="1002"/>
      <c r="DH36" s="1003"/>
      <c r="DI36" s="1003"/>
      <c r="DJ36" s="1003"/>
      <c r="DK36" s="1004"/>
      <c r="DL36" s="1002"/>
      <c r="DM36" s="1003"/>
      <c r="DN36" s="1003"/>
      <c r="DO36" s="1003"/>
      <c r="DP36" s="1004"/>
      <c r="DQ36" s="1002"/>
      <c r="DR36" s="1003"/>
      <c r="DS36" s="1003"/>
      <c r="DT36" s="1003"/>
      <c r="DU36" s="1004"/>
      <c r="DV36" s="1005"/>
      <c r="DW36" s="1006"/>
      <c r="DX36" s="1006"/>
      <c r="DY36" s="1006"/>
      <c r="DZ36" s="1007"/>
      <c r="EA36" s="220"/>
    </row>
    <row r="37" spans="1:131" ht="26.25" customHeight="1">
      <c r="A37" s="232">
        <v>10</v>
      </c>
      <c r="B37" s="1043"/>
      <c r="C37" s="1044"/>
      <c r="D37" s="1044"/>
      <c r="E37" s="1044"/>
      <c r="F37" s="1044"/>
      <c r="G37" s="1044"/>
      <c r="H37" s="1044"/>
      <c r="I37" s="1044"/>
      <c r="J37" s="1044"/>
      <c r="K37" s="1044"/>
      <c r="L37" s="1044"/>
      <c r="M37" s="1044"/>
      <c r="N37" s="1044"/>
      <c r="O37" s="1044"/>
      <c r="P37" s="1045"/>
      <c r="Q37" s="1051"/>
      <c r="R37" s="1052"/>
      <c r="S37" s="1052"/>
      <c r="T37" s="1052"/>
      <c r="U37" s="1052"/>
      <c r="V37" s="1052"/>
      <c r="W37" s="1052"/>
      <c r="X37" s="1052"/>
      <c r="Y37" s="1052"/>
      <c r="Z37" s="1052"/>
      <c r="AA37" s="1052"/>
      <c r="AB37" s="1052"/>
      <c r="AC37" s="1052"/>
      <c r="AD37" s="1052"/>
      <c r="AE37" s="1053"/>
      <c r="AF37" s="1048"/>
      <c r="AG37" s="1049"/>
      <c r="AH37" s="1049"/>
      <c r="AI37" s="1049"/>
      <c r="AJ37" s="1050"/>
      <c r="AK37" s="993"/>
      <c r="AL37" s="984"/>
      <c r="AM37" s="984"/>
      <c r="AN37" s="984"/>
      <c r="AO37" s="984"/>
      <c r="AP37" s="984"/>
      <c r="AQ37" s="984"/>
      <c r="AR37" s="984"/>
      <c r="AS37" s="984"/>
      <c r="AT37" s="984"/>
      <c r="AU37" s="984"/>
      <c r="AV37" s="984"/>
      <c r="AW37" s="984"/>
      <c r="AX37" s="984"/>
      <c r="AY37" s="984"/>
      <c r="AZ37" s="1054"/>
      <c r="BA37" s="1054"/>
      <c r="BB37" s="1054"/>
      <c r="BC37" s="1054"/>
      <c r="BD37" s="1054"/>
      <c r="BE37" s="985"/>
      <c r="BF37" s="985"/>
      <c r="BG37" s="985"/>
      <c r="BH37" s="985"/>
      <c r="BI37" s="986"/>
      <c r="BJ37" s="222"/>
      <c r="BK37" s="222"/>
      <c r="BL37" s="222"/>
      <c r="BM37" s="222"/>
      <c r="BN37" s="222"/>
      <c r="BO37" s="231"/>
      <c r="BP37" s="231"/>
      <c r="BQ37" s="228">
        <v>31</v>
      </c>
      <c r="BR37" s="229"/>
      <c r="BS37" s="1005"/>
      <c r="BT37" s="1006"/>
      <c r="BU37" s="1006"/>
      <c r="BV37" s="1006"/>
      <c r="BW37" s="1006"/>
      <c r="BX37" s="1006"/>
      <c r="BY37" s="1006"/>
      <c r="BZ37" s="1006"/>
      <c r="CA37" s="1006"/>
      <c r="CB37" s="1006"/>
      <c r="CC37" s="1006"/>
      <c r="CD37" s="1006"/>
      <c r="CE37" s="1006"/>
      <c r="CF37" s="1006"/>
      <c r="CG37" s="1027"/>
      <c r="CH37" s="1002"/>
      <c r="CI37" s="1003"/>
      <c r="CJ37" s="1003"/>
      <c r="CK37" s="1003"/>
      <c r="CL37" s="1004"/>
      <c r="CM37" s="1002"/>
      <c r="CN37" s="1003"/>
      <c r="CO37" s="1003"/>
      <c r="CP37" s="1003"/>
      <c r="CQ37" s="1004"/>
      <c r="CR37" s="1002"/>
      <c r="CS37" s="1003"/>
      <c r="CT37" s="1003"/>
      <c r="CU37" s="1003"/>
      <c r="CV37" s="1004"/>
      <c r="CW37" s="1002"/>
      <c r="CX37" s="1003"/>
      <c r="CY37" s="1003"/>
      <c r="CZ37" s="1003"/>
      <c r="DA37" s="1004"/>
      <c r="DB37" s="1002"/>
      <c r="DC37" s="1003"/>
      <c r="DD37" s="1003"/>
      <c r="DE37" s="1003"/>
      <c r="DF37" s="1004"/>
      <c r="DG37" s="1002"/>
      <c r="DH37" s="1003"/>
      <c r="DI37" s="1003"/>
      <c r="DJ37" s="1003"/>
      <c r="DK37" s="1004"/>
      <c r="DL37" s="1002"/>
      <c r="DM37" s="1003"/>
      <c r="DN37" s="1003"/>
      <c r="DO37" s="1003"/>
      <c r="DP37" s="1004"/>
      <c r="DQ37" s="1002"/>
      <c r="DR37" s="1003"/>
      <c r="DS37" s="1003"/>
      <c r="DT37" s="1003"/>
      <c r="DU37" s="1004"/>
      <c r="DV37" s="1005"/>
      <c r="DW37" s="1006"/>
      <c r="DX37" s="1006"/>
      <c r="DY37" s="1006"/>
      <c r="DZ37" s="1007"/>
      <c r="EA37" s="220"/>
    </row>
    <row r="38" spans="1:131" ht="26.25" customHeight="1">
      <c r="A38" s="232">
        <v>11</v>
      </c>
      <c r="B38" s="1043"/>
      <c r="C38" s="1044"/>
      <c r="D38" s="1044"/>
      <c r="E38" s="1044"/>
      <c r="F38" s="1044"/>
      <c r="G38" s="1044"/>
      <c r="H38" s="1044"/>
      <c r="I38" s="1044"/>
      <c r="J38" s="1044"/>
      <c r="K38" s="1044"/>
      <c r="L38" s="1044"/>
      <c r="M38" s="1044"/>
      <c r="N38" s="1044"/>
      <c r="O38" s="1044"/>
      <c r="P38" s="1045"/>
      <c r="Q38" s="1051"/>
      <c r="R38" s="1052"/>
      <c r="S38" s="1052"/>
      <c r="T38" s="1052"/>
      <c r="U38" s="1052"/>
      <c r="V38" s="1052"/>
      <c r="W38" s="1052"/>
      <c r="X38" s="1052"/>
      <c r="Y38" s="1052"/>
      <c r="Z38" s="1052"/>
      <c r="AA38" s="1052"/>
      <c r="AB38" s="1052"/>
      <c r="AC38" s="1052"/>
      <c r="AD38" s="1052"/>
      <c r="AE38" s="1053"/>
      <c r="AF38" s="1048"/>
      <c r="AG38" s="1049"/>
      <c r="AH38" s="1049"/>
      <c r="AI38" s="1049"/>
      <c r="AJ38" s="1050"/>
      <c r="AK38" s="993"/>
      <c r="AL38" s="984"/>
      <c r="AM38" s="984"/>
      <c r="AN38" s="984"/>
      <c r="AO38" s="984"/>
      <c r="AP38" s="984"/>
      <c r="AQ38" s="984"/>
      <c r="AR38" s="984"/>
      <c r="AS38" s="984"/>
      <c r="AT38" s="984"/>
      <c r="AU38" s="984"/>
      <c r="AV38" s="984"/>
      <c r="AW38" s="984"/>
      <c r="AX38" s="984"/>
      <c r="AY38" s="984"/>
      <c r="AZ38" s="1054"/>
      <c r="BA38" s="1054"/>
      <c r="BB38" s="1054"/>
      <c r="BC38" s="1054"/>
      <c r="BD38" s="1054"/>
      <c r="BE38" s="985"/>
      <c r="BF38" s="985"/>
      <c r="BG38" s="985"/>
      <c r="BH38" s="985"/>
      <c r="BI38" s="986"/>
      <c r="BJ38" s="222"/>
      <c r="BK38" s="222"/>
      <c r="BL38" s="222"/>
      <c r="BM38" s="222"/>
      <c r="BN38" s="222"/>
      <c r="BO38" s="231"/>
      <c r="BP38" s="231"/>
      <c r="BQ38" s="228">
        <v>32</v>
      </c>
      <c r="BR38" s="229"/>
      <c r="BS38" s="1005"/>
      <c r="BT38" s="1006"/>
      <c r="BU38" s="1006"/>
      <c r="BV38" s="1006"/>
      <c r="BW38" s="1006"/>
      <c r="BX38" s="1006"/>
      <c r="BY38" s="1006"/>
      <c r="BZ38" s="1006"/>
      <c r="CA38" s="1006"/>
      <c r="CB38" s="1006"/>
      <c r="CC38" s="1006"/>
      <c r="CD38" s="1006"/>
      <c r="CE38" s="1006"/>
      <c r="CF38" s="1006"/>
      <c r="CG38" s="1027"/>
      <c r="CH38" s="1002"/>
      <c r="CI38" s="1003"/>
      <c r="CJ38" s="1003"/>
      <c r="CK38" s="1003"/>
      <c r="CL38" s="1004"/>
      <c r="CM38" s="1002"/>
      <c r="CN38" s="1003"/>
      <c r="CO38" s="1003"/>
      <c r="CP38" s="1003"/>
      <c r="CQ38" s="1004"/>
      <c r="CR38" s="1002"/>
      <c r="CS38" s="1003"/>
      <c r="CT38" s="1003"/>
      <c r="CU38" s="1003"/>
      <c r="CV38" s="1004"/>
      <c r="CW38" s="1002"/>
      <c r="CX38" s="1003"/>
      <c r="CY38" s="1003"/>
      <c r="CZ38" s="1003"/>
      <c r="DA38" s="1004"/>
      <c r="DB38" s="1002"/>
      <c r="DC38" s="1003"/>
      <c r="DD38" s="1003"/>
      <c r="DE38" s="1003"/>
      <c r="DF38" s="1004"/>
      <c r="DG38" s="1002"/>
      <c r="DH38" s="1003"/>
      <c r="DI38" s="1003"/>
      <c r="DJ38" s="1003"/>
      <c r="DK38" s="1004"/>
      <c r="DL38" s="1002"/>
      <c r="DM38" s="1003"/>
      <c r="DN38" s="1003"/>
      <c r="DO38" s="1003"/>
      <c r="DP38" s="1004"/>
      <c r="DQ38" s="1002"/>
      <c r="DR38" s="1003"/>
      <c r="DS38" s="1003"/>
      <c r="DT38" s="1003"/>
      <c r="DU38" s="1004"/>
      <c r="DV38" s="1005"/>
      <c r="DW38" s="1006"/>
      <c r="DX38" s="1006"/>
      <c r="DY38" s="1006"/>
      <c r="DZ38" s="1007"/>
      <c r="EA38" s="220"/>
    </row>
    <row r="39" spans="1:131" ht="26.25" customHeight="1">
      <c r="A39" s="232">
        <v>12</v>
      </c>
      <c r="B39" s="1043"/>
      <c r="C39" s="1044"/>
      <c r="D39" s="1044"/>
      <c r="E39" s="1044"/>
      <c r="F39" s="1044"/>
      <c r="G39" s="1044"/>
      <c r="H39" s="1044"/>
      <c r="I39" s="1044"/>
      <c r="J39" s="1044"/>
      <c r="K39" s="1044"/>
      <c r="L39" s="1044"/>
      <c r="M39" s="1044"/>
      <c r="N39" s="1044"/>
      <c r="O39" s="1044"/>
      <c r="P39" s="1045"/>
      <c r="Q39" s="1051"/>
      <c r="R39" s="1052"/>
      <c r="S39" s="1052"/>
      <c r="T39" s="1052"/>
      <c r="U39" s="1052"/>
      <c r="V39" s="1052"/>
      <c r="W39" s="1052"/>
      <c r="X39" s="1052"/>
      <c r="Y39" s="1052"/>
      <c r="Z39" s="1052"/>
      <c r="AA39" s="1052"/>
      <c r="AB39" s="1052"/>
      <c r="AC39" s="1052"/>
      <c r="AD39" s="1052"/>
      <c r="AE39" s="1053"/>
      <c r="AF39" s="1048"/>
      <c r="AG39" s="1049"/>
      <c r="AH39" s="1049"/>
      <c r="AI39" s="1049"/>
      <c r="AJ39" s="1050"/>
      <c r="AK39" s="993"/>
      <c r="AL39" s="984"/>
      <c r="AM39" s="984"/>
      <c r="AN39" s="984"/>
      <c r="AO39" s="984"/>
      <c r="AP39" s="984"/>
      <c r="AQ39" s="984"/>
      <c r="AR39" s="984"/>
      <c r="AS39" s="984"/>
      <c r="AT39" s="984"/>
      <c r="AU39" s="984"/>
      <c r="AV39" s="984"/>
      <c r="AW39" s="984"/>
      <c r="AX39" s="984"/>
      <c r="AY39" s="984"/>
      <c r="AZ39" s="1054"/>
      <c r="BA39" s="1054"/>
      <c r="BB39" s="1054"/>
      <c r="BC39" s="1054"/>
      <c r="BD39" s="1054"/>
      <c r="BE39" s="985"/>
      <c r="BF39" s="985"/>
      <c r="BG39" s="985"/>
      <c r="BH39" s="985"/>
      <c r="BI39" s="986"/>
      <c r="BJ39" s="222"/>
      <c r="BK39" s="222"/>
      <c r="BL39" s="222"/>
      <c r="BM39" s="222"/>
      <c r="BN39" s="222"/>
      <c r="BO39" s="231"/>
      <c r="BP39" s="231"/>
      <c r="BQ39" s="228">
        <v>33</v>
      </c>
      <c r="BR39" s="229"/>
      <c r="BS39" s="1005"/>
      <c r="BT39" s="1006"/>
      <c r="BU39" s="1006"/>
      <c r="BV39" s="1006"/>
      <c r="BW39" s="1006"/>
      <c r="BX39" s="1006"/>
      <c r="BY39" s="1006"/>
      <c r="BZ39" s="1006"/>
      <c r="CA39" s="1006"/>
      <c r="CB39" s="1006"/>
      <c r="CC39" s="1006"/>
      <c r="CD39" s="1006"/>
      <c r="CE39" s="1006"/>
      <c r="CF39" s="1006"/>
      <c r="CG39" s="1027"/>
      <c r="CH39" s="1002"/>
      <c r="CI39" s="1003"/>
      <c r="CJ39" s="1003"/>
      <c r="CK39" s="1003"/>
      <c r="CL39" s="1004"/>
      <c r="CM39" s="1002"/>
      <c r="CN39" s="1003"/>
      <c r="CO39" s="1003"/>
      <c r="CP39" s="1003"/>
      <c r="CQ39" s="1004"/>
      <c r="CR39" s="1002"/>
      <c r="CS39" s="1003"/>
      <c r="CT39" s="1003"/>
      <c r="CU39" s="1003"/>
      <c r="CV39" s="1004"/>
      <c r="CW39" s="1002"/>
      <c r="CX39" s="1003"/>
      <c r="CY39" s="1003"/>
      <c r="CZ39" s="1003"/>
      <c r="DA39" s="1004"/>
      <c r="DB39" s="1002"/>
      <c r="DC39" s="1003"/>
      <c r="DD39" s="1003"/>
      <c r="DE39" s="1003"/>
      <c r="DF39" s="1004"/>
      <c r="DG39" s="1002"/>
      <c r="DH39" s="1003"/>
      <c r="DI39" s="1003"/>
      <c r="DJ39" s="1003"/>
      <c r="DK39" s="1004"/>
      <c r="DL39" s="1002"/>
      <c r="DM39" s="1003"/>
      <c r="DN39" s="1003"/>
      <c r="DO39" s="1003"/>
      <c r="DP39" s="1004"/>
      <c r="DQ39" s="1002"/>
      <c r="DR39" s="1003"/>
      <c r="DS39" s="1003"/>
      <c r="DT39" s="1003"/>
      <c r="DU39" s="1004"/>
      <c r="DV39" s="1005"/>
      <c r="DW39" s="1006"/>
      <c r="DX39" s="1006"/>
      <c r="DY39" s="1006"/>
      <c r="DZ39" s="1007"/>
      <c r="EA39" s="220"/>
    </row>
    <row r="40" spans="1:131" ht="26.25" customHeight="1">
      <c r="A40" s="228">
        <v>13</v>
      </c>
      <c r="B40" s="1043"/>
      <c r="C40" s="1044"/>
      <c r="D40" s="1044"/>
      <c r="E40" s="1044"/>
      <c r="F40" s="1044"/>
      <c r="G40" s="1044"/>
      <c r="H40" s="1044"/>
      <c r="I40" s="1044"/>
      <c r="J40" s="1044"/>
      <c r="K40" s="1044"/>
      <c r="L40" s="1044"/>
      <c r="M40" s="1044"/>
      <c r="N40" s="1044"/>
      <c r="O40" s="1044"/>
      <c r="P40" s="1045"/>
      <c r="Q40" s="1051"/>
      <c r="R40" s="1052"/>
      <c r="S40" s="1052"/>
      <c r="T40" s="1052"/>
      <c r="U40" s="1052"/>
      <c r="V40" s="1052"/>
      <c r="W40" s="1052"/>
      <c r="X40" s="1052"/>
      <c r="Y40" s="1052"/>
      <c r="Z40" s="1052"/>
      <c r="AA40" s="1052"/>
      <c r="AB40" s="1052"/>
      <c r="AC40" s="1052"/>
      <c r="AD40" s="1052"/>
      <c r="AE40" s="1053"/>
      <c r="AF40" s="1048"/>
      <c r="AG40" s="1049"/>
      <c r="AH40" s="1049"/>
      <c r="AI40" s="1049"/>
      <c r="AJ40" s="1050"/>
      <c r="AK40" s="993"/>
      <c r="AL40" s="984"/>
      <c r="AM40" s="984"/>
      <c r="AN40" s="984"/>
      <c r="AO40" s="984"/>
      <c r="AP40" s="984"/>
      <c r="AQ40" s="984"/>
      <c r="AR40" s="984"/>
      <c r="AS40" s="984"/>
      <c r="AT40" s="984"/>
      <c r="AU40" s="984"/>
      <c r="AV40" s="984"/>
      <c r="AW40" s="984"/>
      <c r="AX40" s="984"/>
      <c r="AY40" s="984"/>
      <c r="AZ40" s="1054"/>
      <c r="BA40" s="1054"/>
      <c r="BB40" s="1054"/>
      <c r="BC40" s="1054"/>
      <c r="BD40" s="1054"/>
      <c r="BE40" s="985"/>
      <c r="BF40" s="985"/>
      <c r="BG40" s="985"/>
      <c r="BH40" s="985"/>
      <c r="BI40" s="986"/>
      <c r="BJ40" s="222"/>
      <c r="BK40" s="222"/>
      <c r="BL40" s="222"/>
      <c r="BM40" s="222"/>
      <c r="BN40" s="222"/>
      <c r="BO40" s="231"/>
      <c r="BP40" s="231"/>
      <c r="BQ40" s="228">
        <v>34</v>
      </c>
      <c r="BR40" s="229"/>
      <c r="BS40" s="1005"/>
      <c r="BT40" s="1006"/>
      <c r="BU40" s="1006"/>
      <c r="BV40" s="1006"/>
      <c r="BW40" s="1006"/>
      <c r="BX40" s="1006"/>
      <c r="BY40" s="1006"/>
      <c r="BZ40" s="1006"/>
      <c r="CA40" s="1006"/>
      <c r="CB40" s="1006"/>
      <c r="CC40" s="1006"/>
      <c r="CD40" s="1006"/>
      <c r="CE40" s="1006"/>
      <c r="CF40" s="1006"/>
      <c r="CG40" s="1027"/>
      <c r="CH40" s="1002"/>
      <c r="CI40" s="1003"/>
      <c r="CJ40" s="1003"/>
      <c r="CK40" s="1003"/>
      <c r="CL40" s="1004"/>
      <c r="CM40" s="1002"/>
      <c r="CN40" s="1003"/>
      <c r="CO40" s="1003"/>
      <c r="CP40" s="1003"/>
      <c r="CQ40" s="1004"/>
      <c r="CR40" s="1002"/>
      <c r="CS40" s="1003"/>
      <c r="CT40" s="1003"/>
      <c r="CU40" s="1003"/>
      <c r="CV40" s="1004"/>
      <c r="CW40" s="1002"/>
      <c r="CX40" s="1003"/>
      <c r="CY40" s="1003"/>
      <c r="CZ40" s="1003"/>
      <c r="DA40" s="1004"/>
      <c r="DB40" s="1002"/>
      <c r="DC40" s="1003"/>
      <c r="DD40" s="1003"/>
      <c r="DE40" s="1003"/>
      <c r="DF40" s="1004"/>
      <c r="DG40" s="1002"/>
      <c r="DH40" s="1003"/>
      <c r="DI40" s="1003"/>
      <c r="DJ40" s="1003"/>
      <c r="DK40" s="1004"/>
      <c r="DL40" s="1002"/>
      <c r="DM40" s="1003"/>
      <c r="DN40" s="1003"/>
      <c r="DO40" s="1003"/>
      <c r="DP40" s="1004"/>
      <c r="DQ40" s="1002"/>
      <c r="DR40" s="1003"/>
      <c r="DS40" s="1003"/>
      <c r="DT40" s="1003"/>
      <c r="DU40" s="1004"/>
      <c r="DV40" s="1005"/>
      <c r="DW40" s="1006"/>
      <c r="DX40" s="1006"/>
      <c r="DY40" s="1006"/>
      <c r="DZ40" s="1007"/>
      <c r="EA40" s="220"/>
    </row>
    <row r="41" spans="1:131" ht="26.25" customHeight="1">
      <c r="A41" s="228">
        <v>14</v>
      </c>
      <c r="B41" s="1043"/>
      <c r="C41" s="1044"/>
      <c r="D41" s="1044"/>
      <c r="E41" s="1044"/>
      <c r="F41" s="1044"/>
      <c r="G41" s="1044"/>
      <c r="H41" s="1044"/>
      <c r="I41" s="1044"/>
      <c r="J41" s="1044"/>
      <c r="K41" s="1044"/>
      <c r="L41" s="1044"/>
      <c r="M41" s="1044"/>
      <c r="N41" s="1044"/>
      <c r="O41" s="1044"/>
      <c r="P41" s="1045"/>
      <c r="Q41" s="1051"/>
      <c r="R41" s="1052"/>
      <c r="S41" s="1052"/>
      <c r="T41" s="1052"/>
      <c r="U41" s="1052"/>
      <c r="V41" s="1052"/>
      <c r="W41" s="1052"/>
      <c r="X41" s="1052"/>
      <c r="Y41" s="1052"/>
      <c r="Z41" s="1052"/>
      <c r="AA41" s="1052"/>
      <c r="AB41" s="1052"/>
      <c r="AC41" s="1052"/>
      <c r="AD41" s="1052"/>
      <c r="AE41" s="1053"/>
      <c r="AF41" s="1048"/>
      <c r="AG41" s="1049"/>
      <c r="AH41" s="1049"/>
      <c r="AI41" s="1049"/>
      <c r="AJ41" s="1050"/>
      <c r="AK41" s="993"/>
      <c r="AL41" s="984"/>
      <c r="AM41" s="984"/>
      <c r="AN41" s="984"/>
      <c r="AO41" s="984"/>
      <c r="AP41" s="984"/>
      <c r="AQ41" s="984"/>
      <c r="AR41" s="984"/>
      <c r="AS41" s="984"/>
      <c r="AT41" s="984"/>
      <c r="AU41" s="984"/>
      <c r="AV41" s="984"/>
      <c r="AW41" s="984"/>
      <c r="AX41" s="984"/>
      <c r="AY41" s="984"/>
      <c r="AZ41" s="1054"/>
      <c r="BA41" s="1054"/>
      <c r="BB41" s="1054"/>
      <c r="BC41" s="1054"/>
      <c r="BD41" s="1054"/>
      <c r="BE41" s="985"/>
      <c r="BF41" s="985"/>
      <c r="BG41" s="985"/>
      <c r="BH41" s="985"/>
      <c r="BI41" s="986"/>
      <c r="BJ41" s="222"/>
      <c r="BK41" s="222"/>
      <c r="BL41" s="222"/>
      <c r="BM41" s="222"/>
      <c r="BN41" s="222"/>
      <c r="BO41" s="231"/>
      <c r="BP41" s="231"/>
      <c r="BQ41" s="228">
        <v>35</v>
      </c>
      <c r="BR41" s="229"/>
      <c r="BS41" s="1005"/>
      <c r="BT41" s="1006"/>
      <c r="BU41" s="1006"/>
      <c r="BV41" s="1006"/>
      <c r="BW41" s="1006"/>
      <c r="BX41" s="1006"/>
      <c r="BY41" s="1006"/>
      <c r="BZ41" s="1006"/>
      <c r="CA41" s="1006"/>
      <c r="CB41" s="1006"/>
      <c r="CC41" s="1006"/>
      <c r="CD41" s="1006"/>
      <c r="CE41" s="1006"/>
      <c r="CF41" s="1006"/>
      <c r="CG41" s="1027"/>
      <c r="CH41" s="1002"/>
      <c r="CI41" s="1003"/>
      <c r="CJ41" s="1003"/>
      <c r="CK41" s="1003"/>
      <c r="CL41" s="1004"/>
      <c r="CM41" s="1002"/>
      <c r="CN41" s="1003"/>
      <c r="CO41" s="1003"/>
      <c r="CP41" s="1003"/>
      <c r="CQ41" s="1004"/>
      <c r="CR41" s="1002"/>
      <c r="CS41" s="1003"/>
      <c r="CT41" s="1003"/>
      <c r="CU41" s="1003"/>
      <c r="CV41" s="1004"/>
      <c r="CW41" s="1002"/>
      <c r="CX41" s="1003"/>
      <c r="CY41" s="1003"/>
      <c r="CZ41" s="1003"/>
      <c r="DA41" s="1004"/>
      <c r="DB41" s="1002"/>
      <c r="DC41" s="1003"/>
      <c r="DD41" s="1003"/>
      <c r="DE41" s="1003"/>
      <c r="DF41" s="1004"/>
      <c r="DG41" s="1002"/>
      <c r="DH41" s="1003"/>
      <c r="DI41" s="1003"/>
      <c r="DJ41" s="1003"/>
      <c r="DK41" s="1004"/>
      <c r="DL41" s="1002"/>
      <c r="DM41" s="1003"/>
      <c r="DN41" s="1003"/>
      <c r="DO41" s="1003"/>
      <c r="DP41" s="1004"/>
      <c r="DQ41" s="1002"/>
      <c r="DR41" s="1003"/>
      <c r="DS41" s="1003"/>
      <c r="DT41" s="1003"/>
      <c r="DU41" s="1004"/>
      <c r="DV41" s="1005"/>
      <c r="DW41" s="1006"/>
      <c r="DX41" s="1006"/>
      <c r="DY41" s="1006"/>
      <c r="DZ41" s="1007"/>
      <c r="EA41" s="220"/>
    </row>
    <row r="42" spans="1:131" ht="26.25" customHeight="1">
      <c r="A42" s="228">
        <v>15</v>
      </c>
      <c r="B42" s="1043"/>
      <c r="C42" s="1044"/>
      <c r="D42" s="1044"/>
      <c r="E42" s="1044"/>
      <c r="F42" s="1044"/>
      <c r="G42" s="1044"/>
      <c r="H42" s="1044"/>
      <c r="I42" s="1044"/>
      <c r="J42" s="1044"/>
      <c r="K42" s="1044"/>
      <c r="L42" s="1044"/>
      <c r="M42" s="1044"/>
      <c r="N42" s="1044"/>
      <c r="O42" s="1044"/>
      <c r="P42" s="1045"/>
      <c r="Q42" s="1051"/>
      <c r="R42" s="1052"/>
      <c r="S42" s="1052"/>
      <c r="T42" s="1052"/>
      <c r="U42" s="1052"/>
      <c r="V42" s="1052"/>
      <c r="W42" s="1052"/>
      <c r="X42" s="1052"/>
      <c r="Y42" s="1052"/>
      <c r="Z42" s="1052"/>
      <c r="AA42" s="1052"/>
      <c r="AB42" s="1052"/>
      <c r="AC42" s="1052"/>
      <c r="AD42" s="1052"/>
      <c r="AE42" s="1053"/>
      <c r="AF42" s="1048"/>
      <c r="AG42" s="1049"/>
      <c r="AH42" s="1049"/>
      <c r="AI42" s="1049"/>
      <c r="AJ42" s="1050"/>
      <c r="AK42" s="993"/>
      <c r="AL42" s="984"/>
      <c r="AM42" s="984"/>
      <c r="AN42" s="984"/>
      <c r="AO42" s="984"/>
      <c r="AP42" s="984"/>
      <c r="AQ42" s="984"/>
      <c r="AR42" s="984"/>
      <c r="AS42" s="984"/>
      <c r="AT42" s="984"/>
      <c r="AU42" s="984"/>
      <c r="AV42" s="984"/>
      <c r="AW42" s="984"/>
      <c r="AX42" s="984"/>
      <c r="AY42" s="984"/>
      <c r="AZ42" s="1054"/>
      <c r="BA42" s="1054"/>
      <c r="BB42" s="1054"/>
      <c r="BC42" s="1054"/>
      <c r="BD42" s="1054"/>
      <c r="BE42" s="985"/>
      <c r="BF42" s="985"/>
      <c r="BG42" s="985"/>
      <c r="BH42" s="985"/>
      <c r="BI42" s="986"/>
      <c r="BJ42" s="222"/>
      <c r="BK42" s="222"/>
      <c r="BL42" s="222"/>
      <c r="BM42" s="222"/>
      <c r="BN42" s="222"/>
      <c r="BO42" s="231"/>
      <c r="BP42" s="231"/>
      <c r="BQ42" s="228">
        <v>36</v>
      </c>
      <c r="BR42" s="229"/>
      <c r="BS42" s="1005"/>
      <c r="BT42" s="1006"/>
      <c r="BU42" s="1006"/>
      <c r="BV42" s="1006"/>
      <c r="BW42" s="1006"/>
      <c r="BX42" s="1006"/>
      <c r="BY42" s="1006"/>
      <c r="BZ42" s="1006"/>
      <c r="CA42" s="1006"/>
      <c r="CB42" s="1006"/>
      <c r="CC42" s="1006"/>
      <c r="CD42" s="1006"/>
      <c r="CE42" s="1006"/>
      <c r="CF42" s="1006"/>
      <c r="CG42" s="1027"/>
      <c r="CH42" s="1002"/>
      <c r="CI42" s="1003"/>
      <c r="CJ42" s="1003"/>
      <c r="CK42" s="1003"/>
      <c r="CL42" s="1004"/>
      <c r="CM42" s="1002"/>
      <c r="CN42" s="1003"/>
      <c r="CO42" s="1003"/>
      <c r="CP42" s="1003"/>
      <c r="CQ42" s="1004"/>
      <c r="CR42" s="1002"/>
      <c r="CS42" s="1003"/>
      <c r="CT42" s="1003"/>
      <c r="CU42" s="1003"/>
      <c r="CV42" s="1004"/>
      <c r="CW42" s="1002"/>
      <c r="CX42" s="1003"/>
      <c r="CY42" s="1003"/>
      <c r="CZ42" s="1003"/>
      <c r="DA42" s="1004"/>
      <c r="DB42" s="1002"/>
      <c r="DC42" s="1003"/>
      <c r="DD42" s="1003"/>
      <c r="DE42" s="1003"/>
      <c r="DF42" s="1004"/>
      <c r="DG42" s="1002"/>
      <c r="DH42" s="1003"/>
      <c r="DI42" s="1003"/>
      <c r="DJ42" s="1003"/>
      <c r="DK42" s="1004"/>
      <c r="DL42" s="1002"/>
      <c r="DM42" s="1003"/>
      <c r="DN42" s="1003"/>
      <c r="DO42" s="1003"/>
      <c r="DP42" s="1004"/>
      <c r="DQ42" s="1002"/>
      <c r="DR42" s="1003"/>
      <c r="DS42" s="1003"/>
      <c r="DT42" s="1003"/>
      <c r="DU42" s="1004"/>
      <c r="DV42" s="1005"/>
      <c r="DW42" s="1006"/>
      <c r="DX42" s="1006"/>
      <c r="DY42" s="1006"/>
      <c r="DZ42" s="1007"/>
      <c r="EA42" s="220"/>
    </row>
    <row r="43" spans="1:131" ht="26.25" customHeight="1">
      <c r="A43" s="228">
        <v>16</v>
      </c>
      <c r="B43" s="1043"/>
      <c r="C43" s="1044"/>
      <c r="D43" s="1044"/>
      <c r="E43" s="1044"/>
      <c r="F43" s="1044"/>
      <c r="G43" s="1044"/>
      <c r="H43" s="1044"/>
      <c r="I43" s="1044"/>
      <c r="J43" s="1044"/>
      <c r="K43" s="1044"/>
      <c r="L43" s="1044"/>
      <c r="M43" s="1044"/>
      <c r="N43" s="1044"/>
      <c r="O43" s="1044"/>
      <c r="P43" s="1045"/>
      <c r="Q43" s="1051"/>
      <c r="R43" s="1052"/>
      <c r="S43" s="1052"/>
      <c r="T43" s="1052"/>
      <c r="U43" s="1052"/>
      <c r="V43" s="1052"/>
      <c r="W43" s="1052"/>
      <c r="X43" s="1052"/>
      <c r="Y43" s="1052"/>
      <c r="Z43" s="1052"/>
      <c r="AA43" s="1052"/>
      <c r="AB43" s="1052"/>
      <c r="AC43" s="1052"/>
      <c r="AD43" s="1052"/>
      <c r="AE43" s="1053"/>
      <c r="AF43" s="1048"/>
      <c r="AG43" s="1049"/>
      <c r="AH43" s="1049"/>
      <c r="AI43" s="1049"/>
      <c r="AJ43" s="1050"/>
      <c r="AK43" s="993"/>
      <c r="AL43" s="984"/>
      <c r="AM43" s="984"/>
      <c r="AN43" s="984"/>
      <c r="AO43" s="984"/>
      <c r="AP43" s="984"/>
      <c r="AQ43" s="984"/>
      <c r="AR43" s="984"/>
      <c r="AS43" s="984"/>
      <c r="AT43" s="984"/>
      <c r="AU43" s="984"/>
      <c r="AV43" s="984"/>
      <c r="AW43" s="984"/>
      <c r="AX43" s="984"/>
      <c r="AY43" s="984"/>
      <c r="AZ43" s="1054"/>
      <c r="BA43" s="1054"/>
      <c r="BB43" s="1054"/>
      <c r="BC43" s="1054"/>
      <c r="BD43" s="1054"/>
      <c r="BE43" s="985"/>
      <c r="BF43" s="985"/>
      <c r="BG43" s="985"/>
      <c r="BH43" s="985"/>
      <c r="BI43" s="986"/>
      <c r="BJ43" s="222"/>
      <c r="BK43" s="222"/>
      <c r="BL43" s="222"/>
      <c r="BM43" s="222"/>
      <c r="BN43" s="222"/>
      <c r="BO43" s="231"/>
      <c r="BP43" s="231"/>
      <c r="BQ43" s="228">
        <v>37</v>
      </c>
      <c r="BR43" s="229"/>
      <c r="BS43" s="1005"/>
      <c r="BT43" s="1006"/>
      <c r="BU43" s="1006"/>
      <c r="BV43" s="1006"/>
      <c r="BW43" s="1006"/>
      <c r="BX43" s="1006"/>
      <c r="BY43" s="1006"/>
      <c r="BZ43" s="1006"/>
      <c r="CA43" s="1006"/>
      <c r="CB43" s="1006"/>
      <c r="CC43" s="1006"/>
      <c r="CD43" s="1006"/>
      <c r="CE43" s="1006"/>
      <c r="CF43" s="1006"/>
      <c r="CG43" s="1027"/>
      <c r="CH43" s="1002"/>
      <c r="CI43" s="1003"/>
      <c r="CJ43" s="1003"/>
      <c r="CK43" s="1003"/>
      <c r="CL43" s="1004"/>
      <c r="CM43" s="1002"/>
      <c r="CN43" s="1003"/>
      <c r="CO43" s="1003"/>
      <c r="CP43" s="1003"/>
      <c r="CQ43" s="1004"/>
      <c r="CR43" s="1002"/>
      <c r="CS43" s="1003"/>
      <c r="CT43" s="1003"/>
      <c r="CU43" s="1003"/>
      <c r="CV43" s="1004"/>
      <c r="CW43" s="1002"/>
      <c r="CX43" s="1003"/>
      <c r="CY43" s="1003"/>
      <c r="CZ43" s="1003"/>
      <c r="DA43" s="1004"/>
      <c r="DB43" s="1002"/>
      <c r="DC43" s="1003"/>
      <c r="DD43" s="1003"/>
      <c r="DE43" s="1003"/>
      <c r="DF43" s="1004"/>
      <c r="DG43" s="1002"/>
      <c r="DH43" s="1003"/>
      <c r="DI43" s="1003"/>
      <c r="DJ43" s="1003"/>
      <c r="DK43" s="1004"/>
      <c r="DL43" s="1002"/>
      <c r="DM43" s="1003"/>
      <c r="DN43" s="1003"/>
      <c r="DO43" s="1003"/>
      <c r="DP43" s="1004"/>
      <c r="DQ43" s="1002"/>
      <c r="DR43" s="1003"/>
      <c r="DS43" s="1003"/>
      <c r="DT43" s="1003"/>
      <c r="DU43" s="1004"/>
      <c r="DV43" s="1005"/>
      <c r="DW43" s="1006"/>
      <c r="DX43" s="1006"/>
      <c r="DY43" s="1006"/>
      <c r="DZ43" s="1007"/>
      <c r="EA43" s="220"/>
    </row>
    <row r="44" spans="1:131" ht="26.25" customHeight="1">
      <c r="A44" s="228">
        <v>17</v>
      </c>
      <c r="B44" s="1043"/>
      <c r="C44" s="1044"/>
      <c r="D44" s="1044"/>
      <c r="E44" s="1044"/>
      <c r="F44" s="1044"/>
      <c r="G44" s="1044"/>
      <c r="H44" s="1044"/>
      <c r="I44" s="1044"/>
      <c r="J44" s="1044"/>
      <c r="K44" s="1044"/>
      <c r="L44" s="1044"/>
      <c r="M44" s="1044"/>
      <c r="N44" s="1044"/>
      <c r="O44" s="1044"/>
      <c r="P44" s="1045"/>
      <c r="Q44" s="1051"/>
      <c r="R44" s="1052"/>
      <c r="S44" s="1052"/>
      <c r="T44" s="1052"/>
      <c r="U44" s="1052"/>
      <c r="V44" s="1052"/>
      <c r="W44" s="1052"/>
      <c r="X44" s="1052"/>
      <c r="Y44" s="1052"/>
      <c r="Z44" s="1052"/>
      <c r="AA44" s="1052"/>
      <c r="AB44" s="1052"/>
      <c r="AC44" s="1052"/>
      <c r="AD44" s="1052"/>
      <c r="AE44" s="1053"/>
      <c r="AF44" s="1048"/>
      <c r="AG44" s="1049"/>
      <c r="AH44" s="1049"/>
      <c r="AI44" s="1049"/>
      <c r="AJ44" s="1050"/>
      <c r="AK44" s="993"/>
      <c r="AL44" s="984"/>
      <c r="AM44" s="984"/>
      <c r="AN44" s="984"/>
      <c r="AO44" s="984"/>
      <c r="AP44" s="984"/>
      <c r="AQ44" s="984"/>
      <c r="AR44" s="984"/>
      <c r="AS44" s="984"/>
      <c r="AT44" s="984"/>
      <c r="AU44" s="984"/>
      <c r="AV44" s="984"/>
      <c r="AW44" s="984"/>
      <c r="AX44" s="984"/>
      <c r="AY44" s="984"/>
      <c r="AZ44" s="1054"/>
      <c r="BA44" s="1054"/>
      <c r="BB44" s="1054"/>
      <c r="BC44" s="1054"/>
      <c r="BD44" s="1054"/>
      <c r="BE44" s="985"/>
      <c r="BF44" s="985"/>
      <c r="BG44" s="985"/>
      <c r="BH44" s="985"/>
      <c r="BI44" s="986"/>
      <c r="BJ44" s="222"/>
      <c r="BK44" s="222"/>
      <c r="BL44" s="222"/>
      <c r="BM44" s="222"/>
      <c r="BN44" s="222"/>
      <c r="BO44" s="231"/>
      <c r="BP44" s="231"/>
      <c r="BQ44" s="228">
        <v>38</v>
      </c>
      <c r="BR44" s="229"/>
      <c r="BS44" s="1005"/>
      <c r="BT44" s="1006"/>
      <c r="BU44" s="1006"/>
      <c r="BV44" s="1006"/>
      <c r="BW44" s="1006"/>
      <c r="BX44" s="1006"/>
      <c r="BY44" s="1006"/>
      <c r="BZ44" s="1006"/>
      <c r="CA44" s="1006"/>
      <c r="CB44" s="1006"/>
      <c r="CC44" s="1006"/>
      <c r="CD44" s="1006"/>
      <c r="CE44" s="1006"/>
      <c r="CF44" s="1006"/>
      <c r="CG44" s="1027"/>
      <c r="CH44" s="1002"/>
      <c r="CI44" s="1003"/>
      <c r="CJ44" s="1003"/>
      <c r="CK44" s="1003"/>
      <c r="CL44" s="1004"/>
      <c r="CM44" s="1002"/>
      <c r="CN44" s="1003"/>
      <c r="CO44" s="1003"/>
      <c r="CP44" s="1003"/>
      <c r="CQ44" s="1004"/>
      <c r="CR44" s="1002"/>
      <c r="CS44" s="1003"/>
      <c r="CT44" s="1003"/>
      <c r="CU44" s="1003"/>
      <c r="CV44" s="1004"/>
      <c r="CW44" s="1002"/>
      <c r="CX44" s="1003"/>
      <c r="CY44" s="1003"/>
      <c r="CZ44" s="1003"/>
      <c r="DA44" s="1004"/>
      <c r="DB44" s="1002"/>
      <c r="DC44" s="1003"/>
      <c r="DD44" s="1003"/>
      <c r="DE44" s="1003"/>
      <c r="DF44" s="1004"/>
      <c r="DG44" s="1002"/>
      <c r="DH44" s="1003"/>
      <c r="DI44" s="1003"/>
      <c r="DJ44" s="1003"/>
      <c r="DK44" s="1004"/>
      <c r="DL44" s="1002"/>
      <c r="DM44" s="1003"/>
      <c r="DN44" s="1003"/>
      <c r="DO44" s="1003"/>
      <c r="DP44" s="1004"/>
      <c r="DQ44" s="1002"/>
      <c r="DR44" s="1003"/>
      <c r="DS44" s="1003"/>
      <c r="DT44" s="1003"/>
      <c r="DU44" s="1004"/>
      <c r="DV44" s="1005"/>
      <c r="DW44" s="1006"/>
      <c r="DX44" s="1006"/>
      <c r="DY44" s="1006"/>
      <c r="DZ44" s="1007"/>
      <c r="EA44" s="220"/>
    </row>
    <row r="45" spans="1:131" ht="26.25" customHeight="1">
      <c r="A45" s="228">
        <v>18</v>
      </c>
      <c r="B45" s="1043"/>
      <c r="C45" s="1044"/>
      <c r="D45" s="1044"/>
      <c r="E45" s="1044"/>
      <c r="F45" s="1044"/>
      <c r="G45" s="1044"/>
      <c r="H45" s="1044"/>
      <c r="I45" s="1044"/>
      <c r="J45" s="1044"/>
      <c r="K45" s="1044"/>
      <c r="L45" s="1044"/>
      <c r="M45" s="1044"/>
      <c r="N45" s="1044"/>
      <c r="O45" s="1044"/>
      <c r="P45" s="1045"/>
      <c r="Q45" s="1051"/>
      <c r="R45" s="1052"/>
      <c r="S45" s="1052"/>
      <c r="T45" s="1052"/>
      <c r="U45" s="1052"/>
      <c r="V45" s="1052"/>
      <c r="W45" s="1052"/>
      <c r="X45" s="1052"/>
      <c r="Y45" s="1052"/>
      <c r="Z45" s="1052"/>
      <c r="AA45" s="1052"/>
      <c r="AB45" s="1052"/>
      <c r="AC45" s="1052"/>
      <c r="AD45" s="1052"/>
      <c r="AE45" s="1053"/>
      <c r="AF45" s="1048"/>
      <c r="AG45" s="1049"/>
      <c r="AH45" s="1049"/>
      <c r="AI45" s="1049"/>
      <c r="AJ45" s="1050"/>
      <c r="AK45" s="993"/>
      <c r="AL45" s="984"/>
      <c r="AM45" s="984"/>
      <c r="AN45" s="984"/>
      <c r="AO45" s="984"/>
      <c r="AP45" s="984"/>
      <c r="AQ45" s="984"/>
      <c r="AR45" s="984"/>
      <c r="AS45" s="984"/>
      <c r="AT45" s="984"/>
      <c r="AU45" s="984"/>
      <c r="AV45" s="984"/>
      <c r="AW45" s="984"/>
      <c r="AX45" s="984"/>
      <c r="AY45" s="984"/>
      <c r="AZ45" s="1054"/>
      <c r="BA45" s="1054"/>
      <c r="BB45" s="1054"/>
      <c r="BC45" s="1054"/>
      <c r="BD45" s="1054"/>
      <c r="BE45" s="985"/>
      <c r="BF45" s="985"/>
      <c r="BG45" s="985"/>
      <c r="BH45" s="985"/>
      <c r="BI45" s="986"/>
      <c r="BJ45" s="222"/>
      <c r="BK45" s="222"/>
      <c r="BL45" s="222"/>
      <c r="BM45" s="222"/>
      <c r="BN45" s="222"/>
      <c r="BO45" s="231"/>
      <c r="BP45" s="231"/>
      <c r="BQ45" s="228">
        <v>39</v>
      </c>
      <c r="BR45" s="229"/>
      <c r="BS45" s="1005"/>
      <c r="BT45" s="1006"/>
      <c r="BU45" s="1006"/>
      <c r="BV45" s="1006"/>
      <c r="BW45" s="1006"/>
      <c r="BX45" s="1006"/>
      <c r="BY45" s="1006"/>
      <c r="BZ45" s="1006"/>
      <c r="CA45" s="1006"/>
      <c r="CB45" s="1006"/>
      <c r="CC45" s="1006"/>
      <c r="CD45" s="1006"/>
      <c r="CE45" s="1006"/>
      <c r="CF45" s="1006"/>
      <c r="CG45" s="1027"/>
      <c r="CH45" s="1002"/>
      <c r="CI45" s="1003"/>
      <c r="CJ45" s="1003"/>
      <c r="CK45" s="1003"/>
      <c r="CL45" s="1004"/>
      <c r="CM45" s="1002"/>
      <c r="CN45" s="1003"/>
      <c r="CO45" s="1003"/>
      <c r="CP45" s="1003"/>
      <c r="CQ45" s="1004"/>
      <c r="CR45" s="1002"/>
      <c r="CS45" s="1003"/>
      <c r="CT45" s="1003"/>
      <c r="CU45" s="1003"/>
      <c r="CV45" s="1004"/>
      <c r="CW45" s="1002"/>
      <c r="CX45" s="1003"/>
      <c r="CY45" s="1003"/>
      <c r="CZ45" s="1003"/>
      <c r="DA45" s="1004"/>
      <c r="DB45" s="1002"/>
      <c r="DC45" s="1003"/>
      <c r="DD45" s="1003"/>
      <c r="DE45" s="1003"/>
      <c r="DF45" s="1004"/>
      <c r="DG45" s="1002"/>
      <c r="DH45" s="1003"/>
      <c r="DI45" s="1003"/>
      <c r="DJ45" s="1003"/>
      <c r="DK45" s="1004"/>
      <c r="DL45" s="1002"/>
      <c r="DM45" s="1003"/>
      <c r="DN45" s="1003"/>
      <c r="DO45" s="1003"/>
      <c r="DP45" s="1004"/>
      <c r="DQ45" s="1002"/>
      <c r="DR45" s="1003"/>
      <c r="DS45" s="1003"/>
      <c r="DT45" s="1003"/>
      <c r="DU45" s="1004"/>
      <c r="DV45" s="1005"/>
      <c r="DW45" s="1006"/>
      <c r="DX45" s="1006"/>
      <c r="DY45" s="1006"/>
      <c r="DZ45" s="1007"/>
      <c r="EA45" s="220"/>
    </row>
    <row r="46" spans="1:131" ht="26.25" customHeight="1">
      <c r="A46" s="228">
        <v>19</v>
      </c>
      <c r="B46" s="1043"/>
      <c r="C46" s="1044"/>
      <c r="D46" s="1044"/>
      <c r="E46" s="1044"/>
      <c r="F46" s="1044"/>
      <c r="G46" s="1044"/>
      <c r="H46" s="1044"/>
      <c r="I46" s="1044"/>
      <c r="J46" s="1044"/>
      <c r="K46" s="1044"/>
      <c r="L46" s="1044"/>
      <c r="M46" s="1044"/>
      <c r="N46" s="1044"/>
      <c r="O46" s="1044"/>
      <c r="P46" s="1045"/>
      <c r="Q46" s="1051"/>
      <c r="R46" s="1052"/>
      <c r="S46" s="1052"/>
      <c r="T46" s="1052"/>
      <c r="U46" s="1052"/>
      <c r="V46" s="1052"/>
      <c r="W46" s="1052"/>
      <c r="X46" s="1052"/>
      <c r="Y46" s="1052"/>
      <c r="Z46" s="1052"/>
      <c r="AA46" s="1052"/>
      <c r="AB46" s="1052"/>
      <c r="AC46" s="1052"/>
      <c r="AD46" s="1052"/>
      <c r="AE46" s="1053"/>
      <c r="AF46" s="1048"/>
      <c r="AG46" s="1049"/>
      <c r="AH46" s="1049"/>
      <c r="AI46" s="1049"/>
      <c r="AJ46" s="1050"/>
      <c r="AK46" s="993"/>
      <c r="AL46" s="984"/>
      <c r="AM46" s="984"/>
      <c r="AN46" s="984"/>
      <c r="AO46" s="984"/>
      <c r="AP46" s="984"/>
      <c r="AQ46" s="984"/>
      <c r="AR46" s="984"/>
      <c r="AS46" s="984"/>
      <c r="AT46" s="984"/>
      <c r="AU46" s="984"/>
      <c r="AV46" s="984"/>
      <c r="AW46" s="984"/>
      <c r="AX46" s="984"/>
      <c r="AY46" s="984"/>
      <c r="AZ46" s="1054"/>
      <c r="BA46" s="1054"/>
      <c r="BB46" s="1054"/>
      <c r="BC46" s="1054"/>
      <c r="BD46" s="1054"/>
      <c r="BE46" s="985"/>
      <c r="BF46" s="985"/>
      <c r="BG46" s="985"/>
      <c r="BH46" s="985"/>
      <c r="BI46" s="986"/>
      <c r="BJ46" s="222"/>
      <c r="BK46" s="222"/>
      <c r="BL46" s="222"/>
      <c r="BM46" s="222"/>
      <c r="BN46" s="222"/>
      <c r="BO46" s="231"/>
      <c r="BP46" s="231"/>
      <c r="BQ46" s="228">
        <v>40</v>
      </c>
      <c r="BR46" s="229"/>
      <c r="BS46" s="1005"/>
      <c r="BT46" s="1006"/>
      <c r="BU46" s="1006"/>
      <c r="BV46" s="1006"/>
      <c r="BW46" s="1006"/>
      <c r="BX46" s="1006"/>
      <c r="BY46" s="1006"/>
      <c r="BZ46" s="1006"/>
      <c r="CA46" s="1006"/>
      <c r="CB46" s="1006"/>
      <c r="CC46" s="1006"/>
      <c r="CD46" s="1006"/>
      <c r="CE46" s="1006"/>
      <c r="CF46" s="1006"/>
      <c r="CG46" s="1027"/>
      <c r="CH46" s="1002"/>
      <c r="CI46" s="1003"/>
      <c r="CJ46" s="1003"/>
      <c r="CK46" s="1003"/>
      <c r="CL46" s="1004"/>
      <c r="CM46" s="1002"/>
      <c r="CN46" s="1003"/>
      <c r="CO46" s="1003"/>
      <c r="CP46" s="1003"/>
      <c r="CQ46" s="1004"/>
      <c r="CR46" s="1002"/>
      <c r="CS46" s="1003"/>
      <c r="CT46" s="1003"/>
      <c r="CU46" s="1003"/>
      <c r="CV46" s="1004"/>
      <c r="CW46" s="1002"/>
      <c r="CX46" s="1003"/>
      <c r="CY46" s="1003"/>
      <c r="CZ46" s="1003"/>
      <c r="DA46" s="1004"/>
      <c r="DB46" s="1002"/>
      <c r="DC46" s="1003"/>
      <c r="DD46" s="1003"/>
      <c r="DE46" s="1003"/>
      <c r="DF46" s="1004"/>
      <c r="DG46" s="1002"/>
      <c r="DH46" s="1003"/>
      <c r="DI46" s="1003"/>
      <c r="DJ46" s="1003"/>
      <c r="DK46" s="1004"/>
      <c r="DL46" s="1002"/>
      <c r="DM46" s="1003"/>
      <c r="DN46" s="1003"/>
      <c r="DO46" s="1003"/>
      <c r="DP46" s="1004"/>
      <c r="DQ46" s="1002"/>
      <c r="DR46" s="1003"/>
      <c r="DS46" s="1003"/>
      <c r="DT46" s="1003"/>
      <c r="DU46" s="1004"/>
      <c r="DV46" s="1005"/>
      <c r="DW46" s="1006"/>
      <c r="DX46" s="1006"/>
      <c r="DY46" s="1006"/>
      <c r="DZ46" s="1007"/>
      <c r="EA46" s="220"/>
    </row>
    <row r="47" spans="1:131" ht="26.25" customHeight="1">
      <c r="A47" s="228">
        <v>20</v>
      </c>
      <c r="B47" s="1043"/>
      <c r="C47" s="1044"/>
      <c r="D47" s="1044"/>
      <c r="E47" s="1044"/>
      <c r="F47" s="1044"/>
      <c r="G47" s="1044"/>
      <c r="H47" s="1044"/>
      <c r="I47" s="1044"/>
      <c r="J47" s="1044"/>
      <c r="K47" s="1044"/>
      <c r="L47" s="1044"/>
      <c r="M47" s="1044"/>
      <c r="N47" s="1044"/>
      <c r="O47" s="1044"/>
      <c r="P47" s="1045"/>
      <c r="Q47" s="1051"/>
      <c r="R47" s="1052"/>
      <c r="S47" s="1052"/>
      <c r="T47" s="1052"/>
      <c r="U47" s="1052"/>
      <c r="V47" s="1052"/>
      <c r="W47" s="1052"/>
      <c r="X47" s="1052"/>
      <c r="Y47" s="1052"/>
      <c r="Z47" s="1052"/>
      <c r="AA47" s="1052"/>
      <c r="AB47" s="1052"/>
      <c r="AC47" s="1052"/>
      <c r="AD47" s="1052"/>
      <c r="AE47" s="1053"/>
      <c r="AF47" s="1048"/>
      <c r="AG47" s="1049"/>
      <c r="AH47" s="1049"/>
      <c r="AI47" s="1049"/>
      <c r="AJ47" s="1050"/>
      <c r="AK47" s="993"/>
      <c r="AL47" s="984"/>
      <c r="AM47" s="984"/>
      <c r="AN47" s="984"/>
      <c r="AO47" s="984"/>
      <c r="AP47" s="984"/>
      <c r="AQ47" s="984"/>
      <c r="AR47" s="984"/>
      <c r="AS47" s="984"/>
      <c r="AT47" s="984"/>
      <c r="AU47" s="984"/>
      <c r="AV47" s="984"/>
      <c r="AW47" s="984"/>
      <c r="AX47" s="984"/>
      <c r="AY47" s="984"/>
      <c r="AZ47" s="1054"/>
      <c r="BA47" s="1054"/>
      <c r="BB47" s="1054"/>
      <c r="BC47" s="1054"/>
      <c r="BD47" s="1054"/>
      <c r="BE47" s="985"/>
      <c r="BF47" s="985"/>
      <c r="BG47" s="985"/>
      <c r="BH47" s="985"/>
      <c r="BI47" s="986"/>
      <c r="BJ47" s="222"/>
      <c r="BK47" s="222"/>
      <c r="BL47" s="222"/>
      <c r="BM47" s="222"/>
      <c r="BN47" s="222"/>
      <c r="BO47" s="231"/>
      <c r="BP47" s="231"/>
      <c r="BQ47" s="228">
        <v>41</v>
      </c>
      <c r="BR47" s="229"/>
      <c r="BS47" s="1005"/>
      <c r="BT47" s="1006"/>
      <c r="BU47" s="1006"/>
      <c r="BV47" s="1006"/>
      <c r="BW47" s="1006"/>
      <c r="BX47" s="1006"/>
      <c r="BY47" s="1006"/>
      <c r="BZ47" s="1006"/>
      <c r="CA47" s="1006"/>
      <c r="CB47" s="1006"/>
      <c r="CC47" s="1006"/>
      <c r="CD47" s="1006"/>
      <c r="CE47" s="1006"/>
      <c r="CF47" s="1006"/>
      <c r="CG47" s="1027"/>
      <c r="CH47" s="1002"/>
      <c r="CI47" s="1003"/>
      <c r="CJ47" s="1003"/>
      <c r="CK47" s="1003"/>
      <c r="CL47" s="1004"/>
      <c r="CM47" s="1002"/>
      <c r="CN47" s="1003"/>
      <c r="CO47" s="1003"/>
      <c r="CP47" s="1003"/>
      <c r="CQ47" s="1004"/>
      <c r="CR47" s="1002"/>
      <c r="CS47" s="1003"/>
      <c r="CT47" s="1003"/>
      <c r="CU47" s="1003"/>
      <c r="CV47" s="1004"/>
      <c r="CW47" s="1002"/>
      <c r="CX47" s="1003"/>
      <c r="CY47" s="1003"/>
      <c r="CZ47" s="1003"/>
      <c r="DA47" s="1004"/>
      <c r="DB47" s="1002"/>
      <c r="DC47" s="1003"/>
      <c r="DD47" s="1003"/>
      <c r="DE47" s="1003"/>
      <c r="DF47" s="1004"/>
      <c r="DG47" s="1002"/>
      <c r="DH47" s="1003"/>
      <c r="DI47" s="1003"/>
      <c r="DJ47" s="1003"/>
      <c r="DK47" s="1004"/>
      <c r="DL47" s="1002"/>
      <c r="DM47" s="1003"/>
      <c r="DN47" s="1003"/>
      <c r="DO47" s="1003"/>
      <c r="DP47" s="1004"/>
      <c r="DQ47" s="1002"/>
      <c r="DR47" s="1003"/>
      <c r="DS47" s="1003"/>
      <c r="DT47" s="1003"/>
      <c r="DU47" s="1004"/>
      <c r="DV47" s="1005"/>
      <c r="DW47" s="1006"/>
      <c r="DX47" s="1006"/>
      <c r="DY47" s="1006"/>
      <c r="DZ47" s="1007"/>
      <c r="EA47" s="220"/>
    </row>
    <row r="48" spans="1:131" ht="26.25" customHeight="1">
      <c r="A48" s="228">
        <v>21</v>
      </c>
      <c r="B48" s="1043"/>
      <c r="C48" s="1044"/>
      <c r="D48" s="1044"/>
      <c r="E48" s="1044"/>
      <c r="F48" s="1044"/>
      <c r="G48" s="1044"/>
      <c r="H48" s="1044"/>
      <c r="I48" s="1044"/>
      <c r="J48" s="1044"/>
      <c r="K48" s="1044"/>
      <c r="L48" s="1044"/>
      <c r="M48" s="1044"/>
      <c r="N48" s="1044"/>
      <c r="O48" s="1044"/>
      <c r="P48" s="1045"/>
      <c r="Q48" s="1051"/>
      <c r="R48" s="1052"/>
      <c r="S48" s="1052"/>
      <c r="T48" s="1052"/>
      <c r="U48" s="1052"/>
      <c r="V48" s="1052"/>
      <c r="W48" s="1052"/>
      <c r="X48" s="1052"/>
      <c r="Y48" s="1052"/>
      <c r="Z48" s="1052"/>
      <c r="AA48" s="1052"/>
      <c r="AB48" s="1052"/>
      <c r="AC48" s="1052"/>
      <c r="AD48" s="1052"/>
      <c r="AE48" s="1053"/>
      <c r="AF48" s="1048"/>
      <c r="AG48" s="1049"/>
      <c r="AH48" s="1049"/>
      <c r="AI48" s="1049"/>
      <c r="AJ48" s="1050"/>
      <c r="AK48" s="993"/>
      <c r="AL48" s="984"/>
      <c r="AM48" s="984"/>
      <c r="AN48" s="984"/>
      <c r="AO48" s="984"/>
      <c r="AP48" s="984"/>
      <c r="AQ48" s="984"/>
      <c r="AR48" s="984"/>
      <c r="AS48" s="984"/>
      <c r="AT48" s="984"/>
      <c r="AU48" s="984"/>
      <c r="AV48" s="984"/>
      <c r="AW48" s="984"/>
      <c r="AX48" s="984"/>
      <c r="AY48" s="984"/>
      <c r="AZ48" s="1054"/>
      <c r="BA48" s="1054"/>
      <c r="BB48" s="1054"/>
      <c r="BC48" s="1054"/>
      <c r="BD48" s="1054"/>
      <c r="BE48" s="985"/>
      <c r="BF48" s="985"/>
      <c r="BG48" s="985"/>
      <c r="BH48" s="985"/>
      <c r="BI48" s="986"/>
      <c r="BJ48" s="222"/>
      <c r="BK48" s="222"/>
      <c r="BL48" s="222"/>
      <c r="BM48" s="222"/>
      <c r="BN48" s="222"/>
      <c r="BO48" s="231"/>
      <c r="BP48" s="231"/>
      <c r="BQ48" s="228">
        <v>42</v>
      </c>
      <c r="BR48" s="229"/>
      <c r="BS48" s="1005"/>
      <c r="BT48" s="1006"/>
      <c r="BU48" s="1006"/>
      <c r="BV48" s="1006"/>
      <c r="BW48" s="1006"/>
      <c r="BX48" s="1006"/>
      <c r="BY48" s="1006"/>
      <c r="BZ48" s="1006"/>
      <c r="CA48" s="1006"/>
      <c r="CB48" s="1006"/>
      <c r="CC48" s="1006"/>
      <c r="CD48" s="1006"/>
      <c r="CE48" s="1006"/>
      <c r="CF48" s="1006"/>
      <c r="CG48" s="1027"/>
      <c r="CH48" s="1002"/>
      <c r="CI48" s="1003"/>
      <c r="CJ48" s="1003"/>
      <c r="CK48" s="1003"/>
      <c r="CL48" s="1004"/>
      <c r="CM48" s="1002"/>
      <c r="CN48" s="1003"/>
      <c r="CO48" s="1003"/>
      <c r="CP48" s="1003"/>
      <c r="CQ48" s="1004"/>
      <c r="CR48" s="1002"/>
      <c r="CS48" s="1003"/>
      <c r="CT48" s="1003"/>
      <c r="CU48" s="1003"/>
      <c r="CV48" s="1004"/>
      <c r="CW48" s="1002"/>
      <c r="CX48" s="1003"/>
      <c r="CY48" s="1003"/>
      <c r="CZ48" s="1003"/>
      <c r="DA48" s="1004"/>
      <c r="DB48" s="1002"/>
      <c r="DC48" s="1003"/>
      <c r="DD48" s="1003"/>
      <c r="DE48" s="1003"/>
      <c r="DF48" s="1004"/>
      <c r="DG48" s="1002"/>
      <c r="DH48" s="1003"/>
      <c r="DI48" s="1003"/>
      <c r="DJ48" s="1003"/>
      <c r="DK48" s="1004"/>
      <c r="DL48" s="1002"/>
      <c r="DM48" s="1003"/>
      <c r="DN48" s="1003"/>
      <c r="DO48" s="1003"/>
      <c r="DP48" s="1004"/>
      <c r="DQ48" s="1002"/>
      <c r="DR48" s="1003"/>
      <c r="DS48" s="1003"/>
      <c r="DT48" s="1003"/>
      <c r="DU48" s="1004"/>
      <c r="DV48" s="1005"/>
      <c r="DW48" s="1006"/>
      <c r="DX48" s="1006"/>
      <c r="DY48" s="1006"/>
      <c r="DZ48" s="1007"/>
      <c r="EA48" s="220"/>
    </row>
    <row r="49" spans="1:131" ht="26.25" customHeight="1">
      <c r="A49" s="228">
        <v>22</v>
      </c>
      <c r="B49" s="1043"/>
      <c r="C49" s="1044"/>
      <c r="D49" s="1044"/>
      <c r="E49" s="1044"/>
      <c r="F49" s="1044"/>
      <c r="G49" s="1044"/>
      <c r="H49" s="1044"/>
      <c r="I49" s="1044"/>
      <c r="J49" s="1044"/>
      <c r="K49" s="1044"/>
      <c r="L49" s="1044"/>
      <c r="M49" s="1044"/>
      <c r="N49" s="1044"/>
      <c r="O49" s="1044"/>
      <c r="P49" s="1045"/>
      <c r="Q49" s="1051"/>
      <c r="R49" s="1052"/>
      <c r="S49" s="1052"/>
      <c r="T49" s="1052"/>
      <c r="U49" s="1052"/>
      <c r="V49" s="1052"/>
      <c r="W49" s="1052"/>
      <c r="X49" s="1052"/>
      <c r="Y49" s="1052"/>
      <c r="Z49" s="1052"/>
      <c r="AA49" s="1052"/>
      <c r="AB49" s="1052"/>
      <c r="AC49" s="1052"/>
      <c r="AD49" s="1052"/>
      <c r="AE49" s="1053"/>
      <c r="AF49" s="1048"/>
      <c r="AG49" s="1049"/>
      <c r="AH49" s="1049"/>
      <c r="AI49" s="1049"/>
      <c r="AJ49" s="1050"/>
      <c r="AK49" s="993"/>
      <c r="AL49" s="984"/>
      <c r="AM49" s="984"/>
      <c r="AN49" s="984"/>
      <c r="AO49" s="984"/>
      <c r="AP49" s="984"/>
      <c r="AQ49" s="984"/>
      <c r="AR49" s="984"/>
      <c r="AS49" s="984"/>
      <c r="AT49" s="984"/>
      <c r="AU49" s="984"/>
      <c r="AV49" s="984"/>
      <c r="AW49" s="984"/>
      <c r="AX49" s="984"/>
      <c r="AY49" s="984"/>
      <c r="AZ49" s="1054"/>
      <c r="BA49" s="1054"/>
      <c r="BB49" s="1054"/>
      <c r="BC49" s="1054"/>
      <c r="BD49" s="1054"/>
      <c r="BE49" s="985"/>
      <c r="BF49" s="985"/>
      <c r="BG49" s="985"/>
      <c r="BH49" s="985"/>
      <c r="BI49" s="986"/>
      <c r="BJ49" s="222"/>
      <c r="BK49" s="222"/>
      <c r="BL49" s="222"/>
      <c r="BM49" s="222"/>
      <c r="BN49" s="222"/>
      <c r="BO49" s="231"/>
      <c r="BP49" s="231"/>
      <c r="BQ49" s="228">
        <v>43</v>
      </c>
      <c r="BR49" s="229"/>
      <c r="BS49" s="1005"/>
      <c r="BT49" s="1006"/>
      <c r="BU49" s="1006"/>
      <c r="BV49" s="1006"/>
      <c r="BW49" s="1006"/>
      <c r="BX49" s="1006"/>
      <c r="BY49" s="1006"/>
      <c r="BZ49" s="1006"/>
      <c r="CA49" s="1006"/>
      <c r="CB49" s="1006"/>
      <c r="CC49" s="1006"/>
      <c r="CD49" s="1006"/>
      <c r="CE49" s="1006"/>
      <c r="CF49" s="1006"/>
      <c r="CG49" s="1027"/>
      <c r="CH49" s="1002"/>
      <c r="CI49" s="1003"/>
      <c r="CJ49" s="1003"/>
      <c r="CK49" s="1003"/>
      <c r="CL49" s="1004"/>
      <c r="CM49" s="1002"/>
      <c r="CN49" s="1003"/>
      <c r="CO49" s="1003"/>
      <c r="CP49" s="1003"/>
      <c r="CQ49" s="1004"/>
      <c r="CR49" s="1002"/>
      <c r="CS49" s="1003"/>
      <c r="CT49" s="1003"/>
      <c r="CU49" s="1003"/>
      <c r="CV49" s="1004"/>
      <c r="CW49" s="1002"/>
      <c r="CX49" s="1003"/>
      <c r="CY49" s="1003"/>
      <c r="CZ49" s="1003"/>
      <c r="DA49" s="1004"/>
      <c r="DB49" s="1002"/>
      <c r="DC49" s="1003"/>
      <c r="DD49" s="1003"/>
      <c r="DE49" s="1003"/>
      <c r="DF49" s="1004"/>
      <c r="DG49" s="1002"/>
      <c r="DH49" s="1003"/>
      <c r="DI49" s="1003"/>
      <c r="DJ49" s="1003"/>
      <c r="DK49" s="1004"/>
      <c r="DL49" s="1002"/>
      <c r="DM49" s="1003"/>
      <c r="DN49" s="1003"/>
      <c r="DO49" s="1003"/>
      <c r="DP49" s="1004"/>
      <c r="DQ49" s="1002"/>
      <c r="DR49" s="1003"/>
      <c r="DS49" s="1003"/>
      <c r="DT49" s="1003"/>
      <c r="DU49" s="1004"/>
      <c r="DV49" s="1005"/>
      <c r="DW49" s="1006"/>
      <c r="DX49" s="1006"/>
      <c r="DY49" s="1006"/>
      <c r="DZ49" s="1007"/>
      <c r="EA49" s="220"/>
    </row>
    <row r="50" spans="1:131" ht="26.25" customHeight="1">
      <c r="A50" s="228">
        <v>23</v>
      </c>
      <c r="B50" s="1043"/>
      <c r="C50" s="1044"/>
      <c r="D50" s="1044"/>
      <c r="E50" s="1044"/>
      <c r="F50" s="1044"/>
      <c r="G50" s="1044"/>
      <c r="H50" s="1044"/>
      <c r="I50" s="1044"/>
      <c r="J50" s="1044"/>
      <c r="K50" s="1044"/>
      <c r="L50" s="1044"/>
      <c r="M50" s="1044"/>
      <c r="N50" s="1044"/>
      <c r="O50" s="1044"/>
      <c r="P50" s="1045"/>
      <c r="Q50" s="1046"/>
      <c r="R50" s="1038"/>
      <c r="S50" s="1038"/>
      <c r="T50" s="1038"/>
      <c r="U50" s="1038"/>
      <c r="V50" s="1038"/>
      <c r="W50" s="1038"/>
      <c r="X50" s="1038"/>
      <c r="Y50" s="1038"/>
      <c r="Z50" s="1038"/>
      <c r="AA50" s="1038"/>
      <c r="AB50" s="1038"/>
      <c r="AC50" s="1038"/>
      <c r="AD50" s="1038"/>
      <c r="AE50" s="1047"/>
      <c r="AF50" s="1048"/>
      <c r="AG50" s="1049"/>
      <c r="AH50" s="1049"/>
      <c r="AI50" s="1049"/>
      <c r="AJ50" s="1050"/>
      <c r="AK50" s="1037"/>
      <c r="AL50" s="1038"/>
      <c r="AM50" s="1038"/>
      <c r="AN50" s="1038"/>
      <c r="AO50" s="1038"/>
      <c r="AP50" s="1038"/>
      <c r="AQ50" s="1038"/>
      <c r="AR50" s="1038"/>
      <c r="AS50" s="1038"/>
      <c r="AT50" s="1038"/>
      <c r="AU50" s="1038"/>
      <c r="AV50" s="1038"/>
      <c r="AW50" s="1038"/>
      <c r="AX50" s="1038"/>
      <c r="AY50" s="1038"/>
      <c r="AZ50" s="1039"/>
      <c r="BA50" s="1039"/>
      <c r="BB50" s="1039"/>
      <c r="BC50" s="1039"/>
      <c r="BD50" s="1039"/>
      <c r="BE50" s="985"/>
      <c r="BF50" s="985"/>
      <c r="BG50" s="985"/>
      <c r="BH50" s="985"/>
      <c r="BI50" s="986"/>
      <c r="BJ50" s="222"/>
      <c r="BK50" s="222"/>
      <c r="BL50" s="222"/>
      <c r="BM50" s="222"/>
      <c r="BN50" s="222"/>
      <c r="BO50" s="231"/>
      <c r="BP50" s="231"/>
      <c r="BQ50" s="228">
        <v>44</v>
      </c>
      <c r="BR50" s="229"/>
      <c r="BS50" s="1005"/>
      <c r="BT50" s="1006"/>
      <c r="BU50" s="1006"/>
      <c r="BV50" s="1006"/>
      <c r="BW50" s="1006"/>
      <c r="BX50" s="1006"/>
      <c r="BY50" s="1006"/>
      <c r="BZ50" s="1006"/>
      <c r="CA50" s="1006"/>
      <c r="CB50" s="1006"/>
      <c r="CC50" s="1006"/>
      <c r="CD50" s="1006"/>
      <c r="CE50" s="1006"/>
      <c r="CF50" s="1006"/>
      <c r="CG50" s="1027"/>
      <c r="CH50" s="1002"/>
      <c r="CI50" s="1003"/>
      <c r="CJ50" s="1003"/>
      <c r="CK50" s="1003"/>
      <c r="CL50" s="1004"/>
      <c r="CM50" s="1002"/>
      <c r="CN50" s="1003"/>
      <c r="CO50" s="1003"/>
      <c r="CP50" s="1003"/>
      <c r="CQ50" s="1004"/>
      <c r="CR50" s="1002"/>
      <c r="CS50" s="1003"/>
      <c r="CT50" s="1003"/>
      <c r="CU50" s="1003"/>
      <c r="CV50" s="1004"/>
      <c r="CW50" s="1002"/>
      <c r="CX50" s="1003"/>
      <c r="CY50" s="1003"/>
      <c r="CZ50" s="1003"/>
      <c r="DA50" s="1004"/>
      <c r="DB50" s="1002"/>
      <c r="DC50" s="1003"/>
      <c r="DD50" s="1003"/>
      <c r="DE50" s="1003"/>
      <c r="DF50" s="1004"/>
      <c r="DG50" s="1002"/>
      <c r="DH50" s="1003"/>
      <c r="DI50" s="1003"/>
      <c r="DJ50" s="1003"/>
      <c r="DK50" s="1004"/>
      <c r="DL50" s="1002"/>
      <c r="DM50" s="1003"/>
      <c r="DN50" s="1003"/>
      <c r="DO50" s="1003"/>
      <c r="DP50" s="1004"/>
      <c r="DQ50" s="1002"/>
      <c r="DR50" s="1003"/>
      <c r="DS50" s="1003"/>
      <c r="DT50" s="1003"/>
      <c r="DU50" s="1004"/>
      <c r="DV50" s="1005"/>
      <c r="DW50" s="1006"/>
      <c r="DX50" s="1006"/>
      <c r="DY50" s="1006"/>
      <c r="DZ50" s="1007"/>
      <c r="EA50" s="220"/>
    </row>
    <row r="51" spans="1:131" ht="26.25" customHeight="1">
      <c r="A51" s="228">
        <v>24</v>
      </c>
      <c r="B51" s="1043"/>
      <c r="C51" s="1044"/>
      <c r="D51" s="1044"/>
      <c r="E51" s="1044"/>
      <c r="F51" s="1044"/>
      <c r="G51" s="1044"/>
      <c r="H51" s="1044"/>
      <c r="I51" s="1044"/>
      <c r="J51" s="1044"/>
      <c r="K51" s="1044"/>
      <c r="L51" s="1044"/>
      <c r="M51" s="1044"/>
      <c r="N51" s="1044"/>
      <c r="O51" s="1044"/>
      <c r="P51" s="1045"/>
      <c r="Q51" s="1046"/>
      <c r="R51" s="1038"/>
      <c r="S51" s="1038"/>
      <c r="T51" s="1038"/>
      <c r="U51" s="1038"/>
      <c r="V51" s="1038"/>
      <c r="W51" s="1038"/>
      <c r="X51" s="1038"/>
      <c r="Y51" s="1038"/>
      <c r="Z51" s="1038"/>
      <c r="AA51" s="1038"/>
      <c r="AB51" s="1038"/>
      <c r="AC51" s="1038"/>
      <c r="AD51" s="1038"/>
      <c r="AE51" s="1047"/>
      <c r="AF51" s="1048"/>
      <c r="AG51" s="1049"/>
      <c r="AH51" s="1049"/>
      <c r="AI51" s="1049"/>
      <c r="AJ51" s="1050"/>
      <c r="AK51" s="1037"/>
      <c r="AL51" s="1038"/>
      <c r="AM51" s="1038"/>
      <c r="AN51" s="1038"/>
      <c r="AO51" s="1038"/>
      <c r="AP51" s="1038"/>
      <c r="AQ51" s="1038"/>
      <c r="AR51" s="1038"/>
      <c r="AS51" s="1038"/>
      <c r="AT51" s="1038"/>
      <c r="AU51" s="1038"/>
      <c r="AV51" s="1038"/>
      <c r="AW51" s="1038"/>
      <c r="AX51" s="1038"/>
      <c r="AY51" s="1038"/>
      <c r="AZ51" s="1039"/>
      <c r="BA51" s="1039"/>
      <c r="BB51" s="1039"/>
      <c r="BC51" s="1039"/>
      <c r="BD51" s="1039"/>
      <c r="BE51" s="985"/>
      <c r="BF51" s="985"/>
      <c r="BG51" s="985"/>
      <c r="BH51" s="985"/>
      <c r="BI51" s="986"/>
      <c r="BJ51" s="222"/>
      <c r="BK51" s="222"/>
      <c r="BL51" s="222"/>
      <c r="BM51" s="222"/>
      <c r="BN51" s="222"/>
      <c r="BO51" s="231"/>
      <c r="BP51" s="231"/>
      <c r="BQ51" s="228">
        <v>45</v>
      </c>
      <c r="BR51" s="229"/>
      <c r="BS51" s="1005"/>
      <c r="BT51" s="1006"/>
      <c r="BU51" s="1006"/>
      <c r="BV51" s="1006"/>
      <c r="BW51" s="1006"/>
      <c r="BX51" s="1006"/>
      <c r="BY51" s="1006"/>
      <c r="BZ51" s="1006"/>
      <c r="CA51" s="1006"/>
      <c r="CB51" s="1006"/>
      <c r="CC51" s="1006"/>
      <c r="CD51" s="1006"/>
      <c r="CE51" s="1006"/>
      <c r="CF51" s="1006"/>
      <c r="CG51" s="1027"/>
      <c r="CH51" s="1002"/>
      <c r="CI51" s="1003"/>
      <c r="CJ51" s="1003"/>
      <c r="CK51" s="1003"/>
      <c r="CL51" s="1004"/>
      <c r="CM51" s="1002"/>
      <c r="CN51" s="1003"/>
      <c r="CO51" s="1003"/>
      <c r="CP51" s="1003"/>
      <c r="CQ51" s="1004"/>
      <c r="CR51" s="1002"/>
      <c r="CS51" s="1003"/>
      <c r="CT51" s="1003"/>
      <c r="CU51" s="1003"/>
      <c r="CV51" s="1004"/>
      <c r="CW51" s="1002"/>
      <c r="CX51" s="1003"/>
      <c r="CY51" s="1003"/>
      <c r="CZ51" s="1003"/>
      <c r="DA51" s="1004"/>
      <c r="DB51" s="1002"/>
      <c r="DC51" s="1003"/>
      <c r="DD51" s="1003"/>
      <c r="DE51" s="1003"/>
      <c r="DF51" s="1004"/>
      <c r="DG51" s="1002"/>
      <c r="DH51" s="1003"/>
      <c r="DI51" s="1003"/>
      <c r="DJ51" s="1003"/>
      <c r="DK51" s="1004"/>
      <c r="DL51" s="1002"/>
      <c r="DM51" s="1003"/>
      <c r="DN51" s="1003"/>
      <c r="DO51" s="1003"/>
      <c r="DP51" s="1004"/>
      <c r="DQ51" s="1002"/>
      <c r="DR51" s="1003"/>
      <c r="DS51" s="1003"/>
      <c r="DT51" s="1003"/>
      <c r="DU51" s="1004"/>
      <c r="DV51" s="1005"/>
      <c r="DW51" s="1006"/>
      <c r="DX51" s="1006"/>
      <c r="DY51" s="1006"/>
      <c r="DZ51" s="1007"/>
      <c r="EA51" s="220"/>
    </row>
    <row r="52" spans="1:131" ht="26.25" customHeight="1">
      <c r="A52" s="228">
        <v>25</v>
      </c>
      <c r="B52" s="1043"/>
      <c r="C52" s="1044"/>
      <c r="D52" s="1044"/>
      <c r="E52" s="1044"/>
      <c r="F52" s="1044"/>
      <c r="G52" s="1044"/>
      <c r="H52" s="1044"/>
      <c r="I52" s="1044"/>
      <c r="J52" s="1044"/>
      <c r="K52" s="1044"/>
      <c r="L52" s="1044"/>
      <c r="M52" s="1044"/>
      <c r="N52" s="1044"/>
      <c r="O52" s="1044"/>
      <c r="P52" s="1045"/>
      <c r="Q52" s="1046"/>
      <c r="R52" s="1038"/>
      <c r="S52" s="1038"/>
      <c r="T52" s="1038"/>
      <c r="U52" s="1038"/>
      <c r="V52" s="1038"/>
      <c r="W52" s="1038"/>
      <c r="X52" s="1038"/>
      <c r="Y52" s="1038"/>
      <c r="Z52" s="1038"/>
      <c r="AA52" s="1038"/>
      <c r="AB52" s="1038"/>
      <c r="AC52" s="1038"/>
      <c r="AD52" s="1038"/>
      <c r="AE52" s="1047"/>
      <c r="AF52" s="1048"/>
      <c r="AG52" s="1049"/>
      <c r="AH52" s="1049"/>
      <c r="AI52" s="1049"/>
      <c r="AJ52" s="1050"/>
      <c r="AK52" s="1037"/>
      <c r="AL52" s="1038"/>
      <c r="AM52" s="1038"/>
      <c r="AN52" s="1038"/>
      <c r="AO52" s="1038"/>
      <c r="AP52" s="1038"/>
      <c r="AQ52" s="1038"/>
      <c r="AR52" s="1038"/>
      <c r="AS52" s="1038"/>
      <c r="AT52" s="1038"/>
      <c r="AU52" s="1038"/>
      <c r="AV52" s="1038"/>
      <c r="AW52" s="1038"/>
      <c r="AX52" s="1038"/>
      <c r="AY52" s="1038"/>
      <c r="AZ52" s="1039"/>
      <c r="BA52" s="1039"/>
      <c r="BB52" s="1039"/>
      <c r="BC52" s="1039"/>
      <c r="BD52" s="1039"/>
      <c r="BE52" s="985"/>
      <c r="BF52" s="985"/>
      <c r="BG52" s="985"/>
      <c r="BH52" s="985"/>
      <c r="BI52" s="986"/>
      <c r="BJ52" s="222"/>
      <c r="BK52" s="222"/>
      <c r="BL52" s="222"/>
      <c r="BM52" s="222"/>
      <c r="BN52" s="222"/>
      <c r="BO52" s="231"/>
      <c r="BP52" s="231"/>
      <c r="BQ52" s="228">
        <v>46</v>
      </c>
      <c r="BR52" s="229"/>
      <c r="BS52" s="1005"/>
      <c r="BT52" s="1006"/>
      <c r="BU52" s="1006"/>
      <c r="BV52" s="1006"/>
      <c r="BW52" s="1006"/>
      <c r="BX52" s="1006"/>
      <c r="BY52" s="1006"/>
      <c r="BZ52" s="1006"/>
      <c r="CA52" s="1006"/>
      <c r="CB52" s="1006"/>
      <c r="CC52" s="1006"/>
      <c r="CD52" s="1006"/>
      <c r="CE52" s="1006"/>
      <c r="CF52" s="1006"/>
      <c r="CG52" s="1027"/>
      <c r="CH52" s="1002"/>
      <c r="CI52" s="1003"/>
      <c r="CJ52" s="1003"/>
      <c r="CK52" s="1003"/>
      <c r="CL52" s="1004"/>
      <c r="CM52" s="1002"/>
      <c r="CN52" s="1003"/>
      <c r="CO52" s="1003"/>
      <c r="CP52" s="1003"/>
      <c r="CQ52" s="1004"/>
      <c r="CR52" s="1002"/>
      <c r="CS52" s="1003"/>
      <c r="CT52" s="1003"/>
      <c r="CU52" s="1003"/>
      <c r="CV52" s="1004"/>
      <c r="CW52" s="1002"/>
      <c r="CX52" s="1003"/>
      <c r="CY52" s="1003"/>
      <c r="CZ52" s="1003"/>
      <c r="DA52" s="1004"/>
      <c r="DB52" s="1002"/>
      <c r="DC52" s="1003"/>
      <c r="DD52" s="1003"/>
      <c r="DE52" s="1003"/>
      <c r="DF52" s="1004"/>
      <c r="DG52" s="1002"/>
      <c r="DH52" s="1003"/>
      <c r="DI52" s="1003"/>
      <c r="DJ52" s="1003"/>
      <c r="DK52" s="1004"/>
      <c r="DL52" s="1002"/>
      <c r="DM52" s="1003"/>
      <c r="DN52" s="1003"/>
      <c r="DO52" s="1003"/>
      <c r="DP52" s="1004"/>
      <c r="DQ52" s="1002"/>
      <c r="DR52" s="1003"/>
      <c r="DS52" s="1003"/>
      <c r="DT52" s="1003"/>
      <c r="DU52" s="1004"/>
      <c r="DV52" s="1005"/>
      <c r="DW52" s="1006"/>
      <c r="DX52" s="1006"/>
      <c r="DY52" s="1006"/>
      <c r="DZ52" s="1007"/>
      <c r="EA52" s="220"/>
    </row>
    <row r="53" spans="1:131" ht="26.25" customHeight="1">
      <c r="A53" s="228">
        <v>26</v>
      </c>
      <c r="B53" s="1043"/>
      <c r="C53" s="1044"/>
      <c r="D53" s="1044"/>
      <c r="E53" s="1044"/>
      <c r="F53" s="1044"/>
      <c r="G53" s="1044"/>
      <c r="H53" s="1044"/>
      <c r="I53" s="1044"/>
      <c r="J53" s="1044"/>
      <c r="K53" s="1044"/>
      <c r="L53" s="1044"/>
      <c r="M53" s="1044"/>
      <c r="N53" s="1044"/>
      <c r="O53" s="1044"/>
      <c r="P53" s="1045"/>
      <c r="Q53" s="1046"/>
      <c r="R53" s="1038"/>
      <c r="S53" s="1038"/>
      <c r="T53" s="1038"/>
      <c r="U53" s="1038"/>
      <c r="V53" s="1038"/>
      <c r="W53" s="1038"/>
      <c r="X53" s="1038"/>
      <c r="Y53" s="1038"/>
      <c r="Z53" s="1038"/>
      <c r="AA53" s="1038"/>
      <c r="AB53" s="1038"/>
      <c r="AC53" s="1038"/>
      <c r="AD53" s="1038"/>
      <c r="AE53" s="1047"/>
      <c r="AF53" s="1048"/>
      <c r="AG53" s="1049"/>
      <c r="AH53" s="1049"/>
      <c r="AI53" s="1049"/>
      <c r="AJ53" s="1050"/>
      <c r="AK53" s="1037"/>
      <c r="AL53" s="1038"/>
      <c r="AM53" s="1038"/>
      <c r="AN53" s="1038"/>
      <c r="AO53" s="1038"/>
      <c r="AP53" s="1038"/>
      <c r="AQ53" s="1038"/>
      <c r="AR53" s="1038"/>
      <c r="AS53" s="1038"/>
      <c r="AT53" s="1038"/>
      <c r="AU53" s="1038"/>
      <c r="AV53" s="1038"/>
      <c r="AW53" s="1038"/>
      <c r="AX53" s="1038"/>
      <c r="AY53" s="1038"/>
      <c r="AZ53" s="1039"/>
      <c r="BA53" s="1039"/>
      <c r="BB53" s="1039"/>
      <c r="BC53" s="1039"/>
      <c r="BD53" s="1039"/>
      <c r="BE53" s="985"/>
      <c r="BF53" s="985"/>
      <c r="BG53" s="985"/>
      <c r="BH53" s="985"/>
      <c r="BI53" s="986"/>
      <c r="BJ53" s="222"/>
      <c r="BK53" s="222"/>
      <c r="BL53" s="222"/>
      <c r="BM53" s="222"/>
      <c r="BN53" s="222"/>
      <c r="BO53" s="231"/>
      <c r="BP53" s="231"/>
      <c r="BQ53" s="228">
        <v>47</v>
      </c>
      <c r="BR53" s="229"/>
      <c r="BS53" s="1005"/>
      <c r="BT53" s="1006"/>
      <c r="BU53" s="1006"/>
      <c r="BV53" s="1006"/>
      <c r="BW53" s="1006"/>
      <c r="BX53" s="1006"/>
      <c r="BY53" s="1006"/>
      <c r="BZ53" s="1006"/>
      <c r="CA53" s="1006"/>
      <c r="CB53" s="1006"/>
      <c r="CC53" s="1006"/>
      <c r="CD53" s="1006"/>
      <c r="CE53" s="1006"/>
      <c r="CF53" s="1006"/>
      <c r="CG53" s="1027"/>
      <c r="CH53" s="1002"/>
      <c r="CI53" s="1003"/>
      <c r="CJ53" s="1003"/>
      <c r="CK53" s="1003"/>
      <c r="CL53" s="1004"/>
      <c r="CM53" s="1002"/>
      <c r="CN53" s="1003"/>
      <c r="CO53" s="1003"/>
      <c r="CP53" s="1003"/>
      <c r="CQ53" s="1004"/>
      <c r="CR53" s="1002"/>
      <c r="CS53" s="1003"/>
      <c r="CT53" s="1003"/>
      <c r="CU53" s="1003"/>
      <c r="CV53" s="1004"/>
      <c r="CW53" s="1002"/>
      <c r="CX53" s="1003"/>
      <c r="CY53" s="1003"/>
      <c r="CZ53" s="1003"/>
      <c r="DA53" s="1004"/>
      <c r="DB53" s="1002"/>
      <c r="DC53" s="1003"/>
      <c r="DD53" s="1003"/>
      <c r="DE53" s="1003"/>
      <c r="DF53" s="1004"/>
      <c r="DG53" s="1002"/>
      <c r="DH53" s="1003"/>
      <c r="DI53" s="1003"/>
      <c r="DJ53" s="1003"/>
      <c r="DK53" s="1004"/>
      <c r="DL53" s="1002"/>
      <c r="DM53" s="1003"/>
      <c r="DN53" s="1003"/>
      <c r="DO53" s="1003"/>
      <c r="DP53" s="1004"/>
      <c r="DQ53" s="1002"/>
      <c r="DR53" s="1003"/>
      <c r="DS53" s="1003"/>
      <c r="DT53" s="1003"/>
      <c r="DU53" s="1004"/>
      <c r="DV53" s="1005"/>
      <c r="DW53" s="1006"/>
      <c r="DX53" s="1006"/>
      <c r="DY53" s="1006"/>
      <c r="DZ53" s="1007"/>
      <c r="EA53" s="220"/>
    </row>
    <row r="54" spans="1:131" ht="26.25" customHeight="1">
      <c r="A54" s="228">
        <v>27</v>
      </c>
      <c r="B54" s="1043"/>
      <c r="C54" s="1044"/>
      <c r="D54" s="1044"/>
      <c r="E54" s="1044"/>
      <c r="F54" s="1044"/>
      <c r="G54" s="1044"/>
      <c r="H54" s="1044"/>
      <c r="I54" s="1044"/>
      <c r="J54" s="1044"/>
      <c r="K54" s="1044"/>
      <c r="L54" s="1044"/>
      <c r="M54" s="1044"/>
      <c r="N54" s="1044"/>
      <c r="O54" s="1044"/>
      <c r="P54" s="1045"/>
      <c r="Q54" s="1046"/>
      <c r="R54" s="1038"/>
      <c r="S54" s="1038"/>
      <c r="T54" s="1038"/>
      <c r="U54" s="1038"/>
      <c r="V54" s="1038"/>
      <c r="W54" s="1038"/>
      <c r="X54" s="1038"/>
      <c r="Y54" s="1038"/>
      <c r="Z54" s="1038"/>
      <c r="AA54" s="1038"/>
      <c r="AB54" s="1038"/>
      <c r="AC54" s="1038"/>
      <c r="AD54" s="1038"/>
      <c r="AE54" s="1047"/>
      <c r="AF54" s="1048"/>
      <c r="AG54" s="1049"/>
      <c r="AH54" s="1049"/>
      <c r="AI54" s="1049"/>
      <c r="AJ54" s="1050"/>
      <c r="AK54" s="1037"/>
      <c r="AL54" s="1038"/>
      <c r="AM54" s="1038"/>
      <c r="AN54" s="1038"/>
      <c r="AO54" s="1038"/>
      <c r="AP54" s="1038"/>
      <c r="AQ54" s="1038"/>
      <c r="AR54" s="1038"/>
      <c r="AS54" s="1038"/>
      <c r="AT54" s="1038"/>
      <c r="AU54" s="1038"/>
      <c r="AV54" s="1038"/>
      <c r="AW54" s="1038"/>
      <c r="AX54" s="1038"/>
      <c r="AY54" s="1038"/>
      <c r="AZ54" s="1039"/>
      <c r="BA54" s="1039"/>
      <c r="BB54" s="1039"/>
      <c r="BC54" s="1039"/>
      <c r="BD54" s="1039"/>
      <c r="BE54" s="985"/>
      <c r="BF54" s="985"/>
      <c r="BG54" s="985"/>
      <c r="BH54" s="985"/>
      <c r="BI54" s="986"/>
      <c r="BJ54" s="222"/>
      <c r="BK54" s="222"/>
      <c r="BL54" s="222"/>
      <c r="BM54" s="222"/>
      <c r="BN54" s="222"/>
      <c r="BO54" s="231"/>
      <c r="BP54" s="231"/>
      <c r="BQ54" s="228">
        <v>48</v>
      </c>
      <c r="BR54" s="229"/>
      <c r="BS54" s="1005"/>
      <c r="BT54" s="1006"/>
      <c r="BU54" s="1006"/>
      <c r="BV54" s="1006"/>
      <c r="BW54" s="1006"/>
      <c r="BX54" s="1006"/>
      <c r="BY54" s="1006"/>
      <c r="BZ54" s="1006"/>
      <c r="CA54" s="1006"/>
      <c r="CB54" s="1006"/>
      <c r="CC54" s="1006"/>
      <c r="CD54" s="1006"/>
      <c r="CE54" s="1006"/>
      <c r="CF54" s="1006"/>
      <c r="CG54" s="1027"/>
      <c r="CH54" s="1002"/>
      <c r="CI54" s="1003"/>
      <c r="CJ54" s="1003"/>
      <c r="CK54" s="1003"/>
      <c r="CL54" s="1004"/>
      <c r="CM54" s="1002"/>
      <c r="CN54" s="1003"/>
      <c r="CO54" s="1003"/>
      <c r="CP54" s="1003"/>
      <c r="CQ54" s="1004"/>
      <c r="CR54" s="1002"/>
      <c r="CS54" s="1003"/>
      <c r="CT54" s="1003"/>
      <c r="CU54" s="1003"/>
      <c r="CV54" s="1004"/>
      <c r="CW54" s="1002"/>
      <c r="CX54" s="1003"/>
      <c r="CY54" s="1003"/>
      <c r="CZ54" s="1003"/>
      <c r="DA54" s="1004"/>
      <c r="DB54" s="1002"/>
      <c r="DC54" s="1003"/>
      <c r="DD54" s="1003"/>
      <c r="DE54" s="1003"/>
      <c r="DF54" s="1004"/>
      <c r="DG54" s="1002"/>
      <c r="DH54" s="1003"/>
      <c r="DI54" s="1003"/>
      <c r="DJ54" s="1003"/>
      <c r="DK54" s="1004"/>
      <c r="DL54" s="1002"/>
      <c r="DM54" s="1003"/>
      <c r="DN54" s="1003"/>
      <c r="DO54" s="1003"/>
      <c r="DP54" s="1004"/>
      <c r="DQ54" s="1002"/>
      <c r="DR54" s="1003"/>
      <c r="DS54" s="1003"/>
      <c r="DT54" s="1003"/>
      <c r="DU54" s="1004"/>
      <c r="DV54" s="1005"/>
      <c r="DW54" s="1006"/>
      <c r="DX54" s="1006"/>
      <c r="DY54" s="1006"/>
      <c r="DZ54" s="1007"/>
      <c r="EA54" s="220"/>
    </row>
    <row r="55" spans="1:131" ht="26.25" customHeight="1">
      <c r="A55" s="228">
        <v>28</v>
      </c>
      <c r="B55" s="1043"/>
      <c r="C55" s="1044"/>
      <c r="D55" s="1044"/>
      <c r="E55" s="1044"/>
      <c r="F55" s="1044"/>
      <c r="G55" s="1044"/>
      <c r="H55" s="1044"/>
      <c r="I55" s="1044"/>
      <c r="J55" s="1044"/>
      <c r="K55" s="1044"/>
      <c r="L55" s="1044"/>
      <c r="M55" s="1044"/>
      <c r="N55" s="1044"/>
      <c r="O55" s="1044"/>
      <c r="P55" s="1045"/>
      <c r="Q55" s="1046"/>
      <c r="R55" s="1038"/>
      <c r="S55" s="1038"/>
      <c r="T55" s="1038"/>
      <c r="U55" s="1038"/>
      <c r="V55" s="1038"/>
      <c r="W55" s="1038"/>
      <c r="X55" s="1038"/>
      <c r="Y55" s="1038"/>
      <c r="Z55" s="1038"/>
      <c r="AA55" s="1038"/>
      <c r="AB55" s="1038"/>
      <c r="AC55" s="1038"/>
      <c r="AD55" s="1038"/>
      <c r="AE55" s="1047"/>
      <c r="AF55" s="1048"/>
      <c r="AG55" s="1049"/>
      <c r="AH55" s="1049"/>
      <c r="AI55" s="1049"/>
      <c r="AJ55" s="1050"/>
      <c r="AK55" s="1037"/>
      <c r="AL55" s="1038"/>
      <c r="AM55" s="1038"/>
      <c r="AN55" s="1038"/>
      <c r="AO55" s="1038"/>
      <c r="AP55" s="1038"/>
      <c r="AQ55" s="1038"/>
      <c r="AR55" s="1038"/>
      <c r="AS55" s="1038"/>
      <c r="AT55" s="1038"/>
      <c r="AU55" s="1038"/>
      <c r="AV55" s="1038"/>
      <c r="AW55" s="1038"/>
      <c r="AX55" s="1038"/>
      <c r="AY55" s="1038"/>
      <c r="AZ55" s="1039"/>
      <c r="BA55" s="1039"/>
      <c r="BB55" s="1039"/>
      <c r="BC55" s="1039"/>
      <c r="BD55" s="1039"/>
      <c r="BE55" s="985"/>
      <c r="BF55" s="985"/>
      <c r="BG55" s="985"/>
      <c r="BH55" s="985"/>
      <c r="BI55" s="986"/>
      <c r="BJ55" s="222"/>
      <c r="BK55" s="222"/>
      <c r="BL55" s="222"/>
      <c r="BM55" s="222"/>
      <c r="BN55" s="222"/>
      <c r="BO55" s="231"/>
      <c r="BP55" s="231"/>
      <c r="BQ55" s="228">
        <v>49</v>
      </c>
      <c r="BR55" s="229"/>
      <c r="BS55" s="1005"/>
      <c r="BT55" s="1006"/>
      <c r="BU55" s="1006"/>
      <c r="BV55" s="1006"/>
      <c r="BW55" s="1006"/>
      <c r="BX55" s="1006"/>
      <c r="BY55" s="1006"/>
      <c r="BZ55" s="1006"/>
      <c r="CA55" s="1006"/>
      <c r="CB55" s="1006"/>
      <c r="CC55" s="1006"/>
      <c r="CD55" s="1006"/>
      <c r="CE55" s="1006"/>
      <c r="CF55" s="1006"/>
      <c r="CG55" s="1027"/>
      <c r="CH55" s="1002"/>
      <c r="CI55" s="1003"/>
      <c r="CJ55" s="1003"/>
      <c r="CK55" s="1003"/>
      <c r="CL55" s="1004"/>
      <c r="CM55" s="1002"/>
      <c r="CN55" s="1003"/>
      <c r="CO55" s="1003"/>
      <c r="CP55" s="1003"/>
      <c r="CQ55" s="1004"/>
      <c r="CR55" s="1002"/>
      <c r="CS55" s="1003"/>
      <c r="CT55" s="1003"/>
      <c r="CU55" s="1003"/>
      <c r="CV55" s="1004"/>
      <c r="CW55" s="1002"/>
      <c r="CX55" s="1003"/>
      <c r="CY55" s="1003"/>
      <c r="CZ55" s="1003"/>
      <c r="DA55" s="1004"/>
      <c r="DB55" s="1002"/>
      <c r="DC55" s="1003"/>
      <c r="DD55" s="1003"/>
      <c r="DE55" s="1003"/>
      <c r="DF55" s="1004"/>
      <c r="DG55" s="1002"/>
      <c r="DH55" s="1003"/>
      <c r="DI55" s="1003"/>
      <c r="DJ55" s="1003"/>
      <c r="DK55" s="1004"/>
      <c r="DL55" s="1002"/>
      <c r="DM55" s="1003"/>
      <c r="DN55" s="1003"/>
      <c r="DO55" s="1003"/>
      <c r="DP55" s="1004"/>
      <c r="DQ55" s="1002"/>
      <c r="DR55" s="1003"/>
      <c r="DS55" s="1003"/>
      <c r="DT55" s="1003"/>
      <c r="DU55" s="1004"/>
      <c r="DV55" s="1005"/>
      <c r="DW55" s="1006"/>
      <c r="DX55" s="1006"/>
      <c r="DY55" s="1006"/>
      <c r="DZ55" s="1007"/>
      <c r="EA55" s="220"/>
    </row>
    <row r="56" spans="1:131" ht="26.25" customHeight="1">
      <c r="A56" s="228">
        <v>29</v>
      </c>
      <c r="B56" s="1043"/>
      <c r="C56" s="1044"/>
      <c r="D56" s="1044"/>
      <c r="E56" s="1044"/>
      <c r="F56" s="1044"/>
      <c r="G56" s="1044"/>
      <c r="H56" s="1044"/>
      <c r="I56" s="1044"/>
      <c r="J56" s="1044"/>
      <c r="K56" s="1044"/>
      <c r="L56" s="1044"/>
      <c r="M56" s="1044"/>
      <c r="N56" s="1044"/>
      <c r="O56" s="1044"/>
      <c r="P56" s="1045"/>
      <c r="Q56" s="1046"/>
      <c r="R56" s="1038"/>
      <c r="S56" s="1038"/>
      <c r="T56" s="1038"/>
      <c r="U56" s="1038"/>
      <c r="V56" s="1038"/>
      <c r="W56" s="1038"/>
      <c r="X56" s="1038"/>
      <c r="Y56" s="1038"/>
      <c r="Z56" s="1038"/>
      <c r="AA56" s="1038"/>
      <c r="AB56" s="1038"/>
      <c r="AC56" s="1038"/>
      <c r="AD56" s="1038"/>
      <c r="AE56" s="1047"/>
      <c r="AF56" s="1048"/>
      <c r="AG56" s="1049"/>
      <c r="AH56" s="1049"/>
      <c r="AI56" s="1049"/>
      <c r="AJ56" s="1050"/>
      <c r="AK56" s="1037"/>
      <c r="AL56" s="1038"/>
      <c r="AM56" s="1038"/>
      <c r="AN56" s="1038"/>
      <c r="AO56" s="1038"/>
      <c r="AP56" s="1038"/>
      <c r="AQ56" s="1038"/>
      <c r="AR56" s="1038"/>
      <c r="AS56" s="1038"/>
      <c r="AT56" s="1038"/>
      <c r="AU56" s="1038"/>
      <c r="AV56" s="1038"/>
      <c r="AW56" s="1038"/>
      <c r="AX56" s="1038"/>
      <c r="AY56" s="1038"/>
      <c r="AZ56" s="1039"/>
      <c r="BA56" s="1039"/>
      <c r="BB56" s="1039"/>
      <c r="BC56" s="1039"/>
      <c r="BD56" s="1039"/>
      <c r="BE56" s="985"/>
      <c r="BF56" s="985"/>
      <c r="BG56" s="985"/>
      <c r="BH56" s="985"/>
      <c r="BI56" s="986"/>
      <c r="BJ56" s="222"/>
      <c r="BK56" s="222"/>
      <c r="BL56" s="222"/>
      <c r="BM56" s="222"/>
      <c r="BN56" s="222"/>
      <c r="BO56" s="231"/>
      <c r="BP56" s="231"/>
      <c r="BQ56" s="228">
        <v>50</v>
      </c>
      <c r="BR56" s="229"/>
      <c r="BS56" s="1005"/>
      <c r="BT56" s="1006"/>
      <c r="BU56" s="1006"/>
      <c r="BV56" s="1006"/>
      <c r="BW56" s="1006"/>
      <c r="BX56" s="1006"/>
      <c r="BY56" s="1006"/>
      <c r="BZ56" s="1006"/>
      <c r="CA56" s="1006"/>
      <c r="CB56" s="1006"/>
      <c r="CC56" s="1006"/>
      <c r="CD56" s="1006"/>
      <c r="CE56" s="1006"/>
      <c r="CF56" s="1006"/>
      <c r="CG56" s="1027"/>
      <c r="CH56" s="1002"/>
      <c r="CI56" s="1003"/>
      <c r="CJ56" s="1003"/>
      <c r="CK56" s="1003"/>
      <c r="CL56" s="1004"/>
      <c r="CM56" s="1002"/>
      <c r="CN56" s="1003"/>
      <c r="CO56" s="1003"/>
      <c r="CP56" s="1003"/>
      <c r="CQ56" s="1004"/>
      <c r="CR56" s="1002"/>
      <c r="CS56" s="1003"/>
      <c r="CT56" s="1003"/>
      <c r="CU56" s="1003"/>
      <c r="CV56" s="1004"/>
      <c r="CW56" s="1002"/>
      <c r="CX56" s="1003"/>
      <c r="CY56" s="1003"/>
      <c r="CZ56" s="1003"/>
      <c r="DA56" s="1004"/>
      <c r="DB56" s="1002"/>
      <c r="DC56" s="1003"/>
      <c r="DD56" s="1003"/>
      <c r="DE56" s="1003"/>
      <c r="DF56" s="1004"/>
      <c r="DG56" s="1002"/>
      <c r="DH56" s="1003"/>
      <c r="DI56" s="1003"/>
      <c r="DJ56" s="1003"/>
      <c r="DK56" s="1004"/>
      <c r="DL56" s="1002"/>
      <c r="DM56" s="1003"/>
      <c r="DN56" s="1003"/>
      <c r="DO56" s="1003"/>
      <c r="DP56" s="1004"/>
      <c r="DQ56" s="1002"/>
      <c r="DR56" s="1003"/>
      <c r="DS56" s="1003"/>
      <c r="DT56" s="1003"/>
      <c r="DU56" s="1004"/>
      <c r="DV56" s="1005"/>
      <c r="DW56" s="1006"/>
      <c r="DX56" s="1006"/>
      <c r="DY56" s="1006"/>
      <c r="DZ56" s="1007"/>
      <c r="EA56" s="220"/>
    </row>
    <row r="57" spans="1:131" ht="26.25" customHeight="1">
      <c r="A57" s="228">
        <v>30</v>
      </c>
      <c r="B57" s="1043"/>
      <c r="C57" s="1044"/>
      <c r="D57" s="1044"/>
      <c r="E57" s="1044"/>
      <c r="F57" s="1044"/>
      <c r="G57" s="1044"/>
      <c r="H57" s="1044"/>
      <c r="I57" s="1044"/>
      <c r="J57" s="1044"/>
      <c r="K57" s="1044"/>
      <c r="L57" s="1044"/>
      <c r="M57" s="1044"/>
      <c r="N57" s="1044"/>
      <c r="O57" s="1044"/>
      <c r="P57" s="1045"/>
      <c r="Q57" s="1046"/>
      <c r="R57" s="1038"/>
      <c r="S57" s="1038"/>
      <c r="T57" s="1038"/>
      <c r="U57" s="1038"/>
      <c r="V57" s="1038"/>
      <c r="W57" s="1038"/>
      <c r="X57" s="1038"/>
      <c r="Y57" s="1038"/>
      <c r="Z57" s="1038"/>
      <c r="AA57" s="1038"/>
      <c r="AB57" s="1038"/>
      <c r="AC57" s="1038"/>
      <c r="AD57" s="1038"/>
      <c r="AE57" s="1047"/>
      <c r="AF57" s="1048"/>
      <c r="AG57" s="1049"/>
      <c r="AH57" s="1049"/>
      <c r="AI57" s="1049"/>
      <c r="AJ57" s="1050"/>
      <c r="AK57" s="1037"/>
      <c r="AL57" s="1038"/>
      <c r="AM57" s="1038"/>
      <c r="AN57" s="1038"/>
      <c r="AO57" s="1038"/>
      <c r="AP57" s="1038"/>
      <c r="AQ57" s="1038"/>
      <c r="AR57" s="1038"/>
      <c r="AS57" s="1038"/>
      <c r="AT57" s="1038"/>
      <c r="AU57" s="1038"/>
      <c r="AV57" s="1038"/>
      <c r="AW57" s="1038"/>
      <c r="AX57" s="1038"/>
      <c r="AY57" s="1038"/>
      <c r="AZ57" s="1039"/>
      <c r="BA57" s="1039"/>
      <c r="BB57" s="1039"/>
      <c r="BC57" s="1039"/>
      <c r="BD57" s="1039"/>
      <c r="BE57" s="985"/>
      <c r="BF57" s="985"/>
      <c r="BG57" s="985"/>
      <c r="BH57" s="985"/>
      <c r="BI57" s="986"/>
      <c r="BJ57" s="222"/>
      <c r="BK57" s="222"/>
      <c r="BL57" s="222"/>
      <c r="BM57" s="222"/>
      <c r="BN57" s="222"/>
      <c r="BO57" s="231"/>
      <c r="BP57" s="231"/>
      <c r="BQ57" s="228">
        <v>51</v>
      </c>
      <c r="BR57" s="229"/>
      <c r="BS57" s="1005"/>
      <c r="BT57" s="1006"/>
      <c r="BU57" s="1006"/>
      <c r="BV57" s="1006"/>
      <c r="BW57" s="1006"/>
      <c r="BX57" s="1006"/>
      <c r="BY57" s="1006"/>
      <c r="BZ57" s="1006"/>
      <c r="CA57" s="1006"/>
      <c r="CB57" s="1006"/>
      <c r="CC57" s="1006"/>
      <c r="CD57" s="1006"/>
      <c r="CE57" s="1006"/>
      <c r="CF57" s="1006"/>
      <c r="CG57" s="1027"/>
      <c r="CH57" s="1002"/>
      <c r="CI57" s="1003"/>
      <c r="CJ57" s="1003"/>
      <c r="CK57" s="1003"/>
      <c r="CL57" s="1004"/>
      <c r="CM57" s="1002"/>
      <c r="CN57" s="1003"/>
      <c r="CO57" s="1003"/>
      <c r="CP57" s="1003"/>
      <c r="CQ57" s="1004"/>
      <c r="CR57" s="1002"/>
      <c r="CS57" s="1003"/>
      <c r="CT57" s="1003"/>
      <c r="CU57" s="1003"/>
      <c r="CV57" s="1004"/>
      <c r="CW57" s="1002"/>
      <c r="CX57" s="1003"/>
      <c r="CY57" s="1003"/>
      <c r="CZ57" s="1003"/>
      <c r="DA57" s="1004"/>
      <c r="DB57" s="1002"/>
      <c r="DC57" s="1003"/>
      <c r="DD57" s="1003"/>
      <c r="DE57" s="1003"/>
      <c r="DF57" s="1004"/>
      <c r="DG57" s="1002"/>
      <c r="DH57" s="1003"/>
      <c r="DI57" s="1003"/>
      <c r="DJ57" s="1003"/>
      <c r="DK57" s="1004"/>
      <c r="DL57" s="1002"/>
      <c r="DM57" s="1003"/>
      <c r="DN57" s="1003"/>
      <c r="DO57" s="1003"/>
      <c r="DP57" s="1004"/>
      <c r="DQ57" s="1002"/>
      <c r="DR57" s="1003"/>
      <c r="DS57" s="1003"/>
      <c r="DT57" s="1003"/>
      <c r="DU57" s="1004"/>
      <c r="DV57" s="1005"/>
      <c r="DW57" s="1006"/>
      <c r="DX57" s="1006"/>
      <c r="DY57" s="1006"/>
      <c r="DZ57" s="1007"/>
      <c r="EA57" s="220"/>
    </row>
    <row r="58" spans="1:131" ht="26.25" customHeight="1">
      <c r="A58" s="228">
        <v>31</v>
      </c>
      <c r="B58" s="1043"/>
      <c r="C58" s="1044"/>
      <c r="D58" s="1044"/>
      <c r="E58" s="1044"/>
      <c r="F58" s="1044"/>
      <c r="G58" s="1044"/>
      <c r="H58" s="1044"/>
      <c r="I58" s="1044"/>
      <c r="J58" s="1044"/>
      <c r="K58" s="1044"/>
      <c r="L58" s="1044"/>
      <c r="M58" s="1044"/>
      <c r="N58" s="1044"/>
      <c r="O58" s="1044"/>
      <c r="P58" s="1045"/>
      <c r="Q58" s="1046"/>
      <c r="R58" s="1038"/>
      <c r="S58" s="1038"/>
      <c r="T58" s="1038"/>
      <c r="U58" s="1038"/>
      <c r="V58" s="1038"/>
      <c r="W58" s="1038"/>
      <c r="X58" s="1038"/>
      <c r="Y58" s="1038"/>
      <c r="Z58" s="1038"/>
      <c r="AA58" s="1038"/>
      <c r="AB58" s="1038"/>
      <c r="AC58" s="1038"/>
      <c r="AD58" s="1038"/>
      <c r="AE58" s="1047"/>
      <c r="AF58" s="1048"/>
      <c r="AG58" s="1049"/>
      <c r="AH58" s="1049"/>
      <c r="AI58" s="1049"/>
      <c r="AJ58" s="1050"/>
      <c r="AK58" s="1037"/>
      <c r="AL58" s="1038"/>
      <c r="AM58" s="1038"/>
      <c r="AN58" s="1038"/>
      <c r="AO58" s="1038"/>
      <c r="AP58" s="1038"/>
      <c r="AQ58" s="1038"/>
      <c r="AR58" s="1038"/>
      <c r="AS58" s="1038"/>
      <c r="AT58" s="1038"/>
      <c r="AU58" s="1038"/>
      <c r="AV58" s="1038"/>
      <c r="AW58" s="1038"/>
      <c r="AX58" s="1038"/>
      <c r="AY58" s="1038"/>
      <c r="AZ58" s="1039"/>
      <c r="BA58" s="1039"/>
      <c r="BB58" s="1039"/>
      <c r="BC58" s="1039"/>
      <c r="BD58" s="1039"/>
      <c r="BE58" s="985"/>
      <c r="BF58" s="985"/>
      <c r="BG58" s="985"/>
      <c r="BH58" s="985"/>
      <c r="BI58" s="986"/>
      <c r="BJ58" s="222"/>
      <c r="BK58" s="222"/>
      <c r="BL58" s="222"/>
      <c r="BM58" s="222"/>
      <c r="BN58" s="222"/>
      <c r="BO58" s="231"/>
      <c r="BP58" s="231"/>
      <c r="BQ58" s="228">
        <v>52</v>
      </c>
      <c r="BR58" s="229"/>
      <c r="BS58" s="1005"/>
      <c r="BT58" s="1006"/>
      <c r="BU58" s="1006"/>
      <c r="BV58" s="1006"/>
      <c r="BW58" s="1006"/>
      <c r="BX58" s="1006"/>
      <c r="BY58" s="1006"/>
      <c r="BZ58" s="1006"/>
      <c r="CA58" s="1006"/>
      <c r="CB58" s="1006"/>
      <c r="CC58" s="1006"/>
      <c r="CD58" s="1006"/>
      <c r="CE58" s="1006"/>
      <c r="CF58" s="1006"/>
      <c r="CG58" s="1027"/>
      <c r="CH58" s="1002"/>
      <c r="CI58" s="1003"/>
      <c r="CJ58" s="1003"/>
      <c r="CK58" s="1003"/>
      <c r="CL58" s="1004"/>
      <c r="CM58" s="1002"/>
      <c r="CN58" s="1003"/>
      <c r="CO58" s="1003"/>
      <c r="CP58" s="1003"/>
      <c r="CQ58" s="1004"/>
      <c r="CR58" s="1002"/>
      <c r="CS58" s="1003"/>
      <c r="CT58" s="1003"/>
      <c r="CU58" s="1003"/>
      <c r="CV58" s="1004"/>
      <c r="CW58" s="1002"/>
      <c r="CX58" s="1003"/>
      <c r="CY58" s="1003"/>
      <c r="CZ58" s="1003"/>
      <c r="DA58" s="1004"/>
      <c r="DB58" s="1002"/>
      <c r="DC58" s="1003"/>
      <c r="DD58" s="1003"/>
      <c r="DE58" s="1003"/>
      <c r="DF58" s="1004"/>
      <c r="DG58" s="1002"/>
      <c r="DH58" s="1003"/>
      <c r="DI58" s="1003"/>
      <c r="DJ58" s="1003"/>
      <c r="DK58" s="1004"/>
      <c r="DL58" s="1002"/>
      <c r="DM58" s="1003"/>
      <c r="DN58" s="1003"/>
      <c r="DO58" s="1003"/>
      <c r="DP58" s="1004"/>
      <c r="DQ58" s="1002"/>
      <c r="DR58" s="1003"/>
      <c r="DS58" s="1003"/>
      <c r="DT58" s="1003"/>
      <c r="DU58" s="1004"/>
      <c r="DV58" s="1005"/>
      <c r="DW58" s="1006"/>
      <c r="DX58" s="1006"/>
      <c r="DY58" s="1006"/>
      <c r="DZ58" s="1007"/>
      <c r="EA58" s="220"/>
    </row>
    <row r="59" spans="1:131" ht="26.25" customHeight="1">
      <c r="A59" s="228">
        <v>32</v>
      </c>
      <c r="B59" s="1043"/>
      <c r="C59" s="1044"/>
      <c r="D59" s="1044"/>
      <c r="E59" s="1044"/>
      <c r="F59" s="1044"/>
      <c r="G59" s="1044"/>
      <c r="H59" s="1044"/>
      <c r="I59" s="1044"/>
      <c r="J59" s="1044"/>
      <c r="K59" s="1044"/>
      <c r="L59" s="1044"/>
      <c r="M59" s="1044"/>
      <c r="N59" s="1044"/>
      <c r="O59" s="1044"/>
      <c r="P59" s="1045"/>
      <c r="Q59" s="1046"/>
      <c r="R59" s="1038"/>
      <c r="S59" s="1038"/>
      <c r="T59" s="1038"/>
      <c r="U59" s="1038"/>
      <c r="V59" s="1038"/>
      <c r="W59" s="1038"/>
      <c r="X59" s="1038"/>
      <c r="Y59" s="1038"/>
      <c r="Z59" s="1038"/>
      <c r="AA59" s="1038"/>
      <c r="AB59" s="1038"/>
      <c r="AC59" s="1038"/>
      <c r="AD59" s="1038"/>
      <c r="AE59" s="1047"/>
      <c r="AF59" s="1048"/>
      <c r="AG59" s="1049"/>
      <c r="AH59" s="1049"/>
      <c r="AI59" s="1049"/>
      <c r="AJ59" s="1050"/>
      <c r="AK59" s="1037"/>
      <c r="AL59" s="1038"/>
      <c r="AM59" s="1038"/>
      <c r="AN59" s="1038"/>
      <c r="AO59" s="1038"/>
      <c r="AP59" s="1038"/>
      <c r="AQ59" s="1038"/>
      <c r="AR59" s="1038"/>
      <c r="AS59" s="1038"/>
      <c r="AT59" s="1038"/>
      <c r="AU59" s="1038"/>
      <c r="AV59" s="1038"/>
      <c r="AW59" s="1038"/>
      <c r="AX59" s="1038"/>
      <c r="AY59" s="1038"/>
      <c r="AZ59" s="1039"/>
      <c r="BA59" s="1039"/>
      <c r="BB59" s="1039"/>
      <c r="BC59" s="1039"/>
      <c r="BD59" s="1039"/>
      <c r="BE59" s="985"/>
      <c r="BF59" s="985"/>
      <c r="BG59" s="985"/>
      <c r="BH59" s="985"/>
      <c r="BI59" s="986"/>
      <c r="BJ59" s="222"/>
      <c r="BK59" s="222"/>
      <c r="BL59" s="222"/>
      <c r="BM59" s="222"/>
      <c r="BN59" s="222"/>
      <c r="BO59" s="231"/>
      <c r="BP59" s="231"/>
      <c r="BQ59" s="228">
        <v>53</v>
      </c>
      <c r="BR59" s="229"/>
      <c r="BS59" s="1005"/>
      <c r="BT59" s="1006"/>
      <c r="BU59" s="1006"/>
      <c r="BV59" s="1006"/>
      <c r="BW59" s="1006"/>
      <c r="BX59" s="1006"/>
      <c r="BY59" s="1006"/>
      <c r="BZ59" s="1006"/>
      <c r="CA59" s="1006"/>
      <c r="CB59" s="1006"/>
      <c r="CC59" s="1006"/>
      <c r="CD59" s="1006"/>
      <c r="CE59" s="1006"/>
      <c r="CF59" s="1006"/>
      <c r="CG59" s="1027"/>
      <c r="CH59" s="1002"/>
      <c r="CI59" s="1003"/>
      <c r="CJ59" s="1003"/>
      <c r="CK59" s="1003"/>
      <c r="CL59" s="1004"/>
      <c r="CM59" s="1002"/>
      <c r="CN59" s="1003"/>
      <c r="CO59" s="1003"/>
      <c r="CP59" s="1003"/>
      <c r="CQ59" s="1004"/>
      <c r="CR59" s="1002"/>
      <c r="CS59" s="1003"/>
      <c r="CT59" s="1003"/>
      <c r="CU59" s="1003"/>
      <c r="CV59" s="1004"/>
      <c r="CW59" s="1002"/>
      <c r="CX59" s="1003"/>
      <c r="CY59" s="1003"/>
      <c r="CZ59" s="1003"/>
      <c r="DA59" s="1004"/>
      <c r="DB59" s="1002"/>
      <c r="DC59" s="1003"/>
      <c r="DD59" s="1003"/>
      <c r="DE59" s="1003"/>
      <c r="DF59" s="1004"/>
      <c r="DG59" s="1002"/>
      <c r="DH59" s="1003"/>
      <c r="DI59" s="1003"/>
      <c r="DJ59" s="1003"/>
      <c r="DK59" s="1004"/>
      <c r="DL59" s="1002"/>
      <c r="DM59" s="1003"/>
      <c r="DN59" s="1003"/>
      <c r="DO59" s="1003"/>
      <c r="DP59" s="1004"/>
      <c r="DQ59" s="1002"/>
      <c r="DR59" s="1003"/>
      <c r="DS59" s="1003"/>
      <c r="DT59" s="1003"/>
      <c r="DU59" s="1004"/>
      <c r="DV59" s="1005"/>
      <c r="DW59" s="1006"/>
      <c r="DX59" s="1006"/>
      <c r="DY59" s="1006"/>
      <c r="DZ59" s="1007"/>
      <c r="EA59" s="220"/>
    </row>
    <row r="60" spans="1:131" ht="26.25" customHeight="1">
      <c r="A60" s="228">
        <v>33</v>
      </c>
      <c r="B60" s="1043"/>
      <c r="C60" s="1044"/>
      <c r="D60" s="1044"/>
      <c r="E60" s="1044"/>
      <c r="F60" s="1044"/>
      <c r="G60" s="1044"/>
      <c r="H60" s="1044"/>
      <c r="I60" s="1044"/>
      <c r="J60" s="1044"/>
      <c r="K60" s="1044"/>
      <c r="L60" s="1044"/>
      <c r="M60" s="1044"/>
      <c r="N60" s="1044"/>
      <c r="O60" s="1044"/>
      <c r="P60" s="1045"/>
      <c r="Q60" s="1046"/>
      <c r="R60" s="1038"/>
      <c r="S60" s="1038"/>
      <c r="T60" s="1038"/>
      <c r="U60" s="1038"/>
      <c r="V60" s="1038"/>
      <c r="W60" s="1038"/>
      <c r="X60" s="1038"/>
      <c r="Y60" s="1038"/>
      <c r="Z60" s="1038"/>
      <c r="AA60" s="1038"/>
      <c r="AB60" s="1038"/>
      <c r="AC60" s="1038"/>
      <c r="AD60" s="1038"/>
      <c r="AE60" s="1047"/>
      <c r="AF60" s="1048"/>
      <c r="AG60" s="1049"/>
      <c r="AH60" s="1049"/>
      <c r="AI60" s="1049"/>
      <c r="AJ60" s="1050"/>
      <c r="AK60" s="1037"/>
      <c r="AL60" s="1038"/>
      <c r="AM60" s="1038"/>
      <c r="AN60" s="1038"/>
      <c r="AO60" s="1038"/>
      <c r="AP60" s="1038"/>
      <c r="AQ60" s="1038"/>
      <c r="AR60" s="1038"/>
      <c r="AS60" s="1038"/>
      <c r="AT60" s="1038"/>
      <c r="AU60" s="1038"/>
      <c r="AV60" s="1038"/>
      <c r="AW60" s="1038"/>
      <c r="AX60" s="1038"/>
      <c r="AY60" s="1038"/>
      <c r="AZ60" s="1039"/>
      <c r="BA60" s="1039"/>
      <c r="BB60" s="1039"/>
      <c r="BC60" s="1039"/>
      <c r="BD60" s="1039"/>
      <c r="BE60" s="985"/>
      <c r="BF60" s="985"/>
      <c r="BG60" s="985"/>
      <c r="BH60" s="985"/>
      <c r="BI60" s="986"/>
      <c r="BJ60" s="222"/>
      <c r="BK60" s="222"/>
      <c r="BL60" s="222"/>
      <c r="BM60" s="222"/>
      <c r="BN60" s="222"/>
      <c r="BO60" s="231"/>
      <c r="BP60" s="231"/>
      <c r="BQ60" s="228">
        <v>54</v>
      </c>
      <c r="BR60" s="229"/>
      <c r="BS60" s="1005"/>
      <c r="BT60" s="1006"/>
      <c r="BU60" s="1006"/>
      <c r="BV60" s="1006"/>
      <c r="BW60" s="1006"/>
      <c r="BX60" s="1006"/>
      <c r="BY60" s="1006"/>
      <c r="BZ60" s="1006"/>
      <c r="CA60" s="1006"/>
      <c r="CB60" s="1006"/>
      <c r="CC60" s="1006"/>
      <c r="CD60" s="1006"/>
      <c r="CE60" s="1006"/>
      <c r="CF60" s="1006"/>
      <c r="CG60" s="1027"/>
      <c r="CH60" s="1002"/>
      <c r="CI60" s="1003"/>
      <c r="CJ60" s="1003"/>
      <c r="CK60" s="1003"/>
      <c r="CL60" s="1004"/>
      <c r="CM60" s="1002"/>
      <c r="CN60" s="1003"/>
      <c r="CO60" s="1003"/>
      <c r="CP60" s="1003"/>
      <c r="CQ60" s="1004"/>
      <c r="CR60" s="1002"/>
      <c r="CS60" s="1003"/>
      <c r="CT60" s="1003"/>
      <c r="CU60" s="1003"/>
      <c r="CV60" s="1004"/>
      <c r="CW60" s="1002"/>
      <c r="CX60" s="1003"/>
      <c r="CY60" s="1003"/>
      <c r="CZ60" s="1003"/>
      <c r="DA60" s="1004"/>
      <c r="DB60" s="1002"/>
      <c r="DC60" s="1003"/>
      <c r="DD60" s="1003"/>
      <c r="DE60" s="1003"/>
      <c r="DF60" s="1004"/>
      <c r="DG60" s="1002"/>
      <c r="DH60" s="1003"/>
      <c r="DI60" s="1003"/>
      <c r="DJ60" s="1003"/>
      <c r="DK60" s="1004"/>
      <c r="DL60" s="1002"/>
      <c r="DM60" s="1003"/>
      <c r="DN60" s="1003"/>
      <c r="DO60" s="1003"/>
      <c r="DP60" s="1004"/>
      <c r="DQ60" s="1002"/>
      <c r="DR60" s="1003"/>
      <c r="DS60" s="1003"/>
      <c r="DT60" s="1003"/>
      <c r="DU60" s="1004"/>
      <c r="DV60" s="1005"/>
      <c r="DW60" s="1006"/>
      <c r="DX60" s="1006"/>
      <c r="DY60" s="1006"/>
      <c r="DZ60" s="1007"/>
      <c r="EA60" s="220"/>
    </row>
    <row r="61" spans="1:131" ht="26.25" customHeight="1" thickBot="1">
      <c r="A61" s="228">
        <v>34</v>
      </c>
      <c r="B61" s="1043"/>
      <c r="C61" s="1044"/>
      <c r="D61" s="1044"/>
      <c r="E61" s="1044"/>
      <c r="F61" s="1044"/>
      <c r="G61" s="1044"/>
      <c r="H61" s="1044"/>
      <c r="I61" s="1044"/>
      <c r="J61" s="1044"/>
      <c r="K61" s="1044"/>
      <c r="L61" s="1044"/>
      <c r="M61" s="1044"/>
      <c r="N61" s="1044"/>
      <c r="O61" s="1044"/>
      <c r="P61" s="1045"/>
      <c r="Q61" s="1046"/>
      <c r="R61" s="1038"/>
      <c r="S61" s="1038"/>
      <c r="T61" s="1038"/>
      <c r="U61" s="1038"/>
      <c r="V61" s="1038"/>
      <c r="W61" s="1038"/>
      <c r="X61" s="1038"/>
      <c r="Y61" s="1038"/>
      <c r="Z61" s="1038"/>
      <c r="AA61" s="1038"/>
      <c r="AB61" s="1038"/>
      <c r="AC61" s="1038"/>
      <c r="AD61" s="1038"/>
      <c r="AE61" s="1047"/>
      <c r="AF61" s="1048"/>
      <c r="AG61" s="1049"/>
      <c r="AH61" s="1049"/>
      <c r="AI61" s="1049"/>
      <c r="AJ61" s="1050"/>
      <c r="AK61" s="1037"/>
      <c r="AL61" s="1038"/>
      <c r="AM61" s="1038"/>
      <c r="AN61" s="1038"/>
      <c r="AO61" s="1038"/>
      <c r="AP61" s="1038"/>
      <c r="AQ61" s="1038"/>
      <c r="AR61" s="1038"/>
      <c r="AS61" s="1038"/>
      <c r="AT61" s="1038"/>
      <c r="AU61" s="1038"/>
      <c r="AV61" s="1038"/>
      <c r="AW61" s="1038"/>
      <c r="AX61" s="1038"/>
      <c r="AY61" s="1038"/>
      <c r="AZ61" s="1039"/>
      <c r="BA61" s="1039"/>
      <c r="BB61" s="1039"/>
      <c r="BC61" s="1039"/>
      <c r="BD61" s="1039"/>
      <c r="BE61" s="985"/>
      <c r="BF61" s="985"/>
      <c r="BG61" s="985"/>
      <c r="BH61" s="985"/>
      <c r="BI61" s="986"/>
      <c r="BJ61" s="222"/>
      <c r="BK61" s="222"/>
      <c r="BL61" s="222"/>
      <c r="BM61" s="222"/>
      <c r="BN61" s="222"/>
      <c r="BO61" s="231"/>
      <c r="BP61" s="231"/>
      <c r="BQ61" s="228">
        <v>55</v>
      </c>
      <c r="BR61" s="229"/>
      <c r="BS61" s="1005"/>
      <c r="BT61" s="1006"/>
      <c r="BU61" s="1006"/>
      <c r="BV61" s="1006"/>
      <c r="BW61" s="1006"/>
      <c r="BX61" s="1006"/>
      <c r="BY61" s="1006"/>
      <c r="BZ61" s="1006"/>
      <c r="CA61" s="1006"/>
      <c r="CB61" s="1006"/>
      <c r="CC61" s="1006"/>
      <c r="CD61" s="1006"/>
      <c r="CE61" s="1006"/>
      <c r="CF61" s="1006"/>
      <c r="CG61" s="1027"/>
      <c r="CH61" s="1002"/>
      <c r="CI61" s="1003"/>
      <c r="CJ61" s="1003"/>
      <c r="CK61" s="1003"/>
      <c r="CL61" s="1004"/>
      <c r="CM61" s="1002"/>
      <c r="CN61" s="1003"/>
      <c r="CO61" s="1003"/>
      <c r="CP61" s="1003"/>
      <c r="CQ61" s="1004"/>
      <c r="CR61" s="1002"/>
      <c r="CS61" s="1003"/>
      <c r="CT61" s="1003"/>
      <c r="CU61" s="1003"/>
      <c r="CV61" s="1004"/>
      <c r="CW61" s="1002"/>
      <c r="CX61" s="1003"/>
      <c r="CY61" s="1003"/>
      <c r="CZ61" s="1003"/>
      <c r="DA61" s="1004"/>
      <c r="DB61" s="1002"/>
      <c r="DC61" s="1003"/>
      <c r="DD61" s="1003"/>
      <c r="DE61" s="1003"/>
      <c r="DF61" s="1004"/>
      <c r="DG61" s="1002"/>
      <c r="DH61" s="1003"/>
      <c r="DI61" s="1003"/>
      <c r="DJ61" s="1003"/>
      <c r="DK61" s="1004"/>
      <c r="DL61" s="1002"/>
      <c r="DM61" s="1003"/>
      <c r="DN61" s="1003"/>
      <c r="DO61" s="1003"/>
      <c r="DP61" s="1004"/>
      <c r="DQ61" s="1002"/>
      <c r="DR61" s="1003"/>
      <c r="DS61" s="1003"/>
      <c r="DT61" s="1003"/>
      <c r="DU61" s="1004"/>
      <c r="DV61" s="1005"/>
      <c r="DW61" s="1006"/>
      <c r="DX61" s="1006"/>
      <c r="DY61" s="1006"/>
      <c r="DZ61" s="1007"/>
      <c r="EA61" s="220"/>
    </row>
    <row r="62" spans="1:131" ht="26.25" customHeight="1">
      <c r="A62" s="228">
        <v>35</v>
      </c>
      <c r="B62" s="1043"/>
      <c r="C62" s="1044"/>
      <c r="D62" s="1044"/>
      <c r="E62" s="1044"/>
      <c r="F62" s="1044"/>
      <c r="G62" s="1044"/>
      <c r="H62" s="1044"/>
      <c r="I62" s="1044"/>
      <c r="J62" s="1044"/>
      <c r="K62" s="1044"/>
      <c r="L62" s="1044"/>
      <c r="M62" s="1044"/>
      <c r="N62" s="1044"/>
      <c r="O62" s="1044"/>
      <c r="P62" s="1045"/>
      <c r="Q62" s="1046"/>
      <c r="R62" s="1038"/>
      <c r="S62" s="1038"/>
      <c r="T62" s="1038"/>
      <c r="U62" s="1038"/>
      <c r="V62" s="1038"/>
      <c r="W62" s="1038"/>
      <c r="X62" s="1038"/>
      <c r="Y62" s="1038"/>
      <c r="Z62" s="1038"/>
      <c r="AA62" s="1038"/>
      <c r="AB62" s="1038"/>
      <c r="AC62" s="1038"/>
      <c r="AD62" s="1038"/>
      <c r="AE62" s="1047"/>
      <c r="AF62" s="1048"/>
      <c r="AG62" s="1049"/>
      <c r="AH62" s="1049"/>
      <c r="AI62" s="1049"/>
      <c r="AJ62" s="1050"/>
      <c r="AK62" s="1037"/>
      <c r="AL62" s="1038"/>
      <c r="AM62" s="1038"/>
      <c r="AN62" s="1038"/>
      <c r="AO62" s="1038"/>
      <c r="AP62" s="1038"/>
      <c r="AQ62" s="1038"/>
      <c r="AR62" s="1038"/>
      <c r="AS62" s="1038"/>
      <c r="AT62" s="1038"/>
      <c r="AU62" s="1038"/>
      <c r="AV62" s="1038"/>
      <c r="AW62" s="1038"/>
      <c r="AX62" s="1038"/>
      <c r="AY62" s="1038"/>
      <c r="AZ62" s="1039"/>
      <c r="BA62" s="1039"/>
      <c r="BB62" s="1039"/>
      <c r="BC62" s="1039"/>
      <c r="BD62" s="1039"/>
      <c r="BE62" s="985"/>
      <c r="BF62" s="985"/>
      <c r="BG62" s="985"/>
      <c r="BH62" s="985"/>
      <c r="BI62" s="986"/>
      <c r="BJ62" s="1040" t="s">
        <v>405</v>
      </c>
      <c r="BK62" s="1041"/>
      <c r="BL62" s="1041"/>
      <c r="BM62" s="1041"/>
      <c r="BN62" s="1042"/>
      <c r="BO62" s="231"/>
      <c r="BP62" s="231"/>
      <c r="BQ62" s="228">
        <v>56</v>
      </c>
      <c r="BR62" s="229"/>
      <c r="BS62" s="1005"/>
      <c r="BT62" s="1006"/>
      <c r="BU62" s="1006"/>
      <c r="BV62" s="1006"/>
      <c r="BW62" s="1006"/>
      <c r="BX62" s="1006"/>
      <c r="BY62" s="1006"/>
      <c r="BZ62" s="1006"/>
      <c r="CA62" s="1006"/>
      <c r="CB62" s="1006"/>
      <c r="CC62" s="1006"/>
      <c r="CD62" s="1006"/>
      <c r="CE62" s="1006"/>
      <c r="CF62" s="1006"/>
      <c r="CG62" s="1027"/>
      <c r="CH62" s="1002"/>
      <c r="CI62" s="1003"/>
      <c r="CJ62" s="1003"/>
      <c r="CK62" s="1003"/>
      <c r="CL62" s="1004"/>
      <c r="CM62" s="1002"/>
      <c r="CN62" s="1003"/>
      <c r="CO62" s="1003"/>
      <c r="CP62" s="1003"/>
      <c r="CQ62" s="1004"/>
      <c r="CR62" s="1002"/>
      <c r="CS62" s="1003"/>
      <c r="CT62" s="1003"/>
      <c r="CU62" s="1003"/>
      <c r="CV62" s="1004"/>
      <c r="CW62" s="1002"/>
      <c r="CX62" s="1003"/>
      <c r="CY62" s="1003"/>
      <c r="CZ62" s="1003"/>
      <c r="DA62" s="1004"/>
      <c r="DB62" s="1002"/>
      <c r="DC62" s="1003"/>
      <c r="DD62" s="1003"/>
      <c r="DE62" s="1003"/>
      <c r="DF62" s="1004"/>
      <c r="DG62" s="1002"/>
      <c r="DH62" s="1003"/>
      <c r="DI62" s="1003"/>
      <c r="DJ62" s="1003"/>
      <c r="DK62" s="1004"/>
      <c r="DL62" s="1002"/>
      <c r="DM62" s="1003"/>
      <c r="DN62" s="1003"/>
      <c r="DO62" s="1003"/>
      <c r="DP62" s="1004"/>
      <c r="DQ62" s="1002"/>
      <c r="DR62" s="1003"/>
      <c r="DS62" s="1003"/>
      <c r="DT62" s="1003"/>
      <c r="DU62" s="1004"/>
      <c r="DV62" s="1005"/>
      <c r="DW62" s="1006"/>
      <c r="DX62" s="1006"/>
      <c r="DY62" s="1006"/>
      <c r="DZ62" s="1007"/>
      <c r="EA62" s="220"/>
    </row>
    <row r="63" spans="1:131" ht="26.25" customHeight="1" thickBot="1">
      <c r="A63" s="230" t="s">
        <v>387</v>
      </c>
      <c r="B63" s="950" t="s">
        <v>406</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3"/>
      <c r="AF63" s="1034">
        <v>1637</v>
      </c>
      <c r="AG63" s="972"/>
      <c r="AH63" s="972"/>
      <c r="AI63" s="972"/>
      <c r="AJ63" s="1035"/>
      <c r="AK63" s="1036"/>
      <c r="AL63" s="976"/>
      <c r="AM63" s="976"/>
      <c r="AN63" s="976"/>
      <c r="AO63" s="976"/>
      <c r="AP63" s="972">
        <v>5963</v>
      </c>
      <c r="AQ63" s="972"/>
      <c r="AR63" s="972"/>
      <c r="AS63" s="972"/>
      <c r="AT63" s="972"/>
      <c r="AU63" s="972">
        <v>727</v>
      </c>
      <c r="AV63" s="972"/>
      <c r="AW63" s="972"/>
      <c r="AX63" s="972"/>
      <c r="AY63" s="972"/>
      <c r="AZ63" s="1030"/>
      <c r="BA63" s="1030"/>
      <c r="BB63" s="1030"/>
      <c r="BC63" s="1030"/>
      <c r="BD63" s="1030"/>
      <c r="BE63" s="973"/>
      <c r="BF63" s="973"/>
      <c r="BG63" s="973"/>
      <c r="BH63" s="973"/>
      <c r="BI63" s="974"/>
      <c r="BJ63" s="1031" t="s">
        <v>407</v>
      </c>
      <c r="BK63" s="966"/>
      <c r="BL63" s="966"/>
      <c r="BM63" s="966"/>
      <c r="BN63" s="1032"/>
      <c r="BO63" s="231"/>
      <c r="BP63" s="231"/>
      <c r="BQ63" s="228">
        <v>57</v>
      </c>
      <c r="BR63" s="229"/>
      <c r="BS63" s="1005"/>
      <c r="BT63" s="1006"/>
      <c r="BU63" s="1006"/>
      <c r="BV63" s="1006"/>
      <c r="BW63" s="1006"/>
      <c r="BX63" s="1006"/>
      <c r="BY63" s="1006"/>
      <c r="BZ63" s="1006"/>
      <c r="CA63" s="1006"/>
      <c r="CB63" s="1006"/>
      <c r="CC63" s="1006"/>
      <c r="CD63" s="1006"/>
      <c r="CE63" s="1006"/>
      <c r="CF63" s="1006"/>
      <c r="CG63" s="1027"/>
      <c r="CH63" s="1002"/>
      <c r="CI63" s="1003"/>
      <c r="CJ63" s="1003"/>
      <c r="CK63" s="1003"/>
      <c r="CL63" s="1004"/>
      <c r="CM63" s="1002"/>
      <c r="CN63" s="1003"/>
      <c r="CO63" s="1003"/>
      <c r="CP63" s="1003"/>
      <c r="CQ63" s="1004"/>
      <c r="CR63" s="1002"/>
      <c r="CS63" s="1003"/>
      <c r="CT63" s="1003"/>
      <c r="CU63" s="1003"/>
      <c r="CV63" s="1004"/>
      <c r="CW63" s="1002"/>
      <c r="CX63" s="1003"/>
      <c r="CY63" s="1003"/>
      <c r="CZ63" s="1003"/>
      <c r="DA63" s="1004"/>
      <c r="DB63" s="1002"/>
      <c r="DC63" s="1003"/>
      <c r="DD63" s="1003"/>
      <c r="DE63" s="1003"/>
      <c r="DF63" s="1004"/>
      <c r="DG63" s="1002"/>
      <c r="DH63" s="1003"/>
      <c r="DI63" s="1003"/>
      <c r="DJ63" s="1003"/>
      <c r="DK63" s="1004"/>
      <c r="DL63" s="1002"/>
      <c r="DM63" s="1003"/>
      <c r="DN63" s="1003"/>
      <c r="DO63" s="1003"/>
      <c r="DP63" s="1004"/>
      <c r="DQ63" s="1002"/>
      <c r="DR63" s="1003"/>
      <c r="DS63" s="1003"/>
      <c r="DT63" s="1003"/>
      <c r="DU63" s="1004"/>
      <c r="DV63" s="1005"/>
      <c r="DW63" s="1006"/>
      <c r="DX63" s="1006"/>
      <c r="DY63" s="1006"/>
      <c r="DZ63" s="1007"/>
      <c r="EA63" s="220"/>
    </row>
    <row r="64" spans="1:131" ht="26.25" customHeight="1">
      <c r="A64" s="231"/>
      <c r="B64" s="231"/>
      <c r="C64" s="231"/>
      <c r="D64" s="231"/>
      <c r="E64" s="231"/>
      <c r="F64" s="231"/>
      <c r="G64" s="231"/>
      <c r="H64" s="231"/>
      <c r="I64" s="231"/>
      <c r="J64" s="231"/>
      <c r="K64" s="231"/>
      <c r="L64" s="231"/>
      <c r="M64" s="231"/>
      <c r="N64" s="231"/>
      <c r="O64" s="231"/>
      <c r="P64" s="231"/>
      <c r="Q64" s="231"/>
      <c r="R64" s="231"/>
      <c r="S64" s="231"/>
      <c r="T64" s="231"/>
      <c r="U64" s="231"/>
      <c r="V64" s="231"/>
      <c r="W64" s="231"/>
      <c r="X64" s="231"/>
      <c r="Y64" s="231"/>
      <c r="Z64" s="231"/>
      <c r="AA64" s="231"/>
      <c r="AB64" s="231"/>
      <c r="AC64" s="231"/>
      <c r="AD64" s="231"/>
      <c r="AE64" s="231"/>
      <c r="AF64" s="231"/>
      <c r="AG64" s="231"/>
      <c r="AH64" s="231"/>
      <c r="AI64" s="231"/>
      <c r="AJ64" s="231"/>
      <c r="AK64" s="231"/>
      <c r="AL64" s="231"/>
      <c r="AM64" s="231"/>
      <c r="AN64" s="231"/>
      <c r="AO64" s="231"/>
      <c r="AP64" s="231"/>
      <c r="AQ64" s="231"/>
      <c r="AR64" s="231"/>
      <c r="AS64" s="231"/>
      <c r="AT64" s="231"/>
      <c r="AU64" s="231"/>
      <c r="AV64" s="231"/>
      <c r="AW64" s="231"/>
      <c r="AX64" s="231"/>
      <c r="AY64" s="231"/>
      <c r="AZ64" s="231"/>
      <c r="BA64" s="231"/>
      <c r="BB64" s="231"/>
      <c r="BC64" s="231"/>
      <c r="BD64" s="231"/>
      <c r="BE64" s="231"/>
      <c r="BF64" s="231"/>
      <c r="BG64" s="231"/>
      <c r="BH64" s="231"/>
      <c r="BI64" s="231"/>
      <c r="BJ64" s="231"/>
      <c r="BK64" s="231"/>
      <c r="BL64" s="231"/>
      <c r="BM64" s="231"/>
      <c r="BN64" s="231"/>
      <c r="BO64" s="231"/>
      <c r="BP64" s="231"/>
      <c r="BQ64" s="228">
        <v>58</v>
      </c>
      <c r="BR64" s="229"/>
      <c r="BS64" s="1005"/>
      <c r="BT64" s="1006"/>
      <c r="BU64" s="1006"/>
      <c r="BV64" s="1006"/>
      <c r="BW64" s="1006"/>
      <c r="BX64" s="1006"/>
      <c r="BY64" s="1006"/>
      <c r="BZ64" s="1006"/>
      <c r="CA64" s="1006"/>
      <c r="CB64" s="1006"/>
      <c r="CC64" s="1006"/>
      <c r="CD64" s="1006"/>
      <c r="CE64" s="1006"/>
      <c r="CF64" s="1006"/>
      <c r="CG64" s="1027"/>
      <c r="CH64" s="1002"/>
      <c r="CI64" s="1003"/>
      <c r="CJ64" s="1003"/>
      <c r="CK64" s="1003"/>
      <c r="CL64" s="1004"/>
      <c r="CM64" s="1002"/>
      <c r="CN64" s="1003"/>
      <c r="CO64" s="1003"/>
      <c r="CP64" s="1003"/>
      <c r="CQ64" s="1004"/>
      <c r="CR64" s="1002"/>
      <c r="CS64" s="1003"/>
      <c r="CT64" s="1003"/>
      <c r="CU64" s="1003"/>
      <c r="CV64" s="1004"/>
      <c r="CW64" s="1002"/>
      <c r="CX64" s="1003"/>
      <c r="CY64" s="1003"/>
      <c r="CZ64" s="1003"/>
      <c r="DA64" s="1004"/>
      <c r="DB64" s="1002"/>
      <c r="DC64" s="1003"/>
      <c r="DD64" s="1003"/>
      <c r="DE64" s="1003"/>
      <c r="DF64" s="1004"/>
      <c r="DG64" s="1002"/>
      <c r="DH64" s="1003"/>
      <c r="DI64" s="1003"/>
      <c r="DJ64" s="1003"/>
      <c r="DK64" s="1004"/>
      <c r="DL64" s="1002"/>
      <c r="DM64" s="1003"/>
      <c r="DN64" s="1003"/>
      <c r="DO64" s="1003"/>
      <c r="DP64" s="1004"/>
      <c r="DQ64" s="1002"/>
      <c r="DR64" s="1003"/>
      <c r="DS64" s="1003"/>
      <c r="DT64" s="1003"/>
      <c r="DU64" s="1004"/>
      <c r="DV64" s="1005"/>
      <c r="DW64" s="1006"/>
      <c r="DX64" s="1006"/>
      <c r="DY64" s="1006"/>
      <c r="DZ64" s="1007"/>
      <c r="EA64" s="220"/>
    </row>
    <row r="65" spans="1:131" ht="26.25" customHeight="1" thickBot="1">
      <c r="A65" s="222" t="s">
        <v>408</v>
      </c>
      <c r="B65" s="222"/>
      <c r="C65" s="222"/>
      <c r="D65" s="222"/>
      <c r="E65" s="222"/>
      <c r="F65" s="222"/>
      <c r="G65" s="222"/>
      <c r="H65" s="222"/>
      <c r="I65" s="222"/>
      <c r="J65" s="222"/>
      <c r="K65" s="222"/>
      <c r="L65" s="222"/>
      <c r="M65" s="222"/>
      <c r="N65" s="222"/>
      <c r="O65" s="222"/>
      <c r="P65" s="222"/>
      <c r="Q65" s="222"/>
      <c r="R65" s="222"/>
      <c r="S65" s="222"/>
      <c r="T65" s="222"/>
      <c r="U65" s="222"/>
      <c r="V65" s="222"/>
      <c r="W65" s="222"/>
      <c r="X65" s="222"/>
      <c r="Y65" s="222"/>
      <c r="Z65" s="222"/>
      <c r="AA65" s="222"/>
      <c r="AB65" s="222"/>
      <c r="AC65" s="222"/>
      <c r="AD65" s="222"/>
      <c r="AE65" s="222"/>
      <c r="AF65" s="222"/>
      <c r="AG65" s="222"/>
      <c r="AH65" s="222"/>
      <c r="AI65" s="222"/>
      <c r="AJ65" s="222"/>
      <c r="AK65" s="222"/>
      <c r="AL65" s="222"/>
      <c r="AM65" s="222"/>
      <c r="AN65" s="222"/>
      <c r="AO65" s="222"/>
      <c r="AP65" s="222"/>
      <c r="AQ65" s="222"/>
      <c r="AR65" s="222"/>
      <c r="AS65" s="222"/>
      <c r="AT65" s="222"/>
      <c r="AU65" s="222"/>
      <c r="AV65" s="222"/>
      <c r="AW65" s="222"/>
      <c r="AX65" s="222"/>
      <c r="AY65" s="222"/>
      <c r="AZ65" s="222"/>
      <c r="BA65" s="222"/>
      <c r="BB65" s="222"/>
      <c r="BC65" s="222"/>
      <c r="BD65" s="222"/>
      <c r="BE65" s="231"/>
      <c r="BF65" s="231"/>
      <c r="BG65" s="231"/>
      <c r="BH65" s="231"/>
      <c r="BI65" s="231"/>
      <c r="BJ65" s="231"/>
      <c r="BK65" s="231"/>
      <c r="BL65" s="231"/>
      <c r="BM65" s="231"/>
      <c r="BN65" s="231"/>
      <c r="BO65" s="231"/>
      <c r="BP65" s="231"/>
      <c r="BQ65" s="228">
        <v>59</v>
      </c>
      <c r="BR65" s="229"/>
      <c r="BS65" s="1005"/>
      <c r="BT65" s="1006"/>
      <c r="BU65" s="1006"/>
      <c r="BV65" s="1006"/>
      <c r="BW65" s="1006"/>
      <c r="BX65" s="1006"/>
      <c r="BY65" s="1006"/>
      <c r="BZ65" s="1006"/>
      <c r="CA65" s="1006"/>
      <c r="CB65" s="1006"/>
      <c r="CC65" s="1006"/>
      <c r="CD65" s="1006"/>
      <c r="CE65" s="1006"/>
      <c r="CF65" s="1006"/>
      <c r="CG65" s="1027"/>
      <c r="CH65" s="1002"/>
      <c r="CI65" s="1003"/>
      <c r="CJ65" s="1003"/>
      <c r="CK65" s="1003"/>
      <c r="CL65" s="1004"/>
      <c r="CM65" s="1002"/>
      <c r="CN65" s="1003"/>
      <c r="CO65" s="1003"/>
      <c r="CP65" s="1003"/>
      <c r="CQ65" s="1004"/>
      <c r="CR65" s="1002"/>
      <c r="CS65" s="1003"/>
      <c r="CT65" s="1003"/>
      <c r="CU65" s="1003"/>
      <c r="CV65" s="1004"/>
      <c r="CW65" s="1002"/>
      <c r="CX65" s="1003"/>
      <c r="CY65" s="1003"/>
      <c r="CZ65" s="1003"/>
      <c r="DA65" s="1004"/>
      <c r="DB65" s="1002"/>
      <c r="DC65" s="1003"/>
      <c r="DD65" s="1003"/>
      <c r="DE65" s="1003"/>
      <c r="DF65" s="1004"/>
      <c r="DG65" s="1002"/>
      <c r="DH65" s="1003"/>
      <c r="DI65" s="1003"/>
      <c r="DJ65" s="1003"/>
      <c r="DK65" s="1004"/>
      <c r="DL65" s="1002"/>
      <c r="DM65" s="1003"/>
      <c r="DN65" s="1003"/>
      <c r="DO65" s="1003"/>
      <c r="DP65" s="1004"/>
      <c r="DQ65" s="1002"/>
      <c r="DR65" s="1003"/>
      <c r="DS65" s="1003"/>
      <c r="DT65" s="1003"/>
      <c r="DU65" s="1004"/>
      <c r="DV65" s="1005"/>
      <c r="DW65" s="1006"/>
      <c r="DX65" s="1006"/>
      <c r="DY65" s="1006"/>
      <c r="DZ65" s="1007"/>
      <c r="EA65" s="220"/>
    </row>
    <row r="66" spans="1:131" ht="26.25" customHeight="1">
      <c r="A66" s="1008" t="s">
        <v>409</v>
      </c>
      <c r="B66" s="1009"/>
      <c r="C66" s="1009"/>
      <c r="D66" s="1009"/>
      <c r="E66" s="1009"/>
      <c r="F66" s="1009"/>
      <c r="G66" s="1009"/>
      <c r="H66" s="1009"/>
      <c r="I66" s="1009"/>
      <c r="J66" s="1009"/>
      <c r="K66" s="1009"/>
      <c r="L66" s="1009"/>
      <c r="M66" s="1009"/>
      <c r="N66" s="1009"/>
      <c r="O66" s="1009"/>
      <c r="P66" s="1010"/>
      <c r="Q66" s="1014" t="s">
        <v>391</v>
      </c>
      <c r="R66" s="1015"/>
      <c r="S66" s="1015"/>
      <c r="T66" s="1015"/>
      <c r="U66" s="1016"/>
      <c r="V66" s="1014" t="s">
        <v>392</v>
      </c>
      <c r="W66" s="1015"/>
      <c r="X66" s="1015"/>
      <c r="Y66" s="1015"/>
      <c r="Z66" s="1016"/>
      <c r="AA66" s="1014" t="s">
        <v>410</v>
      </c>
      <c r="AB66" s="1015"/>
      <c r="AC66" s="1015"/>
      <c r="AD66" s="1015"/>
      <c r="AE66" s="1016"/>
      <c r="AF66" s="1020" t="s">
        <v>411</v>
      </c>
      <c r="AG66" s="1021"/>
      <c r="AH66" s="1021"/>
      <c r="AI66" s="1021"/>
      <c r="AJ66" s="1022"/>
      <c r="AK66" s="1014" t="s">
        <v>395</v>
      </c>
      <c r="AL66" s="1009"/>
      <c r="AM66" s="1009"/>
      <c r="AN66" s="1009"/>
      <c r="AO66" s="1010"/>
      <c r="AP66" s="1014" t="s">
        <v>396</v>
      </c>
      <c r="AQ66" s="1015"/>
      <c r="AR66" s="1015"/>
      <c r="AS66" s="1015"/>
      <c r="AT66" s="1016"/>
      <c r="AU66" s="1014" t="s">
        <v>412</v>
      </c>
      <c r="AV66" s="1015"/>
      <c r="AW66" s="1015"/>
      <c r="AX66" s="1015"/>
      <c r="AY66" s="1016"/>
      <c r="AZ66" s="1014" t="s">
        <v>375</v>
      </c>
      <c r="BA66" s="1015"/>
      <c r="BB66" s="1015"/>
      <c r="BC66" s="1015"/>
      <c r="BD66" s="1028"/>
      <c r="BE66" s="231"/>
      <c r="BF66" s="231"/>
      <c r="BG66" s="231"/>
      <c r="BH66" s="231"/>
      <c r="BI66" s="231"/>
      <c r="BJ66" s="231"/>
      <c r="BK66" s="231"/>
      <c r="BL66" s="231"/>
      <c r="BM66" s="231"/>
      <c r="BN66" s="231"/>
      <c r="BO66" s="231"/>
      <c r="BP66" s="231"/>
      <c r="BQ66" s="228">
        <v>60</v>
      </c>
      <c r="BR66" s="233"/>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0"/>
    </row>
    <row r="67" spans="1:131" ht="26.25" customHeight="1" thickBot="1">
      <c r="A67" s="1011"/>
      <c r="B67" s="1012"/>
      <c r="C67" s="1012"/>
      <c r="D67" s="1012"/>
      <c r="E67" s="1012"/>
      <c r="F67" s="1012"/>
      <c r="G67" s="1012"/>
      <c r="H67" s="1012"/>
      <c r="I67" s="1012"/>
      <c r="J67" s="1012"/>
      <c r="K67" s="1012"/>
      <c r="L67" s="1012"/>
      <c r="M67" s="1012"/>
      <c r="N67" s="1012"/>
      <c r="O67" s="1012"/>
      <c r="P67" s="1013"/>
      <c r="Q67" s="1017"/>
      <c r="R67" s="1018"/>
      <c r="S67" s="1018"/>
      <c r="T67" s="1018"/>
      <c r="U67" s="1019"/>
      <c r="V67" s="1017"/>
      <c r="W67" s="1018"/>
      <c r="X67" s="1018"/>
      <c r="Y67" s="1018"/>
      <c r="Z67" s="1019"/>
      <c r="AA67" s="1017"/>
      <c r="AB67" s="1018"/>
      <c r="AC67" s="1018"/>
      <c r="AD67" s="1018"/>
      <c r="AE67" s="1019"/>
      <c r="AF67" s="1023"/>
      <c r="AG67" s="1024"/>
      <c r="AH67" s="1024"/>
      <c r="AI67" s="1024"/>
      <c r="AJ67" s="1025"/>
      <c r="AK67" s="1026"/>
      <c r="AL67" s="1012"/>
      <c r="AM67" s="1012"/>
      <c r="AN67" s="1012"/>
      <c r="AO67" s="1013"/>
      <c r="AP67" s="1017"/>
      <c r="AQ67" s="1018"/>
      <c r="AR67" s="1018"/>
      <c r="AS67" s="1018"/>
      <c r="AT67" s="1019"/>
      <c r="AU67" s="1017"/>
      <c r="AV67" s="1018"/>
      <c r="AW67" s="1018"/>
      <c r="AX67" s="1018"/>
      <c r="AY67" s="1019"/>
      <c r="AZ67" s="1017"/>
      <c r="BA67" s="1018"/>
      <c r="BB67" s="1018"/>
      <c r="BC67" s="1018"/>
      <c r="BD67" s="1029"/>
      <c r="BE67" s="231"/>
      <c r="BF67" s="231"/>
      <c r="BG67" s="231"/>
      <c r="BH67" s="231"/>
      <c r="BI67" s="231"/>
      <c r="BJ67" s="231"/>
      <c r="BK67" s="231"/>
      <c r="BL67" s="231"/>
      <c r="BM67" s="231"/>
      <c r="BN67" s="231"/>
      <c r="BO67" s="231"/>
      <c r="BP67" s="231"/>
      <c r="BQ67" s="228">
        <v>61</v>
      </c>
      <c r="BR67" s="233"/>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0"/>
    </row>
    <row r="68" spans="1:131" ht="26.25" customHeight="1" thickTop="1">
      <c r="A68" s="226">
        <v>1</v>
      </c>
      <c r="B68" s="998" t="s">
        <v>567</v>
      </c>
      <c r="C68" s="999"/>
      <c r="D68" s="999"/>
      <c r="E68" s="999"/>
      <c r="F68" s="999"/>
      <c r="G68" s="999"/>
      <c r="H68" s="999"/>
      <c r="I68" s="999"/>
      <c r="J68" s="999"/>
      <c r="K68" s="999"/>
      <c r="L68" s="999"/>
      <c r="M68" s="999"/>
      <c r="N68" s="999"/>
      <c r="O68" s="999"/>
      <c r="P68" s="1000"/>
      <c r="Q68" s="1001">
        <v>2882</v>
      </c>
      <c r="R68" s="995"/>
      <c r="S68" s="995"/>
      <c r="T68" s="995"/>
      <c r="U68" s="995"/>
      <c r="V68" s="995">
        <v>2442</v>
      </c>
      <c r="W68" s="995"/>
      <c r="X68" s="995"/>
      <c r="Y68" s="995"/>
      <c r="Z68" s="995"/>
      <c r="AA68" s="995">
        <v>441</v>
      </c>
      <c r="AB68" s="995"/>
      <c r="AC68" s="995"/>
      <c r="AD68" s="995"/>
      <c r="AE68" s="995"/>
      <c r="AF68" s="995">
        <v>441</v>
      </c>
      <c r="AG68" s="995"/>
      <c r="AH68" s="995"/>
      <c r="AI68" s="995"/>
      <c r="AJ68" s="995"/>
      <c r="AK68" s="995">
        <v>70</v>
      </c>
      <c r="AL68" s="995"/>
      <c r="AM68" s="995"/>
      <c r="AN68" s="995"/>
      <c r="AO68" s="995"/>
      <c r="AP68" s="995" t="s">
        <v>566</v>
      </c>
      <c r="AQ68" s="995"/>
      <c r="AR68" s="995"/>
      <c r="AS68" s="995"/>
      <c r="AT68" s="995"/>
      <c r="AU68" s="995" t="s">
        <v>565</v>
      </c>
      <c r="AV68" s="995"/>
      <c r="AW68" s="995"/>
      <c r="AX68" s="995"/>
      <c r="AY68" s="995"/>
      <c r="AZ68" s="996"/>
      <c r="BA68" s="996"/>
      <c r="BB68" s="996"/>
      <c r="BC68" s="996"/>
      <c r="BD68" s="997"/>
      <c r="BE68" s="231"/>
      <c r="BF68" s="231"/>
      <c r="BG68" s="231"/>
      <c r="BH68" s="231"/>
      <c r="BI68" s="231"/>
      <c r="BJ68" s="231"/>
      <c r="BK68" s="231"/>
      <c r="BL68" s="231"/>
      <c r="BM68" s="231"/>
      <c r="BN68" s="231"/>
      <c r="BO68" s="231"/>
      <c r="BP68" s="231"/>
      <c r="BQ68" s="228">
        <v>62</v>
      </c>
      <c r="BR68" s="233"/>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0"/>
    </row>
    <row r="69" spans="1:131" ht="26.25" customHeight="1">
      <c r="A69" s="228">
        <v>2</v>
      </c>
      <c r="B69" s="987" t="s">
        <v>568</v>
      </c>
      <c r="C69" s="988"/>
      <c r="D69" s="988"/>
      <c r="E69" s="988"/>
      <c r="F69" s="988"/>
      <c r="G69" s="988"/>
      <c r="H69" s="988"/>
      <c r="I69" s="988"/>
      <c r="J69" s="988"/>
      <c r="K69" s="988"/>
      <c r="L69" s="988"/>
      <c r="M69" s="988"/>
      <c r="N69" s="988"/>
      <c r="O69" s="988"/>
      <c r="P69" s="989"/>
      <c r="Q69" s="990">
        <v>9647</v>
      </c>
      <c r="R69" s="984"/>
      <c r="S69" s="984"/>
      <c r="T69" s="984"/>
      <c r="U69" s="984"/>
      <c r="V69" s="984">
        <v>9534</v>
      </c>
      <c r="W69" s="984"/>
      <c r="X69" s="984"/>
      <c r="Y69" s="984"/>
      <c r="Z69" s="984"/>
      <c r="AA69" s="984">
        <v>113</v>
      </c>
      <c r="AB69" s="984"/>
      <c r="AC69" s="984"/>
      <c r="AD69" s="984"/>
      <c r="AE69" s="984"/>
      <c r="AF69" s="984">
        <v>113</v>
      </c>
      <c r="AG69" s="984"/>
      <c r="AH69" s="984"/>
      <c r="AI69" s="984"/>
      <c r="AJ69" s="984"/>
      <c r="AK69" s="984">
        <v>100</v>
      </c>
      <c r="AL69" s="984"/>
      <c r="AM69" s="984"/>
      <c r="AN69" s="984"/>
      <c r="AO69" s="984"/>
      <c r="AP69" s="984">
        <v>190</v>
      </c>
      <c r="AQ69" s="984"/>
      <c r="AR69" s="984"/>
      <c r="AS69" s="984"/>
      <c r="AT69" s="984"/>
      <c r="AU69" s="984">
        <v>11</v>
      </c>
      <c r="AV69" s="984"/>
      <c r="AW69" s="984"/>
      <c r="AX69" s="984"/>
      <c r="AY69" s="984"/>
      <c r="AZ69" s="985"/>
      <c r="BA69" s="985"/>
      <c r="BB69" s="985"/>
      <c r="BC69" s="985"/>
      <c r="BD69" s="986"/>
      <c r="BE69" s="231"/>
      <c r="BF69" s="231"/>
      <c r="BG69" s="231"/>
      <c r="BH69" s="231"/>
      <c r="BI69" s="231"/>
      <c r="BJ69" s="231"/>
      <c r="BK69" s="231"/>
      <c r="BL69" s="231"/>
      <c r="BM69" s="231"/>
      <c r="BN69" s="231"/>
      <c r="BO69" s="231"/>
      <c r="BP69" s="231"/>
      <c r="BQ69" s="228">
        <v>63</v>
      </c>
      <c r="BR69" s="233"/>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0"/>
    </row>
    <row r="70" spans="1:131" ht="26.25" customHeight="1">
      <c r="A70" s="228">
        <v>3</v>
      </c>
      <c r="B70" s="987" t="s">
        <v>569</v>
      </c>
      <c r="C70" s="988"/>
      <c r="D70" s="988"/>
      <c r="E70" s="988"/>
      <c r="F70" s="988"/>
      <c r="G70" s="988"/>
      <c r="H70" s="988"/>
      <c r="I70" s="988"/>
      <c r="J70" s="988"/>
      <c r="K70" s="988"/>
      <c r="L70" s="988"/>
      <c r="M70" s="988"/>
      <c r="N70" s="988"/>
      <c r="O70" s="988"/>
      <c r="P70" s="989"/>
      <c r="Q70" s="990">
        <v>925</v>
      </c>
      <c r="R70" s="984"/>
      <c r="S70" s="984"/>
      <c r="T70" s="984"/>
      <c r="U70" s="984"/>
      <c r="V70" s="984">
        <v>905</v>
      </c>
      <c r="W70" s="984"/>
      <c r="X70" s="984"/>
      <c r="Y70" s="984"/>
      <c r="Z70" s="984"/>
      <c r="AA70" s="984">
        <v>20</v>
      </c>
      <c r="AB70" s="984"/>
      <c r="AC70" s="984"/>
      <c r="AD70" s="984"/>
      <c r="AE70" s="984"/>
      <c r="AF70" s="984">
        <v>20</v>
      </c>
      <c r="AG70" s="984"/>
      <c r="AH70" s="984"/>
      <c r="AI70" s="984"/>
      <c r="AJ70" s="984"/>
      <c r="AK70" s="984">
        <v>45</v>
      </c>
      <c r="AL70" s="984"/>
      <c r="AM70" s="984"/>
      <c r="AN70" s="984"/>
      <c r="AO70" s="984"/>
      <c r="AP70" s="984" t="s">
        <v>565</v>
      </c>
      <c r="AQ70" s="984"/>
      <c r="AR70" s="984"/>
      <c r="AS70" s="984"/>
      <c r="AT70" s="984"/>
      <c r="AU70" s="984" t="s">
        <v>565</v>
      </c>
      <c r="AV70" s="984"/>
      <c r="AW70" s="984"/>
      <c r="AX70" s="984"/>
      <c r="AY70" s="984"/>
      <c r="AZ70" s="985"/>
      <c r="BA70" s="985"/>
      <c r="BB70" s="985"/>
      <c r="BC70" s="985"/>
      <c r="BD70" s="986"/>
      <c r="BE70" s="231"/>
      <c r="BF70" s="231"/>
      <c r="BG70" s="231"/>
      <c r="BH70" s="231"/>
      <c r="BI70" s="231"/>
      <c r="BJ70" s="231"/>
      <c r="BK70" s="231"/>
      <c r="BL70" s="231"/>
      <c r="BM70" s="231"/>
      <c r="BN70" s="231"/>
      <c r="BO70" s="231"/>
      <c r="BP70" s="231"/>
      <c r="BQ70" s="228">
        <v>64</v>
      </c>
      <c r="BR70" s="233"/>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0"/>
    </row>
    <row r="71" spans="1:131" ht="26.25" customHeight="1">
      <c r="A71" s="228">
        <v>4</v>
      </c>
      <c r="B71" s="987" t="s">
        <v>570</v>
      </c>
      <c r="C71" s="988"/>
      <c r="D71" s="988"/>
      <c r="E71" s="988"/>
      <c r="F71" s="988"/>
      <c r="G71" s="988"/>
      <c r="H71" s="988"/>
      <c r="I71" s="988"/>
      <c r="J71" s="988"/>
      <c r="K71" s="988"/>
      <c r="L71" s="988"/>
      <c r="M71" s="988"/>
      <c r="N71" s="988"/>
      <c r="O71" s="988"/>
      <c r="P71" s="989"/>
      <c r="Q71" s="990">
        <v>267</v>
      </c>
      <c r="R71" s="984"/>
      <c r="S71" s="984"/>
      <c r="T71" s="984"/>
      <c r="U71" s="984"/>
      <c r="V71" s="984">
        <v>178</v>
      </c>
      <c r="W71" s="984"/>
      <c r="X71" s="984"/>
      <c r="Y71" s="984"/>
      <c r="Z71" s="984"/>
      <c r="AA71" s="984">
        <v>89</v>
      </c>
      <c r="AB71" s="984"/>
      <c r="AC71" s="984"/>
      <c r="AD71" s="984"/>
      <c r="AE71" s="984"/>
      <c r="AF71" s="984">
        <v>89</v>
      </c>
      <c r="AG71" s="984"/>
      <c r="AH71" s="984"/>
      <c r="AI71" s="984"/>
      <c r="AJ71" s="984"/>
      <c r="AK71" s="984">
        <v>13</v>
      </c>
      <c r="AL71" s="984"/>
      <c r="AM71" s="984"/>
      <c r="AN71" s="984"/>
      <c r="AO71" s="984"/>
      <c r="AP71" s="984" t="s">
        <v>565</v>
      </c>
      <c r="AQ71" s="984"/>
      <c r="AR71" s="984"/>
      <c r="AS71" s="984"/>
      <c r="AT71" s="984"/>
      <c r="AU71" s="984" t="s">
        <v>565</v>
      </c>
      <c r="AV71" s="984"/>
      <c r="AW71" s="984"/>
      <c r="AX71" s="984"/>
      <c r="AY71" s="984"/>
      <c r="AZ71" s="985"/>
      <c r="BA71" s="985"/>
      <c r="BB71" s="985"/>
      <c r="BC71" s="985"/>
      <c r="BD71" s="986"/>
      <c r="BE71" s="231"/>
      <c r="BF71" s="231"/>
      <c r="BG71" s="231"/>
      <c r="BH71" s="231"/>
      <c r="BI71" s="231"/>
      <c r="BJ71" s="231"/>
      <c r="BK71" s="231"/>
      <c r="BL71" s="231"/>
      <c r="BM71" s="231"/>
      <c r="BN71" s="231"/>
      <c r="BO71" s="231"/>
      <c r="BP71" s="231"/>
      <c r="BQ71" s="228">
        <v>65</v>
      </c>
      <c r="BR71" s="233"/>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0"/>
    </row>
    <row r="72" spans="1:131" ht="26.25" customHeight="1">
      <c r="A72" s="228">
        <v>5</v>
      </c>
      <c r="B72" s="987" t="s">
        <v>571</v>
      </c>
      <c r="C72" s="988"/>
      <c r="D72" s="988"/>
      <c r="E72" s="988"/>
      <c r="F72" s="988"/>
      <c r="G72" s="988"/>
      <c r="H72" s="988"/>
      <c r="I72" s="988"/>
      <c r="J72" s="988"/>
      <c r="K72" s="988"/>
      <c r="L72" s="988"/>
      <c r="M72" s="988"/>
      <c r="N72" s="988"/>
      <c r="O72" s="988"/>
      <c r="P72" s="989"/>
      <c r="Q72" s="990">
        <v>461</v>
      </c>
      <c r="R72" s="984"/>
      <c r="S72" s="984"/>
      <c r="T72" s="984"/>
      <c r="U72" s="984"/>
      <c r="V72" s="984">
        <v>446</v>
      </c>
      <c r="W72" s="984"/>
      <c r="X72" s="984"/>
      <c r="Y72" s="984"/>
      <c r="Z72" s="984"/>
      <c r="AA72" s="984">
        <v>15</v>
      </c>
      <c r="AB72" s="984"/>
      <c r="AC72" s="984"/>
      <c r="AD72" s="984"/>
      <c r="AE72" s="984"/>
      <c r="AF72" s="984">
        <v>15</v>
      </c>
      <c r="AG72" s="984"/>
      <c r="AH72" s="984"/>
      <c r="AI72" s="984"/>
      <c r="AJ72" s="984"/>
      <c r="AK72" s="984">
        <v>30</v>
      </c>
      <c r="AL72" s="984"/>
      <c r="AM72" s="984"/>
      <c r="AN72" s="984"/>
      <c r="AO72" s="984"/>
      <c r="AP72" s="984">
        <v>336</v>
      </c>
      <c r="AQ72" s="984"/>
      <c r="AR72" s="984"/>
      <c r="AS72" s="984"/>
      <c r="AT72" s="984"/>
      <c r="AU72" s="984">
        <v>90</v>
      </c>
      <c r="AV72" s="984"/>
      <c r="AW72" s="984"/>
      <c r="AX72" s="984"/>
      <c r="AY72" s="984"/>
      <c r="AZ72" s="985"/>
      <c r="BA72" s="985"/>
      <c r="BB72" s="985"/>
      <c r="BC72" s="985"/>
      <c r="BD72" s="986"/>
      <c r="BE72" s="231"/>
      <c r="BF72" s="231"/>
      <c r="BG72" s="231"/>
      <c r="BH72" s="231"/>
      <c r="BI72" s="231"/>
      <c r="BJ72" s="231"/>
      <c r="BK72" s="231"/>
      <c r="BL72" s="231"/>
      <c r="BM72" s="231"/>
      <c r="BN72" s="231"/>
      <c r="BO72" s="231"/>
      <c r="BP72" s="231"/>
      <c r="BQ72" s="228">
        <v>66</v>
      </c>
      <c r="BR72" s="233"/>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0"/>
    </row>
    <row r="73" spans="1:131" ht="26.25" customHeight="1">
      <c r="A73" s="228">
        <v>6</v>
      </c>
      <c r="B73" s="987" t="s">
        <v>572</v>
      </c>
      <c r="C73" s="988"/>
      <c r="D73" s="988"/>
      <c r="E73" s="988"/>
      <c r="F73" s="988"/>
      <c r="G73" s="988"/>
      <c r="H73" s="988"/>
      <c r="I73" s="988"/>
      <c r="J73" s="988"/>
      <c r="K73" s="988"/>
      <c r="L73" s="988"/>
      <c r="M73" s="988"/>
      <c r="N73" s="988"/>
      <c r="O73" s="988"/>
      <c r="P73" s="989"/>
      <c r="Q73" s="990">
        <v>21597</v>
      </c>
      <c r="R73" s="984"/>
      <c r="S73" s="984"/>
      <c r="T73" s="984"/>
      <c r="U73" s="984"/>
      <c r="V73" s="984">
        <v>20387</v>
      </c>
      <c r="W73" s="984"/>
      <c r="X73" s="984"/>
      <c r="Y73" s="984"/>
      <c r="Z73" s="984"/>
      <c r="AA73" s="984">
        <v>1209</v>
      </c>
      <c r="AB73" s="984"/>
      <c r="AC73" s="984"/>
      <c r="AD73" s="984"/>
      <c r="AE73" s="984"/>
      <c r="AF73" s="984">
        <v>10178</v>
      </c>
      <c r="AG73" s="984"/>
      <c r="AH73" s="984"/>
      <c r="AI73" s="984"/>
      <c r="AJ73" s="984"/>
      <c r="AK73" s="984">
        <v>1533</v>
      </c>
      <c r="AL73" s="984"/>
      <c r="AM73" s="984"/>
      <c r="AN73" s="984"/>
      <c r="AO73" s="984"/>
      <c r="AP73" s="984">
        <v>6496</v>
      </c>
      <c r="AQ73" s="984"/>
      <c r="AR73" s="984"/>
      <c r="AS73" s="984"/>
      <c r="AT73" s="984"/>
      <c r="AU73" s="984">
        <v>123</v>
      </c>
      <c r="AV73" s="984"/>
      <c r="AW73" s="984"/>
      <c r="AX73" s="984"/>
      <c r="AY73" s="984"/>
      <c r="AZ73" s="985"/>
      <c r="BA73" s="985"/>
      <c r="BB73" s="985"/>
      <c r="BC73" s="985"/>
      <c r="BD73" s="986"/>
      <c r="BE73" s="231"/>
      <c r="BF73" s="231"/>
      <c r="BG73" s="231"/>
      <c r="BH73" s="231"/>
      <c r="BI73" s="231"/>
      <c r="BJ73" s="231"/>
      <c r="BK73" s="231"/>
      <c r="BL73" s="231"/>
      <c r="BM73" s="231"/>
      <c r="BN73" s="231"/>
      <c r="BO73" s="231"/>
      <c r="BP73" s="231"/>
      <c r="BQ73" s="228">
        <v>67</v>
      </c>
      <c r="BR73" s="233"/>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0"/>
    </row>
    <row r="74" spans="1:131" ht="26.25" customHeight="1">
      <c r="A74" s="228">
        <v>7</v>
      </c>
      <c r="B74" s="987" t="s">
        <v>573</v>
      </c>
      <c r="C74" s="988"/>
      <c r="D74" s="988"/>
      <c r="E74" s="988"/>
      <c r="F74" s="988"/>
      <c r="G74" s="988"/>
      <c r="H74" s="988"/>
      <c r="I74" s="988"/>
      <c r="J74" s="988"/>
      <c r="K74" s="988"/>
      <c r="L74" s="988"/>
      <c r="M74" s="988"/>
      <c r="N74" s="988"/>
      <c r="O74" s="988"/>
      <c r="P74" s="989"/>
      <c r="Q74" s="990">
        <v>7352</v>
      </c>
      <c r="R74" s="984"/>
      <c r="S74" s="984"/>
      <c r="T74" s="984"/>
      <c r="U74" s="984"/>
      <c r="V74" s="984">
        <v>7276</v>
      </c>
      <c r="W74" s="984"/>
      <c r="X74" s="984"/>
      <c r="Y74" s="984"/>
      <c r="Z74" s="984"/>
      <c r="AA74" s="984">
        <v>76</v>
      </c>
      <c r="AB74" s="984"/>
      <c r="AC74" s="984"/>
      <c r="AD74" s="984"/>
      <c r="AE74" s="984"/>
      <c r="AF74" s="984">
        <v>76</v>
      </c>
      <c r="AG74" s="984"/>
      <c r="AH74" s="984"/>
      <c r="AI74" s="984"/>
      <c r="AJ74" s="984"/>
      <c r="AK74" s="984">
        <v>3086</v>
      </c>
      <c r="AL74" s="984"/>
      <c r="AM74" s="984"/>
      <c r="AN74" s="984"/>
      <c r="AO74" s="984"/>
      <c r="AP74" s="984" t="s">
        <v>565</v>
      </c>
      <c r="AQ74" s="984"/>
      <c r="AR74" s="984"/>
      <c r="AS74" s="984"/>
      <c r="AT74" s="984"/>
      <c r="AU74" s="984" t="s">
        <v>565</v>
      </c>
      <c r="AV74" s="984"/>
      <c r="AW74" s="984"/>
      <c r="AX74" s="984"/>
      <c r="AY74" s="984"/>
      <c r="AZ74" s="985"/>
      <c r="BA74" s="985"/>
      <c r="BB74" s="985"/>
      <c r="BC74" s="985"/>
      <c r="BD74" s="986"/>
      <c r="BE74" s="231"/>
      <c r="BF74" s="231"/>
      <c r="BG74" s="231"/>
      <c r="BH74" s="231"/>
      <c r="BI74" s="231"/>
      <c r="BJ74" s="231"/>
      <c r="BK74" s="231"/>
      <c r="BL74" s="231"/>
      <c r="BM74" s="231"/>
      <c r="BN74" s="231"/>
      <c r="BO74" s="231"/>
      <c r="BP74" s="231"/>
      <c r="BQ74" s="228">
        <v>68</v>
      </c>
      <c r="BR74" s="233"/>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0"/>
    </row>
    <row r="75" spans="1:131" ht="26.25" customHeight="1">
      <c r="A75" s="228">
        <v>8</v>
      </c>
      <c r="B75" s="987" t="s">
        <v>574</v>
      </c>
      <c r="C75" s="988"/>
      <c r="D75" s="988"/>
      <c r="E75" s="988"/>
      <c r="F75" s="988"/>
      <c r="G75" s="988"/>
      <c r="H75" s="988"/>
      <c r="I75" s="988"/>
      <c r="J75" s="988"/>
      <c r="K75" s="988"/>
      <c r="L75" s="988"/>
      <c r="M75" s="988"/>
      <c r="N75" s="988"/>
      <c r="O75" s="988"/>
      <c r="P75" s="989"/>
      <c r="Q75" s="991">
        <v>1524702</v>
      </c>
      <c r="R75" s="992"/>
      <c r="S75" s="992"/>
      <c r="T75" s="992"/>
      <c r="U75" s="993"/>
      <c r="V75" s="994">
        <v>1496148</v>
      </c>
      <c r="W75" s="992"/>
      <c r="X75" s="992"/>
      <c r="Y75" s="992"/>
      <c r="Z75" s="993"/>
      <c r="AA75" s="994">
        <v>28554</v>
      </c>
      <c r="AB75" s="992"/>
      <c r="AC75" s="992"/>
      <c r="AD75" s="992"/>
      <c r="AE75" s="993"/>
      <c r="AF75" s="994">
        <v>28554</v>
      </c>
      <c r="AG75" s="992"/>
      <c r="AH75" s="992"/>
      <c r="AI75" s="992"/>
      <c r="AJ75" s="993"/>
      <c r="AK75" s="994">
        <v>15234</v>
      </c>
      <c r="AL75" s="992"/>
      <c r="AM75" s="992"/>
      <c r="AN75" s="992"/>
      <c r="AO75" s="993"/>
      <c r="AP75" s="994" t="s">
        <v>565</v>
      </c>
      <c r="AQ75" s="992"/>
      <c r="AR75" s="992"/>
      <c r="AS75" s="992"/>
      <c r="AT75" s="993"/>
      <c r="AU75" s="994" t="s">
        <v>565</v>
      </c>
      <c r="AV75" s="992"/>
      <c r="AW75" s="992"/>
      <c r="AX75" s="992"/>
      <c r="AY75" s="993"/>
      <c r="AZ75" s="985"/>
      <c r="BA75" s="985"/>
      <c r="BB75" s="985"/>
      <c r="BC75" s="985"/>
      <c r="BD75" s="986"/>
      <c r="BE75" s="231"/>
      <c r="BF75" s="231"/>
      <c r="BG75" s="231"/>
      <c r="BH75" s="231"/>
      <c r="BI75" s="231"/>
      <c r="BJ75" s="231"/>
      <c r="BK75" s="231"/>
      <c r="BL75" s="231"/>
      <c r="BM75" s="231"/>
      <c r="BN75" s="231"/>
      <c r="BO75" s="231"/>
      <c r="BP75" s="231"/>
      <c r="BQ75" s="228">
        <v>69</v>
      </c>
      <c r="BR75" s="233"/>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0"/>
    </row>
    <row r="76" spans="1:131" ht="26.25" customHeight="1">
      <c r="A76" s="228">
        <v>9</v>
      </c>
      <c r="B76" s="987"/>
      <c r="C76" s="988"/>
      <c r="D76" s="988"/>
      <c r="E76" s="988"/>
      <c r="F76" s="988"/>
      <c r="G76" s="988"/>
      <c r="H76" s="988"/>
      <c r="I76" s="988"/>
      <c r="J76" s="988"/>
      <c r="K76" s="988"/>
      <c r="L76" s="988"/>
      <c r="M76" s="988"/>
      <c r="N76" s="988"/>
      <c r="O76" s="988"/>
      <c r="P76" s="989"/>
      <c r="Q76" s="991"/>
      <c r="R76" s="992"/>
      <c r="S76" s="992"/>
      <c r="T76" s="992"/>
      <c r="U76" s="993"/>
      <c r="V76" s="994"/>
      <c r="W76" s="992"/>
      <c r="X76" s="992"/>
      <c r="Y76" s="992"/>
      <c r="Z76" s="993"/>
      <c r="AA76" s="994"/>
      <c r="AB76" s="992"/>
      <c r="AC76" s="992"/>
      <c r="AD76" s="992"/>
      <c r="AE76" s="993"/>
      <c r="AF76" s="994"/>
      <c r="AG76" s="992"/>
      <c r="AH76" s="992"/>
      <c r="AI76" s="992"/>
      <c r="AJ76" s="993"/>
      <c r="AK76" s="994"/>
      <c r="AL76" s="992"/>
      <c r="AM76" s="992"/>
      <c r="AN76" s="992"/>
      <c r="AO76" s="993"/>
      <c r="AP76" s="994"/>
      <c r="AQ76" s="992"/>
      <c r="AR76" s="992"/>
      <c r="AS76" s="992"/>
      <c r="AT76" s="993"/>
      <c r="AU76" s="994"/>
      <c r="AV76" s="992"/>
      <c r="AW76" s="992"/>
      <c r="AX76" s="992"/>
      <c r="AY76" s="993"/>
      <c r="AZ76" s="985"/>
      <c r="BA76" s="985"/>
      <c r="BB76" s="985"/>
      <c r="BC76" s="985"/>
      <c r="BD76" s="986"/>
      <c r="BE76" s="231"/>
      <c r="BF76" s="231"/>
      <c r="BG76" s="231"/>
      <c r="BH76" s="231"/>
      <c r="BI76" s="231"/>
      <c r="BJ76" s="231"/>
      <c r="BK76" s="231"/>
      <c r="BL76" s="231"/>
      <c r="BM76" s="231"/>
      <c r="BN76" s="231"/>
      <c r="BO76" s="231"/>
      <c r="BP76" s="231"/>
      <c r="BQ76" s="228">
        <v>70</v>
      </c>
      <c r="BR76" s="233"/>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0"/>
    </row>
    <row r="77" spans="1:131" ht="26.25" customHeight="1">
      <c r="A77" s="228">
        <v>10</v>
      </c>
      <c r="B77" s="987"/>
      <c r="C77" s="988"/>
      <c r="D77" s="988"/>
      <c r="E77" s="988"/>
      <c r="F77" s="988"/>
      <c r="G77" s="988"/>
      <c r="H77" s="988"/>
      <c r="I77" s="988"/>
      <c r="J77" s="988"/>
      <c r="K77" s="988"/>
      <c r="L77" s="988"/>
      <c r="M77" s="988"/>
      <c r="N77" s="988"/>
      <c r="O77" s="988"/>
      <c r="P77" s="989"/>
      <c r="Q77" s="991"/>
      <c r="R77" s="992"/>
      <c r="S77" s="992"/>
      <c r="T77" s="992"/>
      <c r="U77" s="993"/>
      <c r="V77" s="994"/>
      <c r="W77" s="992"/>
      <c r="X77" s="992"/>
      <c r="Y77" s="992"/>
      <c r="Z77" s="993"/>
      <c r="AA77" s="994"/>
      <c r="AB77" s="992"/>
      <c r="AC77" s="992"/>
      <c r="AD77" s="992"/>
      <c r="AE77" s="993"/>
      <c r="AF77" s="994"/>
      <c r="AG77" s="992"/>
      <c r="AH77" s="992"/>
      <c r="AI77" s="992"/>
      <c r="AJ77" s="993"/>
      <c r="AK77" s="994"/>
      <c r="AL77" s="992"/>
      <c r="AM77" s="992"/>
      <c r="AN77" s="992"/>
      <c r="AO77" s="993"/>
      <c r="AP77" s="994"/>
      <c r="AQ77" s="992"/>
      <c r="AR77" s="992"/>
      <c r="AS77" s="992"/>
      <c r="AT77" s="993"/>
      <c r="AU77" s="994"/>
      <c r="AV77" s="992"/>
      <c r="AW77" s="992"/>
      <c r="AX77" s="992"/>
      <c r="AY77" s="993"/>
      <c r="AZ77" s="985"/>
      <c r="BA77" s="985"/>
      <c r="BB77" s="985"/>
      <c r="BC77" s="985"/>
      <c r="BD77" s="986"/>
      <c r="BE77" s="231"/>
      <c r="BF77" s="231"/>
      <c r="BG77" s="231"/>
      <c r="BH77" s="231"/>
      <c r="BI77" s="231"/>
      <c r="BJ77" s="231"/>
      <c r="BK77" s="231"/>
      <c r="BL77" s="231"/>
      <c r="BM77" s="231"/>
      <c r="BN77" s="231"/>
      <c r="BO77" s="231"/>
      <c r="BP77" s="231"/>
      <c r="BQ77" s="228">
        <v>71</v>
      </c>
      <c r="BR77" s="233"/>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0"/>
    </row>
    <row r="78" spans="1:131" ht="26.25" customHeight="1">
      <c r="A78" s="228">
        <v>11</v>
      </c>
      <c r="B78" s="987"/>
      <c r="C78" s="988"/>
      <c r="D78" s="988"/>
      <c r="E78" s="988"/>
      <c r="F78" s="988"/>
      <c r="G78" s="988"/>
      <c r="H78" s="988"/>
      <c r="I78" s="988"/>
      <c r="J78" s="988"/>
      <c r="K78" s="988"/>
      <c r="L78" s="988"/>
      <c r="M78" s="988"/>
      <c r="N78" s="988"/>
      <c r="O78" s="988"/>
      <c r="P78" s="989"/>
      <c r="Q78" s="990"/>
      <c r="R78" s="984"/>
      <c r="S78" s="984"/>
      <c r="T78" s="984"/>
      <c r="U78" s="984"/>
      <c r="V78" s="984"/>
      <c r="W78" s="984"/>
      <c r="X78" s="984"/>
      <c r="Y78" s="984"/>
      <c r="Z78" s="984"/>
      <c r="AA78" s="984"/>
      <c r="AB78" s="984"/>
      <c r="AC78" s="984"/>
      <c r="AD78" s="984"/>
      <c r="AE78" s="984"/>
      <c r="AF78" s="984"/>
      <c r="AG78" s="984"/>
      <c r="AH78" s="984"/>
      <c r="AI78" s="984"/>
      <c r="AJ78" s="984"/>
      <c r="AK78" s="984"/>
      <c r="AL78" s="984"/>
      <c r="AM78" s="984"/>
      <c r="AN78" s="984"/>
      <c r="AO78" s="984"/>
      <c r="AP78" s="984"/>
      <c r="AQ78" s="984"/>
      <c r="AR78" s="984"/>
      <c r="AS78" s="984"/>
      <c r="AT78" s="984"/>
      <c r="AU78" s="984"/>
      <c r="AV78" s="984"/>
      <c r="AW78" s="984"/>
      <c r="AX78" s="984"/>
      <c r="AY78" s="984"/>
      <c r="AZ78" s="985"/>
      <c r="BA78" s="985"/>
      <c r="BB78" s="985"/>
      <c r="BC78" s="985"/>
      <c r="BD78" s="986"/>
      <c r="BE78" s="231"/>
      <c r="BF78" s="231"/>
      <c r="BG78" s="231"/>
      <c r="BH78" s="231"/>
      <c r="BI78" s="231"/>
      <c r="BJ78" s="220"/>
      <c r="BK78" s="220"/>
      <c r="BL78" s="220"/>
      <c r="BM78" s="220"/>
      <c r="BN78" s="220"/>
      <c r="BO78" s="231"/>
      <c r="BP78" s="231"/>
      <c r="BQ78" s="228">
        <v>72</v>
      </c>
      <c r="BR78" s="233"/>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0"/>
    </row>
    <row r="79" spans="1:131" ht="26.25" customHeight="1">
      <c r="A79" s="228">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31"/>
      <c r="BF79" s="231"/>
      <c r="BG79" s="231"/>
      <c r="BH79" s="231"/>
      <c r="BI79" s="231"/>
      <c r="BJ79" s="220"/>
      <c r="BK79" s="220"/>
      <c r="BL79" s="220"/>
      <c r="BM79" s="220"/>
      <c r="BN79" s="220"/>
      <c r="BO79" s="231"/>
      <c r="BP79" s="231"/>
      <c r="BQ79" s="228">
        <v>73</v>
      </c>
      <c r="BR79" s="233"/>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0"/>
    </row>
    <row r="80" spans="1:131" ht="26.25" customHeight="1">
      <c r="A80" s="228">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1"/>
      <c r="BF80" s="231"/>
      <c r="BG80" s="231"/>
      <c r="BH80" s="231"/>
      <c r="BI80" s="231"/>
      <c r="BJ80" s="231"/>
      <c r="BK80" s="231"/>
      <c r="BL80" s="231"/>
      <c r="BM80" s="231"/>
      <c r="BN80" s="231"/>
      <c r="BO80" s="231"/>
      <c r="BP80" s="231"/>
      <c r="BQ80" s="228">
        <v>74</v>
      </c>
      <c r="BR80" s="233"/>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0"/>
    </row>
    <row r="81" spans="1:131" ht="26.25" customHeight="1">
      <c r="A81" s="228">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1"/>
      <c r="BF81" s="231"/>
      <c r="BG81" s="231"/>
      <c r="BH81" s="231"/>
      <c r="BI81" s="231"/>
      <c r="BJ81" s="231"/>
      <c r="BK81" s="231"/>
      <c r="BL81" s="231"/>
      <c r="BM81" s="231"/>
      <c r="BN81" s="231"/>
      <c r="BO81" s="231"/>
      <c r="BP81" s="231"/>
      <c r="BQ81" s="228">
        <v>75</v>
      </c>
      <c r="BR81" s="233"/>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0"/>
    </row>
    <row r="82" spans="1:131" ht="26.25" customHeight="1">
      <c r="A82" s="228">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1"/>
      <c r="BF82" s="231"/>
      <c r="BG82" s="231"/>
      <c r="BH82" s="231"/>
      <c r="BI82" s="231"/>
      <c r="BJ82" s="231"/>
      <c r="BK82" s="231"/>
      <c r="BL82" s="231"/>
      <c r="BM82" s="231"/>
      <c r="BN82" s="231"/>
      <c r="BO82" s="231"/>
      <c r="BP82" s="231"/>
      <c r="BQ82" s="228">
        <v>76</v>
      </c>
      <c r="BR82" s="233"/>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0"/>
    </row>
    <row r="83" spans="1:131" ht="26.25" customHeight="1">
      <c r="A83" s="228">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1"/>
      <c r="BF83" s="231"/>
      <c r="BG83" s="231"/>
      <c r="BH83" s="231"/>
      <c r="BI83" s="231"/>
      <c r="BJ83" s="231"/>
      <c r="BK83" s="231"/>
      <c r="BL83" s="231"/>
      <c r="BM83" s="231"/>
      <c r="BN83" s="231"/>
      <c r="BO83" s="231"/>
      <c r="BP83" s="231"/>
      <c r="BQ83" s="228">
        <v>77</v>
      </c>
      <c r="BR83" s="233"/>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0"/>
    </row>
    <row r="84" spans="1:131" ht="26.25" customHeight="1">
      <c r="A84" s="228">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1"/>
      <c r="BF84" s="231"/>
      <c r="BG84" s="231"/>
      <c r="BH84" s="231"/>
      <c r="BI84" s="231"/>
      <c r="BJ84" s="231"/>
      <c r="BK84" s="231"/>
      <c r="BL84" s="231"/>
      <c r="BM84" s="231"/>
      <c r="BN84" s="231"/>
      <c r="BO84" s="231"/>
      <c r="BP84" s="231"/>
      <c r="BQ84" s="228">
        <v>78</v>
      </c>
      <c r="BR84" s="233"/>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0"/>
    </row>
    <row r="85" spans="1:131" ht="26.25" customHeight="1">
      <c r="A85" s="228">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1"/>
      <c r="BF85" s="231"/>
      <c r="BG85" s="231"/>
      <c r="BH85" s="231"/>
      <c r="BI85" s="231"/>
      <c r="BJ85" s="231"/>
      <c r="BK85" s="231"/>
      <c r="BL85" s="231"/>
      <c r="BM85" s="231"/>
      <c r="BN85" s="231"/>
      <c r="BO85" s="231"/>
      <c r="BP85" s="231"/>
      <c r="BQ85" s="228">
        <v>79</v>
      </c>
      <c r="BR85" s="233"/>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0"/>
    </row>
    <row r="86" spans="1:131" ht="26.25" customHeight="1">
      <c r="A86" s="228">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1"/>
      <c r="BF86" s="231"/>
      <c r="BG86" s="231"/>
      <c r="BH86" s="231"/>
      <c r="BI86" s="231"/>
      <c r="BJ86" s="231"/>
      <c r="BK86" s="231"/>
      <c r="BL86" s="231"/>
      <c r="BM86" s="231"/>
      <c r="BN86" s="231"/>
      <c r="BO86" s="231"/>
      <c r="BP86" s="231"/>
      <c r="BQ86" s="228">
        <v>80</v>
      </c>
      <c r="BR86" s="233"/>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0"/>
    </row>
    <row r="87" spans="1:131" ht="26.25" customHeight="1">
      <c r="A87" s="234">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1"/>
      <c r="BF87" s="231"/>
      <c r="BG87" s="231"/>
      <c r="BH87" s="231"/>
      <c r="BI87" s="231"/>
      <c r="BJ87" s="231"/>
      <c r="BK87" s="231"/>
      <c r="BL87" s="231"/>
      <c r="BM87" s="231"/>
      <c r="BN87" s="231"/>
      <c r="BO87" s="231"/>
      <c r="BP87" s="231"/>
      <c r="BQ87" s="228">
        <v>81</v>
      </c>
      <c r="BR87" s="233"/>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0"/>
    </row>
    <row r="88" spans="1:131" ht="26.25" customHeight="1" thickBot="1">
      <c r="A88" s="230" t="s">
        <v>387</v>
      </c>
      <c r="B88" s="950" t="s">
        <v>413</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v>39486</v>
      </c>
      <c r="AG88" s="972"/>
      <c r="AH88" s="972"/>
      <c r="AI88" s="972"/>
      <c r="AJ88" s="972"/>
      <c r="AK88" s="976"/>
      <c r="AL88" s="976"/>
      <c r="AM88" s="976"/>
      <c r="AN88" s="976"/>
      <c r="AO88" s="976"/>
      <c r="AP88" s="972">
        <v>7022</v>
      </c>
      <c r="AQ88" s="972"/>
      <c r="AR88" s="972"/>
      <c r="AS88" s="972"/>
      <c r="AT88" s="972"/>
      <c r="AU88" s="972">
        <v>225</v>
      </c>
      <c r="AV88" s="972"/>
      <c r="AW88" s="972"/>
      <c r="AX88" s="972"/>
      <c r="AY88" s="972"/>
      <c r="AZ88" s="973"/>
      <c r="BA88" s="973"/>
      <c r="BB88" s="973"/>
      <c r="BC88" s="973"/>
      <c r="BD88" s="974"/>
      <c r="BE88" s="231"/>
      <c r="BF88" s="231"/>
      <c r="BG88" s="231"/>
      <c r="BH88" s="231"/>
      <c r="BI88" s="231"/>
      <c r="BJ88" s="231"/>
      <c r="BK88" s="231"/>
      <c r="BL88" s="231"/>
      <c r="BM88" s="231"/>
      <c r="BN88" s="231"/>
      <c r="BO88" s="231"/>
      <c r="BP88" s="231"/>
      <c r="BQ88" s="228">
        <v>82</v>
      </c>
      <c r="BR88" s="233"/>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0"/>
    </row>
    <row r="89" spans="1:131" ht="26.25" hidden="1" customHeight="1">
      <c r="A89" s="235"/>
      <c r="B89" s="236"/>
      <c r="C89" s="236"/>
      <c r="D89" s="236"/>
      <c r="E89" s="236"/>
      <c r="F89" s="236"/>
      <c r="G89" s="236"/>
      <c r="H89" s="236"/>
      <c r="I89" s="236"/>
      <c r="J89" s="236"/>
      <c r="K89" s="236"/>
      <c r="L89" s="236"/>
      <c r="M89" s="236"/>
      <c r="N89" s="236"/>
      <c r="O89" s="236"/>
      <c r="P89" s="236"/>
      <c r="Q89" s="237"/>
      <c r="R89" s="237"/>
      <c r="S89" s="237"/>
      <c r="T89" s="237"/>
      <c r="U89" s="237"/>
      <c r="V89" s="237"/>
      <c r="W89" s="237"/>
      <c r="X89" s="237"/>
      <c r="Y89" s="237"/>
      <c r="Z89" s="237"/>
      <c r="AA89" s="237"/>
      <c r="AB89" s="237"/>
      <c r="AC89" s="237"/>
      <c r="AD89" s="237"/>
      <c r="AE89" s="237"/>
      <c r="AF89" s="237"/>
      <c r="AG89" s="237"/>
      <c r="AH89" s="237"/>
      <c r="AI89" s="237"/>
      <c r="AJ89" s="237"/>
      <c r="AK89" s="237"/>
      <c r="AL89" s="237"/>
      <c r="AM89" s="237"/>
      <c r="AN89" s="237"/>
      <c r="AO89" s="237"/>
      <c r="AP89" s="237"/>
      <c r="AQ89" s="237"/>
      <c r="AR89" s="237"/>
      <c r="AS89" s="237"/>
      <c r="AT89" s="237"/>
      <c r="AU89" s="237"/>
      <c r="AV89" s="237"/>
      <c r="AW89" s="237"/>
      <c r="AX89" s="237"/>
      <c r="AY89" s="237"/>
      <c r="AZ89" s="238"/>
      <c r="BA89" s="238"/>
      <c r="BB89" s="238"/>
      <c r="BC89" s="238"/>
      <c r="BD89" s="238"/>
      <c r="BE89" s="231"/>
      <c r="BF89" s="231"/>
      <c r="BG89" s="231"/>
      <c r="BH89" s="231"/>
      <c r="BI89" s="231"/>
      <c r="BJ89" s="231"/>
      <c r="BK89" s="231"/>
      <c r="BL89" s="231"/>
      <c r="BM89" s="231"/>
      <c r="BN89" s="231"/>
      <c r="BO89" s="231"/>
      <c r="BP89" s="231"/>
      <c r="BQ89" s="228">
        <v>83</v>
      </c>
      <c r="BR89" s="233"/>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0"/>
    </row>
    <row r="90" spans="1:131" ht="26.25" hidden="1" customHeight="1">
      <c r="A90" s="235"/>
      <c r="B90" s="236"/>
      <c r="C90" s="236"/>
      <c r="D90" s="236"/>
      <c r="E90" s="236"/>
      <c r="F90" s="236"/>
      <c r="G90" s="236"/>
      <c r="H90" s="236"/>
      <c r="I90" s="236"/>
      <c r="J90" s="236"/>
      <c r="K90" s="236"/>
      <c r="L90" s="236"/>
      <c r="M90" s="236"/>
      <c r="N90" s="236"/>
      <c r="O90" s="236"/>
      <c r="P90" s="236"/>
      <c r="Q90" s="237"/>
      <c r="R90" s="237"/>
      <c r="S90" s="237"/>
      <c r="T90" s="237"/>
      <c r="U90" s="237"/>
      <c r="V90" s="237"/>
      <c r="W90" s="237"/>
      <c r="X90" s="237"/>
      <c r="Y90" s="237"/>
      <c r="Z90" s="237"/>
      <c r="AA90" s="237"/>
      <c r="AB90" s="237"/>
      <c r="AC90" s="237"/>
      <c r="AD90" s="237"/>
      <c r="AE90" s="237"/>
      <c r="AF90" s="237"/>
      <c r="AG90" s="237"/>
      <c r="AH90" s="237"/>
      <c r="AI90" s="237"/>
      <c r="AJ90" s="237"/>
      <c r="AK90" s="237"/>
      <c r="AL90" s="237"/>
      <c r="AM90" s="237"/>
      <c r="AN90" s="237"/>
      <c r="AO90" s="237"/>
      <c r="AP90" s="237"/>
      <c r="AQ90" s="237"/>
      <c r="AR90" s="237"/>
      <c r="AS90" s="237"/>
      <c r="AT90" s="237"/>
      <c r="AU90" s="237"/>
      <c r="AV90" s="237"/>
      <c r="AW90" s="237"/>
      <c r="AX90" s="237"/>
      <c r="AY90" s="237"/>
      <c r="AZ90" s="238"/>
      <c r="BA90" s="238"/>
      <c r="BB90" s="238"/>
      <c r="BC90" s="238"/>
      <c r="BD90" s="238"/>
      <c r="BE90" s="231"/>
      <c r="BF90" s="231"/>
      <c r="BG90" s="231"/>
      <c r="BH90" s="231"/>
      <c r="BI90" s="231"/>
      <c r="BJ90" s="231"/>
      <c r="BK90" s="231"/>
      <c r="BL90" s="231"/>
      <c r="BM90" s="231"/>
      <c r="BN90" s="231"/>
      <c r="BO90" s="231"/>
      <c r="BP90" s="231"/>
      <c r="BQ90" s="228">
        <v>84</v>
      </c>
      <c r="BR90" s="233"/>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0"/>
    </row>
    <row r="91" spans="1:131" ht="26.25" hidden="1" customHeight="1">
      <c r="A91" s="235"/>
      <c r="B91" s="236"/>
      <c r="C91" s="236"/>
      <c r="D91" s="236"/>
      <c r="E91" s="236"/>
      <c r="F91" s="236"/>
      <c r="G91" s="236"/>
      <c r="H91" s="236"/>
      <c r="I91" s="236"/>
      <c r="J91" s="236"/>
      <c r="K91" s="236"/>
      <c r="L91" s="236"/>
      <c r="M91" s="236"/>
      <c r="N91" s="236"/>
      <c r="O91" s="236"/>
      <c r="P91" s="236"/>
      <c r="Q91" s="237"/>
      <c r="R91" s="237"/>
      <c r="S91" s="237"/>
      <c r="T91" s="237"/>
      <c r="U91" s="237"/>
      <c r="V91" s="237"/>
      <c r="W91" s="237"/>
      <c r="X91" s="237"/>
      <c r="Y91" s="237"/>
      <c r="Z91" s="237"/>
      <c r="AA91" s="237"/>
      <c r="AB91" s="237"/>
      <c r="AC91" s="237"/>
      <c r="AD91" s="237"/>
      <c r="AE91" s="237"/>
      <c r="AF91" s="237"/>
      <c r="AG91" s="237"/>
      <c r="AH91" s="237"/>
      <c r="AI91" s="237"/>
      <c r="AJ91" s="237"/>
      <c r="AK91" s="237"/>
      <c r="AL91" s="237"/>
      <c r="AM91" s="237"/>
      <c r="AN91" s="237"/>
      <c r="AO91" s="237"/>
      <c r="AP91" s="237"/>
      <c r="AQ91" s="237"/>
      <c r="AR91" s="237"/>
      <c r="AS91" s="237"/>
      <c r="AT91" s="237"/>
      <c r="AU91" s="237"/>
      <c r="AV91" s="237"/>
      <c r="AW91" s="237"/>
      <c r="AX91" s="237"/>
      <c r="AY91" s="237"/>
      <c r="AZ91" s="238"/>
      <c r="BA91" s="238"/>
      <c r="BB91" s="238"/>
      <c r="BC91" s="238"/>
      <c r="BD91" s="238"/>
      <c r="BE91" s="231"/>
      <c r="BF91" s="231"/>
      <c r="BG91" s="231"/>
      <c r="BH91" s="231"/>
      <c r="BI91" s="231"/>
      <c r="BJ91" s="231"/>
      <c r="BK91" s="231"/>
      <c r="BL91" s="231"/>
      <c r="BM91" s="231"/>
      <c r="BN91" s="231"/>
      <c r="BO91" s="231"/>
      <c r="BP91" s="231"/>
      <c r="BQ91" s="228">
        <v>85</v>
      </c>
      <c r="BR91" s="233"/>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0"/>
    </row>
    <row r="92" spans="1:131" ht="26.25" hidden="1" customHeight="1">
      <c r="A92" s="235"/>
      <c r="B92" s="236"/>
      <c r="C92" s="236"/>
      <c r="D92" s="236"/>
      <c r="E92" s="236"/>
      <c r="F92" s="236"/>
      <c r="G92" s="236"/>
      <c r="H92" s="236"/>
      <c r="I92" s="236"/>
      <c r="J92" s="236"/>
      <c r="K92" s="236"/>
      <c r="L92" s="236"/>
      <c r="M92" s="236"/>
      <c r="N92" s="236"/>
      <c r="O92" s="236"/>
      <c r="P92" s="236"/>
      <c r="Q92" s="237"/>
      <c r="R92" s="237"/>
      <c r="S92" s="237"/>
      <c r="T92" s="237"/>
      <c r="U92" s="237"/>
      <c r="V92" s="237"/>
      <c r="W92" s="237"/>
      <c r="X92" s="237"/>
      <c r="Y92" s="237"/>
      <c r="Z92" s="237"/>
      <c r="AA92" s="237"/>
      <c r="AB92" s="237"/>
      <c r="AC92" s="237"/>
      <c r="AD92" s="237"/>
      <c r="AE92" s="237"/>
      <c r="AF92" s="237"/>
      <c r="AG92" s="237"/>
      <c r="AH92" s="237"/>
      <c r="AI92" s="237"/>
      <c r="AJ92" s="237"/>
      <c r="AK92" s="237"/>
      <c r="AL92" s="237"/>
      <c r="AM92" s="237"/>
      <c r="AN92" s="237"/>
      <c r="AO92" s="237"/>
      <c r="AP92" s="237"/>
      <c r="AQ92" s="237"/>
      <c r="AR92" s="237"/>
      <c r="AS92" s="237"/>
      <c r="AT92" s="237"/>
      <c r="AU92" s="237"/>
      <c r="AV92" s="237"/>
      <c r="AW92" s="237"/>
      <c r="AX92" s="237"/>
      <c r="AY92" s="237"/>
      <c r="AZ92" s="238"/>
      <c r="BA92" s="238"/>
      <c r="BB92" s="238"/>
      <c r="BC92" s="238"/>
      <c r="BD92" s="238"/>
      <c r="BE92" s="231"/>
      <c r="BF92" s="231"/>
      <c r="BG92" s="231"/>
      <c r="BH92" s="231"/>
      <c r="BI92" s="231"/>
      <c r="BJ92" s="231"/>
      <c r="BK92" s="231"/>
      <c r="BL92" s="231"/>
      <c r="BM92" s="231"/>
      <c r="BN92" s="231"/>
      <c r="BO92" s="231"/>
      <c r="BP92" s="231"/>
      <c r="BQ92" s="228">
        <v>86</v>
      </c>
      <c r="BR92" s="233"/>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0"/>
    </row>
    <row r="93" spans="1:131" ht="26.25" hidden="1" customHeight="1">
      <c r="A93" s="235"/>
      <c r="B93" s="236"/>
      <c r="C93" s="236"/>
      <c r="D93" s="236"/>
      <c r="E93" s="236"/>
      <c r="F93" s="236"/>
      <c r="G93" s="236"/>
      <c r="H93" s="236"/>
      <c r="I93" s="236"/>
      <c r="J93" s="236"/>
      <c r="K93" s="236"/>
      <c r="L93" s="236"/>
      <c r="M93" s="236"/>
      <c r="N93" s="236"/>
      <c r="O93" s="236"/>
      <c r="P93" s="236"/>
      <c r="Q93" s="237"/>
      <c r="R93" s="237"/>
      <c r="S93" s="237"/>
      <c r="T93" s="237"/>
      <c r="U93" s="237"/>
      <c r="V93" s="237"/>
      <c r="W93" s="237"/>
      <c r="X93" s="237"/>
      <c r="Y93" s="237"/>
      <c r="Z93" s="237"/>
      <c r="AA93" s="237"/>
      <c r="AB93" s="237"/>
      <c r="AC93" s="237"/>
      <c r="AD93" s="237"/>
      <c r="AE93" s="237"/>
      <c r="AF93" s="237"/>
      <c r="AG93" s="237"/>
      <c r="AH93" s="237"/>
      <c r="AI93" s="237"/>
      <c r="AJ93" s="237"/>
      <c r="AK93" s="237"/>
      <c r="AL93" s="237"/>
      <c r="AM93" s="237"/>
      <c r="AN93" s="237"/>
      <c r="AO93" s="237"/>
      <c r="AP93" s="237"/>
      <c r="AQ93" s="237"/>
      <c r="AR93" s="237"/>
      <c r="AS93" s="237"/>
      <c r="AT93" s="237"/>
      <c r="AU93" s="237"/>
      <c r="AV93" s="237"/>
      <c r="AW93" s="237"/>
      <c r="AX93" s="237"/>
      <c r="AY93" s="237"/>
      <c r="AZ93" s="238"/>
      <c r="BA93" s="238"/>
      <c r="BB93" s="238"/>
      <c r="BC93" s="238"/>
      <c r="BD93" s="238"/>
      <c r="BE93" s="231"/>
      <c r="BF93" s="231"/>
      <c r="BG93" s="231"/>
      <c r="BH93" s="231"/>
      <c r="BI93" s="231"/>
      <c r="BJ93" s="231"/>
      <c r="BK93" s="231"/>
      <c r="BL93" s="231"/>
      <c r="BM93" s="231"/>
      <c r="BN93" s="231"/>
      <c r="BO93" s="231"/>
      <c r="BP93" s="231"/>
      <c r="BQ93" s="228">
        <v>87</v>
      </c>
      <c r="BR93" s="233"/>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0"/>
    </row>
    <row r="94" spans="1:131" ht="26.25" hidden="1" customHeight="1">
      <c r="A94" s="235"/>
      <c r="B94" s="236"/>
      <c r="C94" s="236"/>
      <c r="D94" s="236"/>
      <c r="E94" s="236"/>
      <c r="F94" s="236"/>
      <c r="G94" s="236"/>
      <c r="H94" s="236"/>
      <c r="I94" s="236"/>
      <c r="J94" s="236"/>
      <c r="K94" s="236"/>
      <c r="L94" s="236"/>
      <c r="M94" s="236"/>
      <c r="N94" s="236"/>
      <c r="O94" s="236"/>
      <c r="P94" s="236"/>
      <c r="Q94" s="237"/>
      <c r="R94" s="237"/>
      <c r="S94" s="237"/>
      <c r="T94" s="237"/>
      <c r="U94" s="237"/>
      <c r="V94" s="237"/>
      <c r="W94" s="237"/>
      <c r="X94" s="237"/>
      <c r="Y94" s="237"/>
      <c r="Z94" s="237"/>
      <c r="AA94" s="237"/>
      <c r="AB94" s="237"/>
      <c r="AC94" s="237"/>
      <c r="AD94" s="237"/>
      <c r="AE94" s="237"/>
      <c r="AF94" s="237"/>
      <c r="AG94" s="237"/>
      <c r="AH94" s="237"/>
      <c r="AI94" s="237"/>
      <c r="AJ94" s="237"/>
      <c r="AK94" s="237"/>
      <c r="AL94" s="237"/>
      <c r="AM94" s="237"/>
      <c r="AN94" s="237"/>
      <c r="AO94" s="237"/>
      <c r="AP94" s="237"/>
      <c r="AQ94" s="237"/>
      <c r="AR94" s="237"/>
      <c r="AS94" s="237"/>
      <c r="AT94" s="237"/>
      <c r="AU94" s="237"/>
      <c r="AV94" s="237"/>
      <c r="AW94" s="237"/>
      <c r="AX94" s="237"/>
      <c r="AY94" s="237"/>
      <c r="AZ94" s="238"/>
      <c r="BA94" s="238"/>
      <c r="BB94" s="238"/>
      <c r="BC94" s="238"/>
      <c r="BD94" s="238"/>
      <c r="BE94" s="231"/>
      <c r="BF94" s="231"/>
      <c r="BG94" s="231"/>
      <c r="BH94" s="231"/>
      <c r="BI94" s="231"/>
      <c r="BJ94" s="231"/>
      <c r="BK94" s="231"/>
      <c r="BL94" s="231"/>
      <c r="BM94" s="231"/>
      <c r="BN94" s="231"/>
      <c r="BO94" s="231"/>
      <c r="BP94" s="231"/>
      <c r="BQ94" s="228">
        <v>88</v>
      </c>
      <c r="BR94" s="233"/>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0"/>
    </row>
    <row r="95" spans="1:131" ht="26.25" hidden="1" customHeight="1">
      <c r="A95" s="235"/>
      <c r="B95" s="236"/>
      <c r="C95" s="236"/>
      <c r="D95" s="236"/>
      <c r="E95" s="236"/>
      <c r="F95" s="236"/>
      <c r="G95" s="236"/>
      <c r="H95" s="236"/>
      <c r="I95" s="236"/>
      <c r="J95" s="236"/>
      <c r="K95" s="236"/>
      <c r="L95" s="236"/>
      <c r="M95" s="236"/>
      <c r="N95" s="236"/>
      <c r="O95" s="236"/>
      <c r="P95" s="236"/>
      <c r="Q95" s="237"/>
      <c r="R95" s="237"/>
      <c r="S95" s="237"/>
      <c r="T95" s="237"/>
      <c r="U95" s="237"/>
      <c r="V95" s="237"/>
      <c r="W95" s="237"/>
      <c r="X95" s="237"/>
      <c r="Y95" s="237"/>
      <c r="Z95" s="237"/>
      <c r="AA95" s="237"/>
      <c r="AB95" s="237"/>
      <c r="AC95" s="237"/>
      <c r="AD95" s="237"/>
      <c r="AE95" s="237"/>
      <c r="AF95" s="237"/>
      <c r="AG95" s="237"/>
      <c r="AH95" s="237"/>
      <c r="AI95" s="237"/>
      <c r="AJ95" s="237"/>
      <c r="AK95" s="237"/>
      <c r="AL95" s="237"/>
      <c r="AM95" s="237"/>
      <c r="AN95" s="237"/>
      <c r="AO95" s="237"/>
      <c r="AP95" s="237"/>
      <c r="AQ95" s="237"/>
      <c r="AR95" s="237"/>
      <c r="AS95" s="237"/>
      <c r="AT95" s="237"/>
      <c r="AU95" s="237"/>
      <c r="AV95" s="237"/>
      <c r="AW95" s="237"/>
      <c r="AX95" s="237"/>
      <c r="AY95" s="237"/>
      <c r="AZ95" s="238"/>
      <c r="BA95" s="238"/>
      <c r="BB95" s="238"/>
      <c r="BC95" s="238"/>
      <c r="BD95" s="238"/>
      <c r="BE95" s="231"/>
      <c r="BF95" s="231"/>
      <c r="BG95" s="231"/>
      <c r="BH95" s="231"/>
      <c r="BI95" s="231"/>
      <c r="BJ95" s="231"/>
      <c r="BK95" s="231"/>
      <c r="BL95" s="231"/>
      <c r="BM95" s="231"/>
      <c r="BN95" s="231"/>
      <c r="BO95" s="231"/>
      <c r="BP95" s="231"/>
      <c r="BQ95" s="228">
        <v>89</v>
      </c>
      <c r="BR95" s="233"/>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0"/>
    </row>
    <row r="96" spans="1:131" ht="26.25" hidden="1" customHeight="1">
      <c r="A96" s="235"/>
      <c r="B96" s="236"/>
      <c r="C96" s="236"/>
      <c r="D96" s="236"/>
      <c r="E96" s="236"/>
      <c r="F96" s="236"/>
      <c r="G96" s="236"/>
      <c r="H96" s="236"/>
      <c r="I96" s="236"/>
      <c r="J96" s="236"/>
      <c r="K96" s="236"/>
      <c r="L96" s="236"/>
      <c r="M96" s="236"/>
      <c r="N96" s="236"/>
      <c r="O96" s="236"/>
      <c r="P96" s="236"/>
      <c r="Q96" s="237"/>
      <c r="R96" s="237"/>
      <c r="S96" s="237"/>
      <c r="T96" s="237"/>
      <c r="U96" s="237"/>
      <c r="V96" s="237"/>
      <c r="W96" s="237"/>
      <c r="X96" s="237"/>
      <c r="Y96" s="237"/>
      <c r="Z96" s="237"/>
      <c r="AA96" s="237"/>
      <c r="AB96" s="237"/>
      <c r="AC96" s="237"/>
      <c r="AD96" s="237"/>
      <c r="AE96" s="237"/>
      <c r="AF96" s="237"/>
      <c r="AG96" s="237"/>
      <c r="AH96" s="237"/>
      <c r="AI96" s="237"/>
      <c r="AJ96" s="237"/>
      <c r="AK96" s="237"/>
      <c r="AL96" s="237"/>
      <c r="AM96" s="237"/>
      <c r="AN96" s="237"/>
      <c r="AO96" s="237"/>
      <c r="AP96" s="237"/>
      <c r="AQ96" s="237"/>
      <c r="AR96" s="237"/>
      <c r="AS96" s="237"/>
      <c r="AT96" s="237"/>
      <c r="AU96" s="237"/>
      <c r="AV96" s="237"/>
      <c r="AW96" s="237"/>
      <c r="AX96" s="237"/>
      <c r="AY96" s="237"/>
      <c r="AZ96" s="238"/>
      <c r="BA96" s="238"/>
      <c r="BB96" s="238"/>
      <c r="BC96" s="238"/>
      <c r="BD96" s="238"/>
      <c r="BE96" s="231"/>
      <c r="BF96" s="231"/>
      <c r="BG96" s="231"/>
      <c r="BH96" s="231"/>
      <c r="BI96" s="231"/>
      <c r="BJ96" s="231"/>
      <c r="BK96" s="231"/>
      <c r="BL96" s="231"/>
      <c r="BM96" s="231"/>
      <c r="BN96" s="231"/>
      <c r="BO96" s="231"/>
      <c r="BP96" s="231"/>
      <c r="BQ96" s="228">
        <v>90</v>
      </c>
      <c r="BR96" s="233"/>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0"/>
    </row>
    <row r="97" spans="1:131" ht="26.25" hidden="1" customHeight="1">
      <c r="A97" s="235"/>
      <c r="B97" s="236"/>
      <c r="C97" s="236"/>
      <c r="D97" s="236"/>
      <c r="E97" s="236"/>
      <c r="F97" s="236"/>
      <c r="G97" s="236"/>
      <c r="H97" s="236"/>
      <c r="I97" s="236"/>
      <c r="J97" s="236"/>
      <c r="K97" s="236"/>
      <c r="L97" s="236"/>
      <c r="M97" s="236"/>
      <c r="N97" s="236"/>
      <c r="O97" s="236"/>
      <c r="P97" s="236"/>
      <c r="Q97" s="237"/>
      <c r="R97" s="237"/>
      <c r="S97" s="237"/>
      <c r="T97" s="237"/>
      <c r="U97" s="237"/>
      <c r="V97" s="237"/>
      <c r="W97" s="237"/>
      <c r="X97" s="237"/>
      <c r="Y97" s="237"/>
      <c r="Z97" s="237"/>
      <c r="AA97" s="237"/>
      <c r="AB97" s="237"/>
      <c r="AC97" s="237"/>
      <c r="AD97" s="237"/>
      <c r="AE97" s="237"/>
      <c r="AF97" s="237"/>
      <c r="AG97" s="237"/>
      <c r="AH97" s="237"/>
      <c r="AI97" s="237"/>
      <c r="AJ97" s="237"/>
      <c r="AK97" s="237"/>
      <c r="AL97" s="237"/>
      <c r="AM97" s="237"/>
      <c r="AN97" s="237"/>
      <c r="AO97" s="237"/>
      <c r="AP97" s="237"/>
      <c r="AQ97" s="237"/>
      <c r="AR97" s="237"/>
      <c r="AS97" s="237"/>
      <c r="AT97" s="237"/>
      <c r="AU97" s="237"/>
      <c r="AV97" s="237"/>
      <c r="AW97" s="237"/>
      <c r="AX97" s="237"/>
      <c r="AY97" s="237"/>
      <c r="AZ97" s="238"/>
      <c r="BA97" s="238"/>
      <c r="BB97" s="238"/>
      <c r="BC97" s="238"/>
      <c r="BD97" s="238"/>
      <c r="BE97" s="231"/>
      <c r="BF97" s="231"/>
      <c r="BG97" s="231"/>
      <c r="BH97" s="231"/>
      <c r="BI97" s="231"/>
      <c r="BJ97" s="231"/>
      <c r="BK97" s="231"/>
      <c r="BL97" s="231"/>
      <c r="BM97" s="231"/>
      <c r="BN97" s="231"/>
      <c r="BO97" s="231"/>
      <c r="BP97" s="231"/>
      <c r="BQ97" s="228">
        <v>91</v>
      </c>
      <c r="BR97" s="233"/>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0"/>
    </row>
    <row r="98" spans="1:131" ht="26.25" hidden="1" customHeight="1">
      <c r="A98" s="235"/>
      <c r="B98" s="236"/>
      <c r="C98" s="236"/>
      <c r="D98" s="236"/>
      <c r="E98" s="236"/>
      <c r="F98" s="236"/>
      <c r="G98" s="236"/>
      <c r="H98" s="236"/>
      <c r="I98" s="236"/>
      <c r="J98" s="236"/>
      <c r="K98" s="236"/>
      <c r="L98" s="236"/>
      <c r="M98" s="236"/>
      <c r="N98" s="236"/>
      <c r="O98" s="236"/>
      <c r="P98" s="236"/>
      <c r="Q98" s="237"/>
      <c r="R98" s="237"/>
      <c r="S98" s="237"/>
      <c r="T98" s="237"/>
      <c r="U98" s="237"/>
      <c r="V98" s="237"/>
      <c r="W98" s="237"/>
      <c r="X98" s="237"/>
      <c r="Y98" s="237"/>
      <c r="Z98" s="237"/>
      <c r="AA98" s="237"/>
      <c r="AB98" s="237"/>
      <c r="AC98" s="237"/>
      <c r="AD98" s="237"/>
      <c r="AE98" s="237"/>
      <c r="AF98" s="237"/>
      <c r="AG98" s="237"/>
      <c r="AH98" s="237"/>
      <c r="AI98" s="237"/>
      <c r="AJ98" s="237"/>
      <c r="AK98" s="237"/>
      <c r="AL98" s="237"/>
      <c r="AM98" s="237"/>
      <c r="AN98" s="237"/>
      <c r="AO98" s="237"/>
      <c r="AP98" s="237"/>
      <c r="AQ98" s="237"/>
      <c r="AR98" s="237"/>
      <c r="AS98" s="237"/>
      <c r="AT98" s="237"/>
      <c r="AU98" s="237"/>
      <c r="AV98" s="237"/>
      <c r="AW98" s="237"/>
      <c r="AX98" s="237"/>
      <c r="AY98" s="237"/>
      <c r="AZ98" s="238"/>
      <c r="BA98" s="238"/>
      <c r="BB98" s="238"/>
      <c r="BC98" s="238"/>
      <c r="BD98" s="238"/>
      <c r="BE98" s="231"/>
      <c r="BF98" s="231"/>
      <c r="BG98" s="231"/>
      <c r="BH98" s="231"/>
      <c r="BI98" s="231"/>
      <c r="BJ98" s="231"/>
      <c r="BK98" s="231"/>
      <c r="BL98" s="231"/>
      <c r="BM98" s="231"/>
      <c r="BN98" s="231"/>
      <c r="BO98" s="231"/>
      <c r="BP98" s="231"/>
      <c r="BQ98" s="228">
        <v>92</v>
      </c>
      <c r="BR98" s="233"/>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0"/>
    </row>
    <row r="99" spans="1:131" ht="26.25" hidden="1" customHeight="1">
      <c r="A99" s="235"/>
      <c r="B99" s="236"/>
      <c r="C99" s="236"/>
      <c r="D99" s="236"/>
      <c r="E99" s="236"/>
      <c r="F99" s="236"/>
      <c r="G99" s="236"/>
      <c r="H99" s="236"/>
      <c r="I99" s="236"/>
      <c r="J99" s="236"/>
      <c r="K99" s="236"/>
      <c r="L99" s="236"/>
      <c r="M99" s="236"/>
      <c r="N99" s="236"/>
      <c r="O99" s="236"/>
      <c r="P99" s="236"/>
      <c r="Q99" s="237"/>
      <c r="R99" s="237"/>
      <c r="S99" s="237"/>
      <c r="T99" s="237"/>
      <c r="U99" s="237"/>
      <c r="V99" s="237"/>
      <c r="W99" s="237"/>
      <c r="X99" s="237"/>
      <c r="Y99" s="237"/>
      <c r="Z99" s="237"/>
      <c r="AA99" s="237"/>
      <c r="AB99" s="237"/>
      <c r="AC99" s="237"/>
      <c r="AD99" s="237"/>
      <c r="AE99" s="237"/>
      <c r="AF99" s="237"/>
      <c r="AG99" s="237"/>
      <c r="AH99" s="237"/>
      <c r="AI99" s="237"/>
      <c r="AJ99" s="237"/>
      <c r="AK99" s="237"/>
      <c r="AL99" s="237"/>
      <c r="AM99" s="237"/>
      <c r="AN99" s="237"/>
      <c r="AO99" s="237"/>
      <c r="AP99" s="237"/>
      <c r="AQ99" s="237"/>
      <c r="AR99" s="237"/>
      <c r="AS99" s="237"/>
      <c r="AT99" s="237"/>
      <c r="AU99" s="237"/>
      <c r="AV99" s="237"/>
      <c r="AW99" s="237"/>
      <c r="AX99" s="237"/>
      <c r="AY99" s="237"/>
      <c r="AZ99" s="238"/>
      <c r="BA99" s="238"/>
      <c r="BB99" s="238"/>
      <c r="BC99" s="238"/>
      <c r="BD99" s="238"/>
      <c r="BE99" s="231"/>
      <c r="BF99" s="231"/>
      <c r="BG99" s="231"/>
      <c r="BH99" s="231"/>
      <c r="BI99" s="231"/>
      <c r="BJ99" s="231"/>
      <c r="BK99" s="231"/>
      <c r="BL99" s="231"/>
      <c r="BM99" s="231"/>
      <c r="BN99" s="231"/>
      <c r="BO99" s="231"/>
      <c r="BP99" s="231"/>
      <c r="BQ99" s="228">
        <v>93</v>
      </c>
      <c r="BR99" s="233"/>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0"/>
    </row>
    <row r="100" spans="1:131" ht="26.25" hidden="1" customHeight="1">
      <c r="A100" s="235"/>
      <c r="B100" s="236"/>
      <c r="C100" s="236"/>
      <c r="D100" s="236"/>
      <c r="E100" s="236"/>
      <c r="F100" s="236"/>
      <c r="G100" s="236"/>
      <c r="H100" s="236"/>
      <c r="I100" s="236"/>
      <c r="J100" s="236"/>
      <c r="K100" s="236"/>
      <c r="L100" s="236"/>
      <c r="M100" s="236"/>
      <c r="N100" s="236"/>
      <c r="O100" s="236"/>
      <c r="P100" s="236"/>
      <c r="Q100" s="237"/>
      <c r="R100" s="237"/>
      <c r="S100" s="237"/>
      <c r="T100" s="237"/>
      <c r="U100" s="237"/>
      <c r="V100" s="237"/>
      <c r="W100" s="237"/>
      <c r="X100" s="237"/>
      <c r="Y100" s="237"/>
      <c r="Z100" s="237"/>
      <c r="AA100" s="237"/>
      <c r="AB100" s="237"/>
      <c r="AC100" s="237"/>
      <c r="AD100" s="237"/>
      <c r="AE100" s="237"/>
      <c r="AF100" s="237"/>
      <c r="AG100" s="237"/>
      <c r="AH100" s="237"/>
      <c r="AI100" s="237"/>
      <c r="AJ100" s="237"/>
      <c r="AK100" s="237"/>
      <c r="AL100" s="237"/>
      <c r="AM100" s="237"/>
      <c r="AN100" s="237"/>
      <c r="AO100" s="237"/>
      <c r="AP100" s="237"/>
      <c r="AQ100" s="237"/>
      <c r="AR100" s="237"/>
      <c r="AS100" s="237"/>
      <c r="AT100" s="237"/>
      <c r="AU100" s="237"/>
      <c r="AV100" s="237"/>
      <c r="AW100" s="237"/>
      <c r="AX100" s="237"/>
      <c r="AY100" s="237"/>
      <c r="AZ100" s="238"/>
      <c r="BA100" s="238"/>
      <c r="BB100" s="238"/>
      <c r="BC100" s="238"/>
      <c r="BD100" s="238"/>
      <c r="BE100" s="231"/>
      <c r="BF100" s="231"/>
      <c r="BG100" s="231"/>
      <c r="BH100" s="231"/>
      <c r="BI100" s="231"/>
      <c r="BJ100" s="231"/>
      <c r="BK100" s="231"/>
      <c r="BL100" s="231"/>
      <c r="BM100" s="231"/>
      <c r="BN100" s="231"/>
      <c r="BO100" s="231"/>
      <c r="BP100" s="231"/>
      <c r="BQ100" s="228">
        <v>94</v>
      </c>
      <c r="BR100" s="233"/>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0"/>
    </row>
    <row r="101" spans="1:131" ht="26.25" hidden="1" customHeight="1">
      <c r="A101" s="235"/>
      <c r="B101" s="236"/>
      <c r="C101" s="236"/>
      <c r="D101" s="236"/>
      <c r="E101" s="236"/>
      <c r="F101" s="236"/>
      <c r="G101" s="236"/>
      <c r="H101" s="236"/>
      <c r="I101" s="236"/>
      <c r="J101" s="236"/>
      <c r="K101" s="236"/>
      <c r="L101" s="236"/>
      <c r="M101" s="236"/>
      <c r="N101" s="236"/>
      <c r="O101" s="236"/>
      <c r="P101" s="236"/>
      <c r="Q101" s="237"/>
      <c r="R101" s="237"/>
      <c r="S101" s="237"/>
      <c r="T101" s="237"/>
      <c r="U101" s="237"/>
      <c r="V101" s="237"/>
      <c r="W101" s="237"/>
      <c r="X101" s="237"/>
      <c r="Y101" s="237"/>
      <c r="Z101" s="237"/>
      <c r="AA101" s="237"/>
      <c r="AB101" s="237"/>
      <c r="AC101" s="237"/>
      <c r="AD101" s="237"/>
      <c r="AE101" s="237"/>
      <c r="AF101" s="237"/>
      <c r="AG101" s="237"/>
      <c r="AH101" s="237"/>
      <c r="AI101" s="237"/>
      <c r="AJ101" s="237"/>
      <c r="AK101" s="237"/>
      <c r="AL101" s="237"/>
      <c r="AM101" s="237"/>
      <c r="AN101" s="237"/>
      <c r="AO101" s="237"/>
      <c r="AP101" s="237"/>
      <c r="AQ101" s="237"/>
      <c r="AR101" s="237"/>
      <c r="AS101" s="237"/>
      <c r="AT101" s="237"/>
      <c r="AU101" s="237"/>
      <c r="AV101" s="237"/>
      <c r="AW101" s="237"/>
      <c r="AX101" s="237"/>
      <c r="AY101" s="237"/>
      <c r="AZ101" s="238"/>
      <c r="BA101" s="238"/>
      <c r="BB101" s="238"/>
      <c r="BC101" s="238"/>
      <c r="BD101" s="238"/>
      <c r="BE101" s="231"/>
      <c r="BF101" s="231"/>
      <c r="BG101" s="231"/>
      <c r="BH101" s="231"/>
      <c r="BI101" s="231"/>
      <c r="BJ101" s="231"/>
      <c r="BK101" s="231"/>
      <c r="BL101" s="231"/>
      <c r="BM101" s="231"/>
      <c r="BN101" s="231"/>
      <c r="BO101" s="231"/>
      <c r="BP101" s="231"/>
      <c r="BQ101" s="228">
        <v>95</v>
      </c>
      <c r="BR101" s="233"/>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0"/>
    </row>
    <row r="102" spans="1:131" ht="26.25" customHeight="1" thickBot="1">
      <c r="A102" s="235"/>
      <c r="B102" s="236"/>
      <c r="C102" s="236"/>
      <c r="D102" s="236"/>
      <c r="E102" s="236"/>
      <c r="F102" s="236"/>
      <c r="G102" s="236"/>
      <c r="H102" s="236"/>
      <c r="I102" s="236"/>
      <c r="J102" s="236"/>
      <c r="K102" s="236"/>
      <c r="L102" s="236"/>
      <c r="M102" s="236"/>
      <c r="N102" s="236"/>
      <c r="O102" s="236"/>
      <c r="P102" s="236"/>
      <c r="Q102" s="237"/>
      <c r="R102" s="237"/>
      <c r="S102" s="237"/>
      <c r="T102" s="237"/>
      <c r="U102" s="237"/>
      <c r="V102" s="237"/>
      <c r="W102" s="237"/>
      <c r="X102" s="237"/>
      <c r="Y102" s="237"/>
      <c r="Z102" s="237"/>
      <c r="AA102" s="237"/>
      <c r="AB102" s="237"/>
      <c r="AC102" s="237"/>
      <c r="AD102" s="237"/>
      <c r="AE102" s="237"/>
      <c r="AF102" s="237"/>
      <c r="AG102" s="237"/>
      <c r="AH102" s="237"/>
      <c r="AI102" s="237"/>
      <c r="AJ102" s="237"/>
      <c r="AK102" s="237"/>
      <c r="AL102" s="237"/>
      <c r="AM102" s="237"/>
      <c r="AN102" s="237"/>
      <c r="AO102" s="237"/>
      <c r="AP102" s="237"/>
      <c r="AQ102" s="237"/>
      <c r="AR102" s="237"/>
      <c r="AS102" s="237"/>
      <c r="AT102" s="237"/>
      <c r="AU102" s="237"/>
      <c r="AV102" s="237"/>
      <c r="AW102" s="237"/>
      <c r="AX102" s="237"/>
      <c r="AY102" s="237"/>
      <c r="AZ102" s="238"/>
      <c r="BA102" s="238"/>
      <c r="BB102" s="238"/>
      <c r="BC102" s="238"/>
      <c r="BD102" s="238"/>
      <c r="BE102" s="231"/>
      <c r="BF102" s="231"/>
      <c r="BG102" s="231"/>
      <c r="BH102" s="231"/>
      <c r="BI102" s="231"/>
      <c r="BJ102" s="231"/>
      <c r="BK102" s="231"/>
      <c r="BL102" s="231"/>
      <c r="BM102" s="231"/>
      <c r="BN102" s="231"/>
      <c r="BO102" s="231"/>
      <c r="BP102" s="231"/>
      <c r="BQ102" s="230" t="s">
        <v>387</v>
      </c>
      <c r="BR102" s="950" t="s">
        <v>414</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v>5</v>
      </c>
      <c r="CS102" s="966"/>
      <c r="CT102" s="966"/>
      <c r="CU102" s="966"/>
      <c r="CV102" s="967"/>
      <c r="CW102" s="965" t="s">
        <v>565</v>
      </c>
      <c r="CX102" s="966"/>
      <c r="CY102" s="966"/>
      <c r="CZ102" s="966"/>
      <c r="DA102" s="967"/>
      <c r="DB102" s="965" t="s">
        <v>565</v>
      </c>
      <c r="DC102" s="966"/>
      <c r="DD102" s="966"/>
      <c r="DE102" s="966"/>
      <c r="DF102" s="967"/>
      <c r="DG102" s="965" t="s">
        <v>565</v>
      </c>
      <c r="DH102" s="966"/>
      <c r="DI102" s="966"/>
      <c r="DJ102" s="966"/>
      <c r="DK102" s="967"/>
      <c r="DL102" s="965" t="s">
        <v>565</v>
      </c>
      <c r="DM102" s="966"/>
      <c r="DN102" s="966"/>
      <c r="DO102" s="966"/>
      <c r="DP102" s="967"/>
      <c r="DQ102" s="965" t="s">
        <v>565</v>
      </c>
      <c r="DR102" s="966"/>
      <c r="DS102" s="966"/>
      <c r="DT102" s="966"/>
      <c r="DU102" s="967"/>
      <c r="DV102" s="950"/>
      <c r="DW102" s="951"/>
      <c r="DX102" s="951"/>
      <c r="DY102" s="951"/>
      <c r="DZ102" s="952"/>
      <c r="EA102" s="220"/>
    </row>
    <row r="103" spans="1:131" ht="26.25" customHeight="1">
      <c r="A103" s="235"/>
      <c r="B103" s="236"/>
      <c r="C103" s="236"/>
      <c r="D103" s="236"/>
      <c r="E103" s="236"/>
      <c r="F103" s="236"/>
      <c r="G103" s="236"/>
      <c r="H103" s="236"/>
      <c r="I103" s="236"/>
      <c r="J103" s="236"/>
      <c r="K103" s="236"/>
      <c r="L103" s="236"/>
      <c r="M103" s="236"/>
      <c r="N103" s="236"/>
      <c r="O103" s="236"/>
      <c r="P103" s="236"/>
      <c r="Q103" s="237"/>
      <c r="R103" s="237"/>
      <c r="S103" s="237"/>
      <c r="T103" s="237"/>
      <c r="U103" s="237"/>
      <c r="V103" s="237"/>
      <c r="W103" s="237"/>
      <c r="X103" s="237"/>
      <c r="Y103" s="237"/>
      <c r="Z103" s="237"/>
      <c r="AA103" s="237"/>
      <c r="AB103" s="237"/>
      <c r="AC103" s="237"/>
      <c r="AD103" s="237"/>
      <c r="AE103" s="237"/>
      <c r="AF103" s="237"/>
      <c r="AG103" s="237"/>
      <c r="AH103" s="237"/>
      <c r="AI103" s="237"/>
      <c r="AJ103" s="237"/>
      <c r="AK103" s="237"/>
      <c r="AL103" s="237"/>
      <c r="AM103" s="237"/>
      <c r="AN103" s="237"/>
      <c r="AO103" s="237"/>
      <c r="AP103" s="237"/>
      <c r="AQ103" s="237"/>
      <c r="AR103" s="237"/>
      <c r="AS103" s="237"/>
      <c r="AT103" s="237"/>
      <c r="AU103" s="237"/>
      <c r="AV103" s="237"/>
      <c r="AW103" s="237"/>
      <c r="AX103" s="237"/>
      <c r="AY103" s="237"/>
      <c r="AZ103" s="238"/>
      <c r="BA103" s="238"/>
      <c r="BB103" s="238"/>
      <c r="BC103" s="238"/>
      <c r="BD103" s="238"/>
      <c r="BE103" s="231"/>
      <c r="BF103" s="231"/>
      <c r="BG103" s="231"/>
      <c r="BH103" s="231"/>
      <c r="BI103" s="231"/>
      <c r="BJ103" s="231"/>
      <c r="BK103" s="231"/>
      <c r="BL103" s="231"/>
      <c r="BM103" s="231"/>
      <c r="BN103" s="231"/>
      <c r="BO103" s="231"/>
      <c r="BP103" s="231"/>
      <c r="BQ103" s="953" t="s">
        <v>415</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0"/>
    </row>
    <row r="104" spans="1:131" ht="26.25" customHeight="1">
      <c r="A104" s="235"/>
      <c r="B104" s="236"/>
      <c r="C104" s="236"/>
      <c r="D104" s="236"/>
      <c r="E104" s="236"/>
      <c r="F104" s="236"/>
      <c r="G104" s="236"/>
      <c r="H104" s="236"/>
      <c r="I104" s="236"/>
      <c r="J104" s="236"/>
      <c r="K104" s="236"/>
      <c r="L104" s="236"/>
      <c r="M104" s="236"/>
      <c r="N104" s="236"/>
      <c r="O104" s="236"/>
      <c r="P104" s="236"/>
      <c r="Q104" s="237"/>
      <c r="R104" s="237"/>
      <c r="S104" s="237"/>
      <c r="T104" s="237"/>
      <c r="U104" s="237"/>
      <c r="V104" s="237"/>
      <c r="W104" s="237"/>
      <c r="X104" s="237"/>
      <c r="Y104" s="237"/>
      <c r="Z104" s="237"/>
      <c r="AA104" s="237"/>
      <c r="AB104" s="237"/>
      <c r="AC104" s="237"/>
      <c r="AD104" s="237"/>
      <c r="AE104" s="237"/>
      <c r="AF104" s="237"/>
      <c r="AG104" s="237"/>
      <c r="AH104" s="237"/>
      <c r="AI104" s="237"/>
      <c r="AJ104" s="237"/>
      <c r="AK104" s="237"/>
      <c r="AL104" s="237"/>
      <c r="AM104" s="237"/>
      <c r="AN104" s="237"/>
      <c r="AO104" s="237"/>
      <c r="AP104" s="237"/>
      <c r="AQ104" s="237"/>
      <c r="AR104" s="237"/>
      <c r="AS104" s="237"/>
      <c r="AT104" s="237"/>
      <c r="AU104" s="237"/>
      <c r="AV104" s="237"/>
      <c r="AW104" s="237"/>
      <c r="AX104" s="237"/>
      <c r="AY104" s="237"/>
      <c r="AZ104" s="238"/>
      <c r="BA104" s="238"/>
      <c r="BB104" s="238"/>
      <c r="BC104" s="238"/>
      <c r="BD104" s="238"/>
      <c r="BE104" s="231"/>
      <c r="BF104" s="231"/>
      <c r="BG104" s="231"/>
      <c r="BH104" s="231"/>
      <c r="BI104" s="231"/>
      <c r="BJ104" s="231"/>
      <c r="BK104" s="231"/>
      <c r="BL104" s="231"/>
      <c r="BM104" s="231"/>
      <c r="BN104" s="231"/>
      <c r="BO104" s="231"/>
      <c r="BP104" s="231"/>
      <c r="BQ104" s="954" t="s">
        <v>416</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0"/>
    </row>
    <row r="105" spans="1:131" ht="11.25" customHeight="1">
      <c r="A105" s="231"/>
      <c r="B105" s="231"/>
      <c r="C105" s="231"/>
      <c r="D105" s="231"/>
      <c r="E105" s="231"/>
      <c r="F105" s="231"/>
      <c r="G105" s="231"/>
      <c r="H105" s="231"/>
      <c r="I105" s="231"/>
      <c r="J105" s="231"/>
      <c r="K105" s="231"/>
      <c r="L105" s="231"/>
      <c r="M105" s="231"/>
      <c r="N105" s="231"/>
      <c r="O105" s="231"/>
      <c r="P105" s="231"/>
      <c r="Q105" s="231"/>
      <c r="R105" s="231"/>
      <c r="S105" s="231"/>
      <c r="T105" s="231"/>
      <c r="U105" s="231"/>
      <c r="V105" s="231"/>
      <c r="W105" s="231"/>
      <c r="X105" s="231"/>
      <c r="Y105" s="231"/>
      <c r="Z105" s="231"/>
      <c r="AA105" s="231"/>
      <c r="AB105" s="231"/>
      <c r="AC105" s="231"/>
      <c r="AD105" s="231"/>
      <c r="AE105" s="231"/>
      <c r="AF105" s="231"/>
      <c r="AG105" s="231"/>
      <c r="AH105" s="231"/>
      <c r="AI105" s="231"/>
      <c r="AJ105" s="231"/>
      <c r="AK105" s="231"/>
      <c r="AL105" s="231"/>
      <c r="AM105" s="231"/>
      <c r="AN105" s="231"/>
      <c r="AO105" s="231"/>
      <c r="AP105" s="231"/>
      <c r="AQ105" s="231"/>
      <c r="AR105" s="231"/>
      <c r="AS105" s="231"/>
      <c r="AT105" s="231"/>
      <c r="AU105" s="231"/>
      <c r="AV105" s="231"/>
      <c r="AW105" s="231"/>
      <c r="AX105" s="231"/>
      <c r="AY105" s="231"/>
      <c r="AZ105" s="231"/>
      <c r="BA105" s="231"/>
      <c r="BB105" s="231"/>
      <c r="BC105" s="231"/>
      <c r="BD105" s="231"/>
      <c r="BE105" s="231"/>
      <c r="BF105" s="231"/>
      <c r="BG105" s="231"/>
      <c r="BH105" s="231"/>
      <c r="BI105" s="231"/>
      <c r="BJ105" s="231"/>
      <c r="BK105" s="231"/>
      <c r="BL105" s="231"/>
      <c r="BM105" s="231"/>
      <c r="BN105" s="231"/>
      <c r="BO105" s="231"/>
      <c r="BP105" s="231"/>
      <c r="BQ105" s="220"/>
      <c r="BR105" s="220"/>
      <c r="BS105" s="220"/>
      <c r="BT105" s="220"/>
      <c r="BU105" s="220"/>
      <c r="BV105" s="220"/>
      <c r="BW105" s="220"/>
      <c r="BX105" s="220"/>
      <c r="BY105" s="220"/>
      <c r="BZ105" s="220"/>
      <c r="CA105" s="220"/>
      <c r="CB105" s="220"/>
      <c r="CC105" s="220"/>
      <c r="CD105" s="220"/>
      <c r="CE105" s="220"/>
      <c r="CF105" s="220"/>
      <c r="CG105" s="220"/>
      <c r="CH105" s="220"/>
      <c r="CI105" s="220"/>
      <c r="CJ105" s="220"/>
      <c r="CK105" s="220"/>
      <c r="CL105" s="220"/>
      <c r="CM105" s="220"/>
      <c r="CN105" s="220"/>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220"/>
      <c r="DL105" s="220"/>
      <c r="DM105" s="220"/>
      <c r="DN105" s="220"/>
      <c r="DO105" s="220"/>
      <c r="DP105" s="220"/>
      <c r="DQ105" s="220"/>
      <c r="DR105" s="220"/>
      <c r="DS105" s="220"/>
      <c r="DT105" s="220"/>
      <c r="DU105" s="220"/>
      <c r="DV105" s="220"/>
      <c r="DW105" s="220"/>
      <c r="DX105" s="220"/>
      <c r="DY105" s="220"/>
      <c r="DZ105" s="220"/>
      <c r="EA105" s="220"/>
    </row>
    <row r="106" spans="1:131" ht="11.25" customHeight="1">
      <c r="A106" s="231"/>
      <c r="B106" s="231"/>
      <c r="C106" s="231"/>
      <c r="D106" s="231"/>
      <c r="E106" s="231"/>
      <c r="F106" s="231"/>
      <c r="G106" s="231"/>
      <c r="H106" s="231"/>
      <c r="I106" s="231"/>
      <c r="J106" s="231"/>
      <c r="K106" s="231"/>
      <c r="L106" s="231"/>
      <c r="M106" s="231"/>
      <c r="N106" s="231"/>
      <c r="O106" s="231"/>
      <c r="P106" s="231"/>
      <c r="Q106" s="231"/>
      <c r="R106" s="231"/>
      <c r="S106" s="231"/>
      <c r="T106" s="231"/>
      <c r="U106" s="231"/>
      <c r="V106" s="231"/>
      <c r="W106" s="231"/>
      <c r="X106" s="231"/>
      <c r="Y106" s="231"/>
      <c r="Z106" s="231"/>
      <c r="AA106" s="231"/>
      <c r="AB106" s="231"/>
      <c r="AC106" s="231"/>
      <c r="AD106" s="231"/>
      <c r="AE106" s="231"/>
      <c r="AF106" s="231"/>
      <c r="AG106" s="231"/>
      <c r="AH106" s="231"/>
      <c r="AI106" s="231"/>
      <c r="AJ106" s="231"/>
      <c r="AK106" s="231"/>
      <c r="AL106" s="231"/>
      <c r="AM106" s="231"/>
      <c r="AN106" s="231"/>
      <c r="AO106" s="231"/>
      <c r="AP106" s="231"/>
      <c r="AQ106" s="231"/>
      <c r="AR106" s="231"/>
      <c r="AS106" s="231"/>
      <c r="AT106" s="231"/>
      <c r="AU106" s="231"/>
      <c r="AV106" s="231"/>
      <c r="AW106" s="231"/>
      <c r="AX106" s="231"/>
      <c r="AY106" s="231"/>
      <c r="AZ106" s="231"/>
      <c r="BA106" s="231"/>
      <c r="BB106" s="231"/>
      <c r="BC106" s="231"/>
      <c r="BD106" s="231"/>
      <c r="BE106" s="231"/>
      <c r="BF106" s="231"/>
      <c r="BG106" s="231"/>
      <c r="BH106" s="231"/>
      <c r="BI106" s="231"/>
      <c r="BJ106" s="231"/>
      <c r="BK106" s="231"/>
      <c r="BL106" s="231"/>
      <c r="BM106" s="231"/>
      <c r="BN106" s="231"/>
      <c r="BO106" s="231"/>
      <c r="BP106" s="231"/>
      <c r="BQ106" s="220"/>
      <c r="BR106" s="220"/>
      <c r="BS106" s="220"/>
      <c r="BT106" s="220"/>
      <c r="BU106" s="220"/>
      <c r="BV106" s="220"/>
      <c r="BW106" s="220"/>
      <c r="BX106" s="220"/>
      <c r="BY106" s="220"/>
      <c r="BZ106" s="220"/>
      <c r="CA106" s="220"/>
      <c r="CB106" s="220"/>
      <c r="CC106" s="220"/>
      <c r="CD106" s="220"/>
      <c r="CE106" s="220"/>
      <c r="CF106" s="220"/>
      <c r="CG106" s="220"/>
      <c r="CH106" s="220"/>
      <c r="CI106" s="220"/>
      <c r="CJ106" s="220"/>
      <c r="CK106" s="220"/>
      <c r="CL106" s="220"/>
      <c r="CM106" s="220"/>
      <c r="CN106" s="220"/>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220"/>
      <c r="DL106" s="220"/>
      <c r="DM106" s="220"/>
      <c r="DN106" s="220"/>
      <c r="DO106" s="220"/>
      <c r="DP106" s="220"/>
      <c r="DQ106" s="220"/>
      <c r="DR106" s="220"/>
      <c r="DS106" s="220"/>
      <c r="DT106" s="220"/>
      <c r="DU106" s="220"/>
      <c r="DV106" s="220"/>
      <c r="DW106" s="220"/>
      <c r="DX106" s="220"/>
      <c r="DY106" s="220"/>
      <c r="DZ106" s="220"/>
      <c r="EA106" s="220"/>
    </row>
    <row r="107" spans="1:131" s="220" customFormat="1" ht="26.25" customHeight="1" thickBot="1">
      <c r="A107" s="239" t="s">
        <v>417</v>
      </c>
      <c r="B107" s="240"/>
      <c r="C107" s="240"/>
      <c r="D107" s="240"/>
      <c r="E107" s="240"/>
      <c r="F107" s="240"/>
      <c r="G107" s="240"/>
      <c r="H107" s="240"/>
      <c r="I107" s="240"/>
      <c r="J107" s="240"/>
      <c r="K107" s="240"/>
      <c r="L107" s="240"/>
      <c r="M107" s="240"/>
      <c r="N107" s="240"/>
      <c r="O107" s="240"/>
      <c r="P107" s="240"/>
      <c r="Q107" s="240"/>
      <c r="R107" s="240"/>
      <c r="S107" s="240"/>
      <c r="T107" s="240"/>
      <c r="U107" s="240"/>
      <c r="V107" s="240"/>
      <c r="W107" s="240"/>
      <c r="X107" s="240"/>
      <c r="Y107" s="240"/>
      <c r="Z107" s="240"/>
      <c r="AA107" s="240"/>
      <c r="AB107" s="240"/>
      <c r="AC107" s="240"/>
      <c r="AD107" s="240"/>
      <c r="AE107" s="240"/>
      <c r="AF107" s="240"/>
      <c r="AG107" s="240"/>
      <c r="AH107" s="240"/>
      <c r="AI107" s="240"/>
      <c r="AJ107" s="240"/>
      <c r="AK107" s="240"/>
      <c r="AL107" s="240"/>
      <c r="AM107" s="240"/>
      <c r="AN107" s="240"/>
      <c r="AO107" s="240"/>
      <c r="AP107" s="240"/>
      <c r="AQ107" s="240"/>
      <c r="AR107" s="240"/>
      <c r="AS107" s="240"/>
      <c r="AT107" s="240"/>
      <c r="AU107" s="239" t="s">
        <v>418</v>
      </c>
      <c r="AV107" s="240"/>
      <c r="AW107" s="240"/>
      <c r="AX107" s="240"/>
      <c r="AY107" s="240"/>
      <c r="AZ107" s="240"/>
      <c r="BA107" s="240"/>
      <c r="BB107" s="240"/>
      <c r="BC107" s="240"/>
      <c r="BD107" s="240"/>
      <c r="BE107" s="240"/>
      <c r="BF107" s="240"/>
      <c r="BG107" s="240"/>
      <c r="BH107" s="240"/>
      <c r="BI107" s="240"/>
      <c r="BJ107" s="240"/>
      <c r="BK107" s="240"/>
      <c r="BL107" s="240"/>
      <c r="BM107" s="240"/>
      <c r="BN107" s="240"/>
      <c r="BO107" s="240"/>
      <c r="BP107" s="240"/>
      <c r="BQ107" s="240"/>
      <c r="BR107" s="240"/>
      <c r="BS107" s="240"/>
      <c r="BT107" s="240"/>
      <c r="BU107" s="240"/>
      <c r="BV107" s="240"/>
      <c r="BW107" s="240"/>
      <c r="BX107" s="240"/>
      <c r="BY107" s="240"/>
      <c r="BZ107" s="240"/>
      <c r="CA107" s="240"/>
      <c r="CB107" s="240"/>
      <c r="CC107" s="240"/>
      <c r="CD107" s="240"/>
      <c r="CE107" s="240"/>
      <c r="CF107" s="240"/>
      <c r="CG107" s="240"/>
      <c r="CH107" s="240"/>
      <c r="CI107" s="240"/>
      <c r="CJ107" s="240"/>
      <c r="CK107" s="240"/>
      <c r="CL107" s="240"/>
      <c r="CM107" s="240"/>
      <c r="CN107" s="240"/>
      <c r="CO107" s="240"/>
      <c r="CP107" s="240"/>
      <c r="CQ107" s="240"/>
      <c r="CR107" s="240"/>
      <c r="CS107" s="240"/>
      <c r="CT107" s="240"/>
      <c r="CU107" s="240"/>
      <c r="CV107" s="240"/>
      <c r="CW107" s="240"/>
      <c r="CX107" s="240"/>
      <c r="CY107" s="240"/>
      <c r="CZ107" s="240"/>
      <c r="DA107" s="240"/>
      <c r="DB107" s="240"/>
      <c r="DC107" s="240"/>
      <c r="DD107" s="240"/>
      <c r="DE107" s="240"/>
      <c r="DF107" s="240"/>
      <c r="DG107" s="240"/>
      <c r="DH107" s="240"/>
      <c r="DI107" s="240"/>
      <c r="DJ107" s="240"/>
      <c r="DK107" s="240"/>
      <c r="DL107" s="240"/>
      <c r="DM107" s="240"/>
      <c r="DN107" s="240"/>
      <c r="DO107" s="240"/>
      <c r="DP107" s="240"/>
      <c r="DQ107" s="240"/>
      <c r="DR107" s="240"/>
      <c r="DS107" s="240"/>
      <c r="DT107" s="240"/>
      <c r="DU107" s="240"/>
      <c r="DV107" s="240"/>
      <c r="DW107" s="240"/>
      <c r="DX107" s="240"/>
      <c r="DY107" s="240"/>
      <c r="DZ107" s="240"/>
    </row>
    <row r="108" spans="1:131" s="220" customFormat="1" ht="26.25" customHeight="1">
      <c r="A108" s="955" t="s">
        <v>419</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420</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0" customFormat="1" ht="26.25" customHeight="1">
      <c r="A109" s="908" t="s">
        <v>421</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422</v>
      </c>
      <c r="AB109" s="909"/>
      <c r="AC109" s="909"/>
      <c r="AD109" s="909"/>
      <c r="AE109" s="910"/>
      <c r="AF109" s="911" t="s">
        <v>423</v>
      </c>
      <c r="AG109" s="909"/>
      <c r="AH109" s="909"/>
      <c r="AI109" s="909"/>
      <c r="AJ109" s="910"/>
      <c r="AK109" s="911" t="s">
        <v>305</v>
      </c>
      <c r="AL109" s="909"/>
      <c r="AM109" s="909"/>
      <c r="AN109" s="909"/>
      <c r="AO109" s="910"/>
      <c r="AP109" s="911" t="s">
        <v>424</v>
      </c>
      <c r="AQ109" s="909"/>
      <c r="AR109" s="909"/>
      <c r="AS109" s="909"/>
      <c r="AT109" s="942"/>
      <c r="AU109" s="908" t="s">
        <v>421</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422</v>
      </c>
      <c r="BR109" s="909"/>
      <c r="BS109" s="909"/>
      <c r="BT109" s="909"/>
      <c r="BU109" s="910"/>
      <c r="BV109" s="911" t="s">
        <v>423</v>
      </c>
      <c r="BW109" s="909"/>
      <c r="BX109" s="909"/>
      <c r="BY109" s="909"/>
      <c r="BZ109" s="910"/>
      <c r="CA109" s="911" t="s">
        <v>305</v>
      </c>
      <c r="CB109" s="909"/>
      <c r="CC109" s="909"/>
      <c r="CD109" s="909"/>
      <c r="CE109" s="910"/>
      <c r="CF109" s="949" t="s">
        <v>424</v>
      </c>
      <c r="CG109" s="949"/>
      <c r="CH109" s="949"/>
      <c r="CI109" s="949"/>
      <c r="CJ109" s="949"/>
      <c r="CK109" s="911" t="s">
        <v>425</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422</v>
      </c>
      <c r="DH109" s="909"/>
      <c r="DI109" s="909"/>
      <c r="DJ109" s="909"/>
      <c r="DK109" s="910"/>
      <c r="DL109" s="911" t="s">
        <v>423</v>
      </c>
      <c r="DM109" s="909"/>
      <c r="DN109" s="909"/>
      <c r="DO109" s="909"/>
      <c r="DP109" s="910"/>
      <c r="DQ109" s="911" t="s">
        <v>305</v>
      </c>
      <c r="DR109" s="909"/>
      <c r="DS109" s="909"/>
      <c r="DT109" s="909"/>
      <c r="DU109" s="910"/>
      <c r="DV109" s="911" t="s">
        <v>424</v>
      </c>
      <c r="DW109" s="909"/>
      <c r="DX109" s="909"/>
      <c r="DY109" s="909"/>
      <c r="DZ109" s="942"/>
    </row>
    <row r="110" spans="1:131" s="220" customFormat="1" ht="26.25" customHeight="1">
      <c r="A110" s="820" t="s">
        <v>426</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5068251</v>
      </c>
      <c r="AB110" s="902"/>
      <c r="AC110" s="902"/>
      <c r="AD110" s="902"/>
      <c r="AE110" s="903"/>
      <c r="AF110" s="904">
        <v>4744269</v>
      </c>
      <c r="AG110" s="902"/>
      <c r="AH110" s="902"/>
      <c r="AI110" s="902"/>
      <c r="AJ110" s="903"/>
      <c r="AK110" s="904">
        <v>4763547</v>
      </c>
      <c r="AL110" s="902"/>
      <c r="AM110" s="902"/>
      <c r="AN110" s="902"/>
      <c r="AO110" s="903"/>
      <c r="AP110" s="905">
        <v>12.6</v>
      </c>
      <c r="AQ110" s="906"/>
      <c r="AR110" s="906"/>
      <c r="AS110" s="906"/>
      <c r="AT110" s="907"/>
      <c r="AU110" s="943" t="s">
        <v>74</v>
      </c>
      <c r="AV110" s="944"/>
      <c r="AW110" s="944"/>
      <c r="AX110" s="944"/>
      <c r="AY110" s="944"/>
      <c r="AZ110" s="873" t="s">
        <v>427</v>
      </c>
      <c r="BA110" s="821"/>
      <c r="BB110" s="821"/>
      <c r="BC110" s="821"/>
      <c r="BD110" s="821"/>
      <c r="BE110" s="821"/>
      <c r="BF110" s="821"/>
      <c r="BG110" s="821"/>
      <c r="BH110" s="821"/>
      <c r="BI110" s="821"/>
      <c r="BJ110" s="821"/>
      <c r="BK110" s="821"/>
      <c r="BL110" s="821"/>
      <c r="BM110" s="821"/>
      <c r="BN110" s="821"/>
      <c r="BO110" s="821"/>
      <c r="BP110" s="822"/>
      <c r="BQ110" s="874">
        <v>55268088</v>
      </c>
      <c r="BR110" s="855"/>
      <c r="BS110" s="855"/>
      <c r="BT110" s="855"/>
      <c r="BU110" s="855"/>
      <c r="BV110" s="855">
        <v>53052164</v>
      </c>
      <c r="BW110" s="855"/>
      <c r="BX110" s="855"/>
      <c r="BY110" s="855"/>
      <c r="BZ110" s="855"/>
      <c r="CA110" s="855">
        <v>49504903</v>
      </c>
      <c r="CB110" s="855"/>
      <c r="CC110" s="855"/>
      <c r="CD110" s="855"/>
      <c r="CE110" s="855"/>
      <c r="CF110" s="879">
        <v>131</v>
      </c>
      <c r="CG110" s="880"/>
      <c r="CH110" s="880"/>
      <c r="CI110" s="880"/>
      <c r="CJ110" s="880"/>
      <c r="CK110" s="939" t="s">
        <v>428</v>
      </c>
      <c r="CL110" s="832"/>
      <c r="CM110" s="873" t="s">
        <v>429</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t="s">
        <v>129</v>
      </c>
      <c r="DH110" s="855"/>
      <c r="DI110" s="855"/>
      <c r="DJ110" s="855"/>
      <c r="DK110" s="855"/>
      <c r="DL110" s="855" t="s">
        <v>129</v>
      </c>
      <c r="DM110" s="855"/>
      <c r="DN110" s="855"/>
      <c r="DO110" s="855"/>
      <c r="DP110" s="855"/>
      <c r="DQ110" s="855" t="s">
        <v>430</v>
      </c>
      <c r="DR110" s="855"/>
      <c r="DS110" s="855"/>
      <c r="DT110" s="855"/>
      <c r="DU110" s="855"/>
      <c r="DV110" s="856" t="s">
        <v>129</v>
      </c>
      <c r="DW110" s="856"/>
      <c r="DX110" s="856"/>
      <c r="DY110" s="856"/>
      <c r="DZ110" s="857"/>
    </row>
    <row r="111" spans="1:131" s="220" customFormat="1" ht="26.25" customHeight="1">
      <c r="A111" s="787" t="s">
        <v>431</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430</v>
      </c>
      <c r="AB111" s="932"/>
      <c r="AC111" s="932"/>
      <c r="AD111" s="932"/>
      <c r="AE111" s="933"/>
      <c r="AF111" s="934" t="s">
        <v>129</v>
      </c>
      <c r="AG111" s="932"/>
      <c r="AH111" s="932"/>
      <c r="AI111" s="932"/>
      <c r="AJ111" s="933"/>
      <c r="AK111" s="934" t="s">
        <v>129</v>
      </c>
      <c r="AL111" s="932"/>
      <c r="AM111" s="932"/>
      <c r="AN111" s="932"/>
      <c r="AO111" s="933"/>
      <c r="AP111" s="935" t="s">
        <v>430</v>
      </c>
      <c r="AQ111" s="936"/>
      <c r="AR111" s="936"/>
      <c r="AS111" s="936"/>
      <c r="AT111" s="937"/>
      <c r="AU111" s="945"/>
      <c r="AV111" s="946"/>
      <c r="AW111" s="946"/>
      <c r="AX111" s="946"/>
      <c r="AY111" s="946"/>
      <c r="AZ111" s="828" t="s">
        <v>432</v>
      </c>
      <c r="BA111" s="765"/>
      <c r="BB111" s="765"/>
      <c r="BC111" s="765"/>
      <c r="BD111" s="765"/>
      <c r="BE111" s="765"/>
      <c r="BF111" s="765"/>
      <c r="BG111" s="765"/>
      <c r="BH111" s="765"/>
      <c r="BI111" s="765"/>
      <c r="BJ111" s="765"/>
      <c r="BK111" s="765"/>
      <c r="BL111" s="765"/>
      <c r="BM111" s="765"/>
      <c r="BN111" s="765"/>
      <c r="BO111" s="765"/>
      <c r="BP111" s="766"/>
      <c r="BQ111" s="829" t="s">
        <v>430</v>
      </c>
      <c r="BR111" s="830"/>
      <c r="BS111" s="830"/>
      <c r="BT111" s="830"/>
      <c r="BU111" s="830"/>
      <c r="BV111" s="830" t="s">
        <v>129</v>
      </c>
      <c r="BW111" s="830"/>
      <c r="BX111" s="830"/>
      <c r="BY111" s="830"/>
      <c r="BZ111" s="830"/>
      <c r="CA111" s="830" t="s">
        <v>129</v>
      </c>
      <c r="CB111" s="830"/>
      <c r="CC111" s="830"/>
      <c r="CD111" s="830"/>
      <c r="CE111" s="830"/>
      <c r="CF111" s="888" t="s">
        <v>129</v>
      </c>
      <c r="CG111" s="889"/>
      <c r="CH111" s="889"/>
      <c r="CI111" s="889"/>
      <c r="CJ111" s="889"/>
      <c r="CK111" s="940"/>
      <c r="CL111" s="834"/>
      <c r="CM111" s="828" t="s">
        <v>433</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t="s">
        <v>129</v>
      </c>
      <c r="DH111" s="830"/>
      <c r="DI111" s="830"/>
      <c r="DJ111" s="830"/>
      <c r="DK111" s="830"/>
      <c r="DL111" s="830" t="s">
        <v>129</v>
      </c>
      <c r="DM111" s="830"/>
      <c r="DN111" s="830"/>
      <c r="DO111" s="830"/>
      <c r="DP111" s="830"/>
      <c r="DQ111" s="830" t="s">
        <v>129</v>
      </c>
      <c r="DR111" s="830"/>
      <c r="DS111" s="830"/>
      <c r="DT111" s="830"/>
      <c r="DU111" s="830"/>
      <c r="DV111" s="807" t="s">
        <v>129</v>
      </c>
      <c r="DW111" s="807"/>
      <c r="DX111" s="807"/>
      <c r="DY111" s="807"/>
      <c r="DZ111" s="808"/>
    </row>
    <row r="112" spans="1:131" s="220" customFormat="1" ht="26.25" customHeight="1">
      <c r="A112" s="925" t="s">
        <v>434</v>
      </c>
      <c r="B112" s="926"/>
      <c r="C112" s="765" t="s">
        <v>435</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t="s">
        <v>430</v>
      </c>
      <c r="AB112" s="793"/>
      <c r="AC112" s="793"/>
      <c r="AD112" s="793"/>
      <c r="AE112" s="794"/>
      <c r="AF112" s="795" t="s">
        <v>129</v>
      </c>
      <c r="AG112" s="793"/>
      <c r="AH112" s="793"/>
      <c r="AI112" s="793"/>
      <c r="AJ112" s="794"/>
      <c r="AK112" s="795" t="s">
        <v>129</v>
      </c>
      <c r="AL112" s="793"/>
      <c r="AM112" s="793"/>
      <c r="AN112" s="793"/>
      <c r="AO112" s="794"/>
      <c r="AP112" s="837" t="s">
        <v>129</v>
      </c>
      <c r="AQ112" s="838"/>
      <c r="AR112" s="838"/>
      <c r="AS112" s="838"/>
      <c r="AT112" s="839"/>
      <c r="AU112" s="945"/>
      <c r="AV112" s="946"/>
      <c r="AW112" s="946"/>
      <c r="AX112" s="946"/>
      <c r="AY112" s="946"/>
      <c r="AZ112" s="828" t="s">
        <v>436</v>
      </c>
      <c r="BA112" s="765"/>
      <c r="BB112" s="765"/>
      <c r="BC112" s="765"/>
      <c r="BD112" s="765"/>
      <c r="BE112" s="765"/>
      <c r="BF112" s="765"/>
      <c r="BG112" s="765"/>
      <c r="BH112" s="765"/>
      <c r="BI112" s="765"/>
      <c r="BJ112" s="765"/>
      <c r="BK112" s="765"/>
      <c r="BL112" s="765"/>
      <c r="BM112" s="765"/>
      <c r="BN112" s="765"/>
      <c r="BO112" s="765"/>
      <c r="BP112" s="766"/>
      <c r="BQ112" s="829">
        <v>880986</v>
      </c>
      <c r="BR112" s="830"/>
      <c r="BS112" s="830"/>
      <c r="BT112" s="830"/>
      <c r="BU112" s="830"/>
      <c r="BV112" s="830">
        <v>652562</v>
      </c>
      <c r="BW112" s="830"/>
      <c r="BX112" s="830"/>
      <c r="BY112" s="830"/>
      <c r="BZ112" s="830"/>
      <c r="CA112" s="830">
        <v>727425</v>
      </c>
      <c r="CB112" s="830"/>
      <c r="CC112" s="830"/>
      <c r="CD112" s="830"/>
      <c r="CE112" s="830"/>
      <c r="CF112" s="888">
        <v>1.9</v>
      </c>
      <c r="CG112" s="889"/>
      <c r="CH112" s="889"/>
      <c r="CI112" s="889"/>
      <c r="CJ112" s="889"/>
      <c r="CK112" s="940"/>
      <c r="CL112" s="834"/>
      <c r="CM112" s="828" t="s">
        <v>437</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430</v>
      </c>
      <c r="DH112" s="830"/>
      <c r="DI112" s="830"/>
      <c r="DJ112" s="830"/>
      <c r="DK112" s="830"/>
      <c r="DL112" s="830" t="s">
        <v>129</v>
      </c>
      <c r="DM112" s="830"/>
      <c r="DN112" s="830"/>
      <c r="DO112" s="830"/>
      <c r="DP112" s="830"/>
      <c r="DQ112" s="830" t="s">
        <v>129</v>
      </c>
      <c r="DR112" s="830"/>
      <c r="DS112" s="830"/>
      <c r="DT112" s="830"/>
      <c r="DU112" s="830"/>
      <c r="DV112" s="807" t="s">
        <v>129</v>
      </c>
      <c r="DW112" s="807"/>
      <c r="DX112" s="807"/>
      <c r="DY112" s="807"/>
      <c r="DZ112" s="808"/>
    </row>
    <row r="113" spans="1:130" s="220" customFormat="1" ht="26.25" customHeight="1">
      <c r="A113" s="927"/>
      <c r="B113" s="928"/>
      <c r="C113" s="765" t="s">
        <v>438</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v>94971</v>
      </c>
      <c r="AB113" s="932"/>
      <c r="AC113" s="932"/>
      <c r="AD113" s="932"/>
      <c r="AE113" s="933"/>
      <c r="AF113" s="934">
        <v>60471</v>
      </c>
      <c r="AG113" s="932"/>
      <c r="AH113" s="932"/>
      <c r="AI113" s="932"/>
      <c r="AJ113" s="933"/>
      <c r="AK113" s="934">
        <v>64056</v>
      </c>
      <c r="AL113" s="932"/>
      <c r="AM113" s="932"/>
      <c r="AN113" s="932"/>
      <c r="AO113" s="933"/>
      <c r="AP113" s="935">
        <v>0.2</v>
      </c>
      <c r="AQ113" s="936"/>
      <c r="AR113" s="936"/>
      <c r="AS113" s="936"/>
      <c r="AT113" s="937"/>
      <c r="AU113" s="945"/>
      <c r="AV113" s="946"/>
      <c r="AW113" s="946"/>
      <c r="AX113" s="946"/>
      <c r="AY113" s="946"/>
      <c r="AZ113" s="828" t="s">
        <v>439</v>
      </c>
      <c r="BA113" s="765"/>
      <c r="BB113" s="765"/>
      <c r="BC113" s="765"/>
      <c r="BD113" s="765"/>
      <c r="BE113" s="765"/>
      <c r="BF113" s="765"/>
      <c r="BG113" s="765"/>
      <c r="BH113" s="765"/>
      <c r="BI113" s="765"/>
      <c r="BJ113" s="765"/>
      <c r="BK113" s="765"/>
      <c r="BL113" s="765"/>
      <c r="BM113" s="765"/>
      <c r="BN113" s="765"/>
      <c r="BO113" s="765"/>
      <c r="BP113" s="766"/>
      <c r="BQ113" s="829">
        <v>317672</v>
      </c>
      <c r="BR113" s="830"/>
      <c r="BS113" s="830"/>
      <c r="BT113" s="830"/>
      <c r="BU113" s="830"/>
      <c r="BV113" s="830">
        <v>259043</v>
      </c>
      <c r="BW113" s="830"/>
      <c r="BX113" s="830"/>
      <c r="BY113" s="830"/>
      <c r="BZ113" s="830"/>
      <c r="CA113" s="830">
        <v>224684</v>
      </c>
      <c r="CB113" s="830"/>
      <c r="CC113" s="830"/>
      <c r="CD113" s="830"/>
      <c r="CE113" s="830"/>
      <c r="CF113" s="888">
        <v>0.6</v>
      </c>
      <c r="CG113" s="889"/>
      <c r="CH113" s="889"/>
      <c r="CI113" s="889"/>
      <c r="CJ113" s="889"/>
      <c r="CK113" s="940"/>
      <c r="CL113" s="834"/>
      <c r="CM113" s="828" t="s">
        <v>440</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430</v>
      </c>
      <c r="DH113" s="793"/>
      <c r="DI113" s="793"/>
      <c r="DJ113" s="793"/>
      <c r="DK113" s="794"/>
      <c r="DL113" s="795" t="s">
        <v>129</v>
      </c>
      <c r="DM113" s="793"/>
      <c r="DN113" s="793"/>
      <c r="DO113" s="793"/>
      <c r="DP113" s="794"/>
      <c r="DQ113" s="795" t="s">
        <v>129</v>
      </c>
      <c r="DR113" s="793"/>
      <c r="DS113" s="793"/>
      <c r="DT113" s="793"/>
      <c r="DU113" s="794"/>
      <c r="DV113" s="837" t="s">
        <v>129</v>
      </c>
      <c r="DW113" s="838"/>
      <c r="DX113" s="838"/>
      <c r="DY113" s="838"/>
      <c r="DZ113" s="839"/>
    </row>
    <row r="114" spans="1:130" s="220" customFormat="1" ht="26.25" customHeight="1">
      <c r="A114" s="927"/>
      <c r="B114" s="928"/>
      <c r="C114" s="765" t="s">
        <v>441</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v>73674</v>
      </c>
      <c r="AB114" s="793"/>
      <c r="AC114" s="793"/>
      <c r="AD114" s="793"/>
      <c r="AE114" s="794"/>
      <c r="AF114" s="795">
        <v>39611</v>
      </c>
      <c r="AG114" s="793"/>
      <c r="AH114" s="793"/>
      <c r="AI114" s="793"/>
      <c r="AJ114" s="794"/>
      <c r="AK114" s="795">
        <v>27032</v>
      </c>
      <c r="AL114" s="793"/>
      <c r="AM114" s="793"/>
      <c r="AN114" s="793"/>
      <c r="AO114" s="794"/>
      <c r="AP114" s="837">
        <v>0.1</v>
      </c>
      <c r="AQ114" s="838"/>
      <c r="AR114" s="838"/>
      <c r="AS114" s="838"/>
      <c r="AT114" s="839"/>
      <c r="AU114" s="945"/>
      <c r="AV114" s="946"/>
      <c r="AW114" s="946"/>
      <c r="AX114" s="946"/>
      <c r="AY114" s="946"/>
      <c r="AZ114" s="828" t="s">
        <v>442</v>
      </c>
      <c r="BA114" s="765"/>
      <c r="BB114" s="765"/>
      <c r="BC114" s="765"/>
      <c r="BD114" s="765"/>
      <c r="BE114" s="765"/>
      <c r="BF114" s="765"/>
      <c r="BG114" s="765"/>
      <c r="BH114" s="765"/>
      <c r="BI114" s="765"/>
      <c r="BJ114" s="765"/>
      <c r="BK114" s="765"/>
      <c r="BL114" s="765"/>
      <c r="BM114" s="765"/>
      <c r="BN114" s="765"/>
      <c r="BO114" s="765"/>
      <c r="BP114" s="766"/>
      <c r="BQ114" s="829">
        <v>6644012</v>
      </c>
      <c r="BR114" s="830"/>
      <c r="BS114" s="830"/>
      <c r="BT114" s="830"/>
      <c r="BU114" s="830"/>
      <c r="BV114" s="830">
        <v>6672213</v>
      </c>
      <c r="BW114" s="830"/>
      <c r="BX114" s="830"/>
      <c r="BY114" s="830"/>
      <c r="BZ114" s="830"/>
      <c r="CA114" s="830">
        <v>6590683</v>
      </c>
      <c r="CB114" s="830"/>
      <c r="CC114" s="830"/>
      <c r="CD114" s="830"/>
      <c r="CE114" s="830"/>
      <c r="CF114" s="888">
        <v>17.399999999999999</v>
      </c>
      <c r="CG114" s="889"/>
      <c r="CH114" s="889"/>
      <c r="CI114" s="889"/>
      <c r="CJ114" s="889"/>
      <c r="CK114" s="940"/>
      <c r="CL114" s="834"/>
      <c r="CM114" s="828" t="s">
        <v>443</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430</v>
      </c>
      <c r="DH114" s="793"/>
      <c r="DI114" s="793"/>
      <c r="DJ114" s="793"/>
      <c r="DK114" s="794"/>
      <c r="DL114" s="795" t="s">
        <v>129</v>
      </c>
      <c r="DM114" s="793"/>
      <c r="DN114" s="793"/>
      <c r="DO114" s="793"/>
      <c r="DP114" s="794"/>
      <c r="DQ114" s="795" t="s">
        <v>129</v>
      </c>
      <c r="DR114" s="793"/>
      <c r="DS114" s="793"/>
      <c r="DT114" s="793"/>
      <c r="DU114" s="794"/>
      <c r="DV114" s="837" t="s">
        <v>129</v>
      </c>
      <c r="DW114" s="838"/>
      <c r="DX114" s="838"/>
      <c r="DY114" s="838"/>
      <c r="DZ114" s="839"/>
    </row>
    <row r="115" spans="1:130" s="220" customFormat="1" ht="26.25" customHeight="1">
      <c r="A115" s="927"/>
      <c r="B115" s="928"/>
      <c r="C115" s="765" t="s">
        <v>444</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t="s">
        <v>129</v>
      </c>
      <c r="AB115" s="932"/>
      <c r="AC115" s="932"/>
      <c r="AD115" s="932"/>
      <c r="AE115" s="933"/>
      <c r="AF115" s="934" t="s">
        <v>129</v>
      </c>
      <c r="AG115" s="932"/>
      <c r="AH115" s="932"/>
      <c r="AI115" s="932"/>
      <c r="AJ115" s="933"/>
      <c r="AK115" s="934" t="s">
        <v>129</v>
      </c>
      <c r="AL115" s="932"/>
      <c r="AM115" s="932"/>
      <c r="AN115" s="932"/>
      <c r="AO115" s="933"/>
      <c r="AP115" s="935" t="s">
        <v>129</v>
      </c>
      <c r="AQ115" s="936"/>
      <c r="AR115" s="936"/>
      <c r="AS115" s="936"/>
      <c r="AT115" s="937"/>
      <c r="AU115" s="945"/>
      <c r="AV115" s="946"/>
      <c r="AW115" s="946"/>
      <c r="AX115" s="946"/>
      <c r="AY115" s="946"/>
      <c r="AZ115" s="828" t="s">
        <v>445</v>
      </c>
      <c r="BA115" s="765"/>
      <c r="BB115" s="765"/>
      <c r="BC115" s="765"/>
      <c r="BD115" s="765"/>
      <c r="BE115" s="765"/>
      <c r="BF115" s="765"/>
      <c r="BG115" s="765"/>
      <c r="BH115" s="765"/>
      <c r="BI115" s="765"/>
      <c r="BJ115" s="765"/>
      <c r="BK115" s="765"/>
      <c r="BL115" s="765"/>
      <c r="BM115" s="765"/>
      <c r="BN115" s="765"/>
      <c r="BO115" s="765"/>
      <c r="BP115" s="766"/>
      <c r="BQ115" s="829" t="s">
        <v>129</v>
      </c>
      <c r="BR115" s="830"/>
      <c r="BS115" s="830"/>
      <c r="BT115" s="830"/>
      <c r="BU115" s="830"/>
      <c r="BV115" s="830" t="s">
        <v>430</v>
      </c>
      <c r="BW115" s="830"/>
      <c r="BX115" s="830"/>
      <c r="BY115" s="830"/>
      <c r="BZ115" s="830"/>
      <c r="CA115" s="830" t="s">
        <v>430</v>
      </c>
      <c r="CB115" s="830"/>
      <c r="CC115" s="830"/>
      <c r="CD115" s="830"/>
      <c r="CE115" s="830"/>
      <c r="CF115" s="888" t="s">
        <v>129</v>
      </c>
      <c r="CG115" s="889"/>
      <c r="CH115" s="889"/>
      <c r="CI115" s="889"/>
      <c r="CJ115" s="889"/>
      <c r="CK115" s="940"/>
      <c r="CL115" s="834"/>
      <c r="CM115" s="828" t="s">
        <v>446</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t="s">
        <v>129</v>
      </c>
      <c r="DH115" s="793"/>
      <c r="DI115" s="793"/>
      <c r="DJ115" s="793"/>
      <c r="DK115" s="794"/>
      <c r="DL115" s="795" t="s">
        <v>430</v>
      </c>
      <c r="DM115" s="793"/>
      <c r="DN115" s="793"/>
      <c r="DO115" s="793"/>
      <c r="DP115" s="794"/>
      <c r="DQ115" s="795" t="s">
        <v>430</v>
      </c>
      <c r="DR115" s="793"/>
      <c r="DS115" s="793"/>
      <c r="DT115" s="793"/>
      <c r="DU115" s="794"/>
      <c r="DV115" s="837" t="s">
        <v>129</v>
      </c>
      <c r="DW115" s="838"/>
      <c r="DX115" s="838"/>
      <c r="DY115" s="838"/>
      <c r="DZ115" s="839"/>
    </row>
    <row r="116" spans="1:130" s="220" customFormat="1" ht="26.25" customHeight="1">
      <c r="A116" s="929"/>
      <c r="B116" s="930"/>
      <c r="C116" s="852" t="s">
        <v>447</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t="s">
        <v>129</v>
      </c>
      <c r="AB116" s="793"/>
      <c r="AC116" s="793"/>
      <c r="AD116" s="793"/>
      <c r="AE116" s="794"/>
      <c r="AF116" s="795" t="s">
        <v>430</v>
      </c>
      <c r="AG116" s="793"/>
      <c r="AH116" s="793"/>
      <c r="AI116" s="793"/>
      <c r="AJ116" s="794"/>
      <c r="AK116" s="795" t="s">
        <v>129</v>
      </c>
      <c r="AL116" s="793"/>
      <c r="AM116" s="793"/>
      <c r="AN116" s="793"/>
      <c r="AO116" s="794"/>
      <c r="AP116" s="837" t="s">
        <v>129</v>
      </c>
      <c r="AQ116" s="838"/>
      <c r="AR116" s="838"/>
      <c r="AS116" s="838"/>
      <c r="AT116" s="839"/>
      <c r="AU116" s="945"/>
      <c r="AV116" s="946"/>
      <c r="AW116" s="946"/>
      <c r="AX116" s="946"/>
      <c r="AY116" s="946"/>
      <c r="AZ116" s="922" t="s">
        <v>448</v>
      </c>
      <c r="BA116" s="923"/>
      <c r="BB116" s="923"/>
      <c r="BC116" s="923"/>
      <c r="BD116" s="923"/>
      <c r="BE116" s="923"/>
      <c r="BF116" s="923"/>
      <c r="BG116" s="923"/>
      <c r="BH116" s="923"/>
      <c r="BI116" s="923"/>
      <c r="BJ116" s="923"/>
      <c r="BK116" s="923"/>
      <c r="BL116" s="923"/>
      <c r="BM116" s="923"/>
      <c r="BN116" s="923"/>
      <c r="BO116" s="923"/>
      <c r="BP116" s="924"/>
      <c r="BQ116" s="829" t="s">
        <v>129</v>
      </c>
      <c r="BR116" s="830"/>
      <c r="BS116" s="830"/>
      <c r="BT116" s="830"/>
      <c r="BU116" s="830"/>
      <c r="BV116" s="830" t="s">
        <v>129</v>
      </c>
      <c r="BW116" s="830"/>
      <c r="BX116" s="830"/>
      <c r="BY116" s="830"/>
      <c r="BZ116" s="830"/>
      <c r="CA116" s="830" t="s">
        <v>129</v>
      </c>
      <c r="CB116" s="830"/>
      <c r="CC116" s="830"/>
      <c r="CD116" s="830"/>
      <c r="CE116" s="830"/>
      <c r="CF116" s="888" t="s">
        <v>129</v>
      </c>
      <c r="CG116" s="889"/>
      <c r="CH116" s="889"/>
      <c r="CI116" s="889"/>
      <c r="CJ116" s="889"/>
      <c r="CK116" s="940"/>
      <c r="CL116" s="834"/>
      <c r="CM116" s="828" t="s">
        <v>449</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t="s">
        <v>129</v>
      </c>
      <c r="DH116" s="793"/>
      <c r="DI116" s="793"/>
      <c r="DJ116" s="793"/>
      <c r="DK116" s="794"/>
      <c r="DL116" s="795" t="s">
        <v>129</v>
      </c>
      <c r="DM116" s="793"/>
      <c r="DN116" s="793"/>
      <c r="DO116" s="793"/>
      <c r="DP116" s="794"/>
      <c r="DQ116" s="795" t="s">
        <v>129</v>
      </c>
      <c r="DR116" s="793"/>
      <c r="DS116" s="793"/>
      <c r="DT116" s="793"/>
      <c r="DU116" s="794"/>
      <c r="DV116" s="837" t="s">
        <v>129</v>
      </c>
      <c r="DW116" s="838"/>
      <c r="DX116" s="838"/>
      <c r="DY116" s="838"/>
      <c r="DZ116" s="839"/>
    </row>
    <row r="117" spans="1:130" s="220" customFormat="1" ht="26.25" customHeight="1">
      <c r="A117" s="908" t="s">
        <v>186</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450</v>
      </c>
      <c r="Z117" s="910"/>
      <c r="AA117" s="915">
        <v>5236896</v>
      </c>
      <c r="AB117" s="916"/>
      <c r="AC117" s="916"/>
      <c r="AD117" s="916"/>
      <c r="AE117" s="917"/>
      <c r="AF117" s="918">
        <v>4844351</v>
      </c>
      <c r="AG117" s="916"/>
      <c r="AH117" s="916"/>
      <c r="AI117" s="916"/>
      <c r="AJ117" s="917"/>
      <c r="AK117" s="918">
        <v>4854635</v>
      </c>
      <c r="AL117" s="916"/>
      <c r="AM117" s="916"/>
      <c r="AN117" s="916"/>
      <c r="AO117" s="917"/>
      <c r="AP117" s="919"/>
      <c r="AQ117" s="920"/>
      <c r="AR117" s="920"/>
      <c r="AS117" s="920"/>
      <c r="AT117" s="921"/>
      <c r="AU117" s="945"/>
      <c r="AV117" s="946"/>
      <c r="AW117" s="946"/>
      <c r="AX117" s="946"/>
      <c r="AY117" s="946"/>
      <c r="AZ117" s="876" t="s">
        <v>451</v>
      </c>
      <c r="BA117" s="877"/>
      <c r="BB117" s="877"/>
      <c r="BC117" s="877"/>
      <c r="BD117" s="877"/>
      <c r="BE117" s="877"/>
      <c r="BF117" s="877"/>
      <c r="BG117" s="877"/>
      <c r="BH117" s="877"/>
      <c r="BI117" s="877"/>
      <c r="BJ117" s="877"/>
      <c r="BK117" s="877"/>
      <c r="BL117" s="877"/>
      <c r="BM117" s="877"/>
      <c r="BN117" s="877"/>
      <c r="BO117" s="877"/>
      <c r="BP117" s="878"/>
      <c r="BQ117" s="829" t="s">
        <v>129</v>
      </c>
      <c r="BR117" s="830"/>
      <c r="BS117" s="830"/>
      <c r="BT117" s="830"/>
      <c r="BU117" s="830"/>
      <c r="BV117" s="830" t="s">
        <v>129</v>
      </c>
      <c r="BW117" s="830"/>
      <c r="BX117" s="830"/>
      <c r="BY117" s="830"/>
      <c r="BZ117" s="830"/>
      <c r="CA117" s="830" t="s">
        <v>129</v>
      </c>
      <c r="CB117" s="830"/>
      <c r="CC117" s="830"/>
      <c r="CD117" s="830"/>
      <c r="CE117" s="830"/>
      <c r="CF117" s="888" t="s">
        <v>129</v>
      </c>
      <c r="CG117" s="889"/>
      <c r="CH117" s="889"/>
      <c r="CI117" s="889"/>
      <c r="CJ117" s="889"/>
      <c r="CK117" s="940"/>
      <c r="CL117" s="834"/>
      <c r="CM117" s="828" t="s">
        <v>452</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129</v>
      </c>
      <c r="DH117" s="793"/>
      <c r="DI117" s="793"/>
      <c r="DJ117" s="793"/>
      <c r="DK117" s="794"/>
      <c r="DL117" s="795" t="s">
        <v>129</v>
      </c>
      <c r="DM117" s="793"/>
      <c r="DN117" s="793"/>
      <c r="DO117" s="793"/>
      <c r="DP117" s="794"/>
      <c r="DQ117" s="795" t="s">
        <v>129</v>
      </c>
      <c r="DR117" s="793"/>
      <c r="DS117" s="793"/>
      <c r="DT117" s="793"/>
      <c r="DU117" s="794"/>
      <c r="DV117" s="837" t="s">
        <v>129</v>
      </c>
      <c r="DW117" s="838"/>
      <c r="DX117" s="838"/>
      <c r="DY117" s="838"/>
      <c r="DZ117" s="839"/>
    </row>
    <row r="118" spans="1:130" s="220" customFormat="1" ht="26.25" customHeight="1">
      <c r="A118" s="908" t="s">
        <v>425</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422</v>
      </c>
      <c r="AB118" s="909"/>
      <c r="AC118" s="909"/>
      <c r="AD118" s="909"/>
      <c r="AE118" s="910"/>
      <c r="AF118" s="911" t="s">
        <v>423</v>
      </c>
      <c r="AG118" s="909"/>
      <c r="AH118" s="909"/>
      <c r="AI118" s="909"/>
      <c r="AJ118" s="910"/>
      <c r="AK118" s="911" t="s">
        <v>305</v>
      </c>
      <c r="AL118" s="909"/>
      <c r="AM118" s="909"/>
      <c r="AN118" s="909"/>
      <c r="AO118" s="910"/>
      <c r="AP118" s="912" t="s">
        <v>424</v>
      </c>
      <c r="AQ118" s="913"/>
      <c r="AR118" s="913"/>
      <c r="AS118" s="913"/>
      <c r="AT118" s="914"/>
      <c r="AU118" s="945"/>
      <c r="AV118" s="946"/>
      <c r="AW118" s="946"/>
      <c r="AX118" s="946"/>
      <c r="AY118" s="946"/>
      <c r="AZ118" s="851" t="s">
        <v>453</v>
      </c>
      <c r="BA118" s="852"/>
      <c r="BB118" s="852"/>
      <c r="BC118" s="852"/>
      <c r="BD118" s="852"/>
      <c r="BE118" s="852"/>
      <c r="BF118" s="852"/>
      <c r="BG118" s="852"/>
      <c r="BH118" s="852"/>
      <c r="BI118" s="852"/>
      <c r="BJ118" s="852"/>
      <c r="BK118" s="852"/>
      <c r="BL118" s="852"/>
      <c r="BM118" s="852"/>
      <c r="BN118" s="852"/>
      <c r="BO118" s="852"/>
      <c r="BP118" s="853"/>
      <c r="BQ118" s="892" t="s">
        <v>129</v>
      </c>
      <c r="BR118" s="858"/>
      <c r="BS118" s="858"/>
      <c r="BT118" s="858"/>
      <c r="BU118" s="858"/>
      <c r="BV118" s="858" t="s">
        <v>129</v>
      </c>
      <c r="BW118" s="858"/>
      <c r="BX118" s="858"/>
      <c r="BY118" s="858"/>
      <c r="BZ118" s="858"/>
      <c r="CA118" s="858" t="s">
        <v>129</v>
      </c>
      <c r="CB118" s="858"/>
      <c r="CC118" s="858"/>
      <c r="CD118" s="858"/>
      <c r="CE118" s="858"/>
      <c r="CF118" s="888" t="s">
        <v>430</v>
      </c>
      <c r="CG118" s="889"/>
      <c r="CH118" s="889"/>
      <c r="CI118" s="889"/>
      <c r="CJ118" s="889"/>
      <c r="CK118" s="940"/>
      <c r="CL118" s="834"/>
      <c r="CM118" s="828" t="s">
        <v>454</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129</v>
      </c>
      <c r="DH118" s="793"/>
      <c r="DI118" s="793"/>
      <c r="DJ118" s="793"/>
      <c r="DK118" s="794"/>
      <c r="DL118" s="795" t="s">
        <v>430</v>
      </c>
      <c r="DM118" s="793"/>
      <c r="DN118" s="793"/>
      <c r="DO118" s="793"/>
      <c r="DP118" s="794"/>
      <c r="DQ118" s="795" t="s">
        <v>129</v>
      </c>
      <c r="DR118" s="793"/>
      <c r="DS118" s="793"/>
      <c r="DT118" s="793"/>
      <c r="DU118" s="794"/>
      <c r="DV118" s="837" t="s">
        <v>129</v>
      </c>
      <c r="DW118" s="838"/>
      <c r="DX118" s="838"/>
      <c r="DY118" s="838"/>
      <c r="DZ118" s="839"/>
    </row>
    <row r="119" spans="1:130" s="220" customFormat="1" ht="26.25" customHeight="1">
      <c r="A119" s="831" t="s">
        <v>428</v>
      </c>
      <c r="B119" s="832"/>
      <c r="C119" s="873" t="s">
        <v>429</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t="s">
        <v>430</v>
      </c>
      <c r="AB119" s="902"/>
      <c r="AC119" s="902"/>
      <c r="AD119" s="902"/>
      <c r="AE119" s="903"/>
      <c r="AF119" s="904" t="s">
        <v>129</v>
      </c>
      <c r="AG119" s="902"/>
      <c r="AH119" s="902"/>
      <c r="AI119" s="902"/>
      <c r="AJ119" s="903"/>
      <c r="AK119" s="904" t="s">
        <v>430</v>
      </c>
      <c r="AL119" s="902"/>
      <c r="AM119" s="902"/>
      <c r="AN119" s="902"/>
      <c r="AO119" s="903"/>
      <c r="AP119" s="905" t="s">
        <v>129</v>
      </c>
      <c r="AQ119" s="906"/>
      <c r="AR119" s="906"/>
      <c r="AS119" s="906"/>
      <c r="AT119" s="907"/>
      <c r="AU119" s="947"/>
      <c r="AV119" s="948"/>
      <c r="AW119" s="948"/>
      <c r="AX119" s="948"/>
      <c r="AY119" s="948"/>
      <c r="AZ119" s="241" t="s">
        <v>186</v>
      </c>
      <c r="BA119" s="241"/>
      <c r="BB119" s="241"/>
      <c r="BC119" s="241"/>
      <c r="BD119" s="241"/>
      <c r="BE119" s="241"/>
      <c r="BF119" s="241"/>
      <c r="BG119" s="241"/>
      <c r="BH119" s="241"/>
      <c r="BI119" s="241"/>
      <c r="BJ119" s="241"/>
      <c r="BK119" s="241"/>
      <c r="BL119" s="241"/>
      <c r="BM119" s="241"/>
      <c r="BN119" s="241"/>
      <c r="BO119" s="890" t="s">
        <v>455</v>
      </c>
      <c r="BP119" s="891"/>
      <c r="BQ119" s="892">
        <v>63110758</v>
      </c>
      <c r="BR119" s="858"/>
      <c r="BS119" s="858"/>
      <c r="BT119" s="858"/>
      <c r="BU119" s="858"/>
      <c r="BV119" s="858">
        <v>60635982</v>
      </c>
      <c r="BW119" s="858"/>
      <c r="BX119" s="858"/>
      <c r="BY119" s="858"/>
      <c r="BZ119" s="858"/>
      <c r="CA119" s="858">
        <v>57047695</v>
      </c>
      <c r="CB119" s="858"/>
      <c r="CC119" s="858"/>
      <c r="CD119" s="858"/>
      <c r="CE119" s="858"/>
      <c r="CF119" s="761"/>
      <c r="CG119" s="762"/>
      <c r="CH119" s="762"/>
      <c r="CI119" s="762"/>
      <c r="CJ119" s="847"/>
      <c r="CK119" s="941"/>
      <c r="CL119" s="836"/>
      <c r="CM119" s="851" t="s">
        <v>456</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t="s">
        <v>430</v>
      </c>
      <c r="DH119" s="777"/>
      <c r="DI119" s="777"/>
      <c r="DJ119" s="777"/>
      <c r="DK119" s="778"/>
      <c r="DL119" s="779" t="s">
        <v>129</v>
      </c>
      <c r="DM119" s="777"/>
      <c r="DN119" s="777"/>
      <c r="DO119" s="777"/>
      <c r="DP119" s="778"/>
      <c r="DQ119" s="779" t="s">
        <v>430</v>
      </c>
      <c r="DR119" s="777"/>
      <c r="DS119" s="777"/>
      <c r="DT119" s="777"/>
      <c r="DU119" s="778"/>
      <c r="DV119" s="861" t="s">
        <v>129</v>
      </c>
      <c r="DW119" s="862"/>
      <c r="DX119" s="862"/>
      <c r="DY119" s="862"/>
      <c r="DZ119" s="863"/>
    </row>
    <row r="120" spans="1:130" s="220" customFormat="1" ht="26.25" customHeight="1">
      <c r="A120" s="833"/>
      <c r="B120" s="834"/>
      <c r="C120" s="828" t="s">
        <v>433</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t="s">
        <v>129</v>
      </c>
      <c r="AB120" s="793"/>
      <c r="AC120" s="793"/>
      <c r="AD120" s="793"/>
      <c r="AE120" s="794"/>
      <c r="AF120" s="795" t="s">
        <v>129</v>
      </c>
      <c r="AG120" s="793"/>
      <c r="AH120" s="793"/>
      <c r="AI120" s="793"/>
      <c r="AJ120" s="794"/>
      <c r="AK120" s="795" t="s">
        <v>129</v>
      </c>
      <c r="AL120" s="793"/>
      <c r="AM120" s="793"/>
      <c r="AN120" s="793"/>
      <c r="AO120" s="794"/>
      <c r="AP120" s="837" t="s">
        <v>129</v>
      </c>
      <c r="AQ120" s="838"/>
      <c r="AR120" s="838"/>
      <c r="AS120" s="838"/>
      <c r="AT120" s="839"/>
      <c r="AU120" s="893" t="s">
        <v>457</v>
      </c>
      <c r="AV120" s="894"/>
      <c r="AW120" s="894"/>
      <c r="AX120" s="894"/>
      <c r="AY120" s="895"/>
      <c r="AZ120" s="873" t="s">
        <v>458</v>
      </c>
      <c r="BA120" s="821"/>
      <c r="BB120" s="821"/>
      <c r="BC120" s="821"/>
      <c r="BD120" s="821"/>
      <c r="BE120" s="821"/>
      <c r="BF120" s="821"/>
      <c r="BG120" s="821"/>
      <c r="BH120" s="821"/>
      <c r="BI120" s="821"/>
      <c r="BJ120" s="821"/>
      <c r="BK120" s="821"/>
      <c r="BL120" s="821"/>
      <c r="BM120" s="821"/>
      <c r="BN120" s="821"/>
      <c r="BO120" s="821"/>
      <c r="BP120" s="822"/>
      <c r="BQ120" s="874">
        <v>11415764</v>
      </c>
      <c r="BR120" s="855"/>
      <c r="BS120" s="855"/>
      <c r="BT120" s="855"/>
      <c r="BU120" s="855"/>
      <c r="BV120" s="855">
        <v>13777322</v>
      </c>
      <c r="BW120" s="855"/>
      <c r="BX120" s="855"/>
      <c r="BY120" s="855"/>
      <c r="BZ120" s="855"/>
      <c r="CA120" s="855">
        <v>16389717</v>
      </c>
      <c r="CB120" s="855"/>
      <c r="CC120" s="855"/>
      <c r="CD120" s="855"/>
      <c r="CE120" s="855"/>
      <c r="CF120" s="879">
        <v>43.4</v>
      </c>
      <c r="CG120" s="880"/>
      <c r="CH120" s="880"/>
      <c r="CI120" s="880"/>
      <c r="CJ120" s="880"/>
      <c r="CK120" s="881" t="s">
        <v>459</v>
      </c>
      <c r="CL120" s="865"/>
      <c r="CM120" s="865"/>
      <c r="CN120" s="865"/>
      <c r="CO120" s="866"/>
      <c r="CP120" s="885" t="s">
        <v>403</v>
      </c>
      <c r="CQ120" s="886"/>
      <c r="CR120" s="886"/>
      <c r="CS120" s="886"/>
      <c r="CT120" s="886"/>
      <c r="CU120" s="886"/>
      <c r="CV120" s="886"/>
      <c r="CW120" s="886"/>
      <c r="CX120" s="886"/>
      <c r="CY120" s="886"/>
      <c r="CZ120" s="886"/>
      <c r="DA120" s="886"/>
      <c r="DB120" s="886"/>
      <c r="DC120" s="886"/>
      <c r="DD120" s="886"/>
      <c r="DE120" s="886"/>
      <c r="DF120" s="887"/>
      <c r="DG120" s="874">
        <v>880986</v>
      </c>
      <c r="DH120" s="855"/>
      <c r="DI120" s="855"/>
      <c r="DJ120" s="855"/>
      <c r="DK120" s="855"/>
      <c r="DL120" s="855">
        <v>652562</v>
      </c>
      <c r="DM120" s="855"/>
      <c r="DN120" s="855"/>
      <c r="DO120" s="855"/>
      <c r="DP120" s="855"/>
      <c r="DQ120" s="855">
        <v>727425</v>
      </c>
      <c r="DR120" s="855"/>
      <c r="DS120" s="855"/>
      <c r="DT120" s="855"/>
      <c r="DU120" s="855"/>
      <c r="DV120" s="856">
        <v>1.9</v>
      </c>
      <c r="DW120" s="856"/>
      <c r="DX120" s="856"/>
      <c r="DY120" s="856"/>
      <c r="DZ120" s="857"/>
    </row>
    <row r="121" spans="1:130" s="220" customFormat="1" ht="26.25" customHeight="1">
      <c r="A121" s="833"/>
      <c r="B121" s="834"/>
      <c r="C121" s="876" t="s">
        <v>460</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129</v>
      </c>
      <c r="AB121" s="793"/>
      <c r="AC121" s="793"/>
      <c r="AD121" s="793"/>
      <c r="AE121" s="794"/>
      <c r="AF121" s="795" t="s">
        <v>129</v>
      </c>
      <c r="AG121" s="793"/>
      <c r="AH121" s="793"/>
      <c r="AI121" s="793"/>
      <c r="AJ121" s="794"/>
      <c r="AK121" s="795" t="s">
        <v>129</v>
      </c>
      <c r="AL121" s="793"/>
      <c r="AM121" s="793"/>
      <c r="AN121" s="793"/>
      <c r="AO121" s="794"/>
      <c r="AP121" s="837" t="s">
        <v>430</v>
      </c>
      <c r="AQ121" s="838"/>
      <c r="AR121" s="838"/>
      <c r="AS121" s="838"/>
      <c r="AT121" s="839"/>
      <c r="AU121" s="896"/>
      <c r="AV121" s="897"/>
      <c r="AW121" s="897"/>
      <c r="AX121" s="897"/>
      <c r="AY121" s="898"/>
      <c r="AZ121" s="828" t="s">
        <v>461</v>
      </c>
      <c r="BA121" s="765"/>
      <c r="BB121" s="765"/>
      <c r="BC121" s="765"/>
      <c r="BD121" s="765"/>
      <c r="BE121" s="765"/>
      <c r="BF121" s="765"/>
      <c r="BG121" s="765"/>
      <c r="BH121" s="765"/>
      <c r="BI121" s="765"/>
      <c r="BJ121" s="765"/>
      <c r="BK121" s="765"/>
      <c r="BL121" s="765"/>
      <c r="BM121" s="765"/>
      <c r="BN121" s="765"/>
      <c r="BO121" s="765"/>
      <c r="BP121" s="766"/>
      <c r="BQ121" s="829">
        <v>6574032</v>
      </c>
      <c r="BR121" s="830"/>
      <c r="BS121" s="830"/>
      <c r="BT121" s="830"/>
      <c r="BU121" s="830"/>
      <c r="BV121" s="830">
        <v>5844396</v>
      </c>
      <c r="BW121" s="830"/>
      <c r="BX121" s="830"/>
      <c r="BY121" s="830"/>
      <c r="BZ121" s="830"/>
      <c r="CA121" s="830">
        <v>5689581</v>
      </c>
      <c r="CB121" s="830"/>
      <c r="CC121" s="830"/>
      <c r="CD121" s="830"/>
      <c r="CE121" s="830"/>
      <c r="CF121" s="888">
        <v>15.1</v>
      </c>
      <c r="CG121" s="889"/>
      <c r="CH121" s="889"/>
      <c r="CI121" s="889"/>
      <c r="CJ121" s="889"/>
      <c r="CK121" s="882"/>
      <c r="CL121" s="868"/>
      <c r="CM121" s="868"/>
      <c r="CN121" s="868"/>
      <c r="CO121" s="869"/>
      <c r="CP121" s="848" t="s">
        <v>401</v>
      </c>
      <c r="CQ121" s="849"/>
      <c r="CR121" s="849"/>
      <c r="CS121" s="849"/>
      <c r="CT121" s="849"/>
      <c r="CU121" s="849"/>
      <c r="CV121" s="849"/>
      <c r="CW121" s="849"/>
      <c r="CX121" s="849"/>
      <c r="CY121" s="849"/>
      <c r="CZ121" s="849"/>
      <c r="DA121" s="849"/>
      <c r="DB121" s="849"/>
      <c r="DC121" s="849"/>
      <c r="DD121" s="849"/>
      <c r="DE121" s="849"/>
      <c r="DF121" s="850"/>
      <c r="DG121" s="829" t="s">
        <v>430</v>
      </c>
      <c r="DH121" s="830"/>
      <c r="DI121" s="830"/>
      <c r="DJ121" s="830"/>
      <c r="DK121" s="830"/>
      <c r="DL121" s="830" t="s">
        <v>129</v>
      </c>
      <c r="DM121" s="830"/>
      <c r="DN121" s="830"/>
      <c r="DO121" s="830"/>
      <c r="DP121" s="830"/>
      <c r="DQ121" s="830" t="s">
        <v>129</v>
      </c>
      <c r="DR121" s="830"/>
      <c r="DS121" s="830"/>
      <c r="DT121" s="830"/>
      <c r="DU121" s="830"/>
      <c r="DV121" s="807" t="s">
        <v>129</v>
      </c>
      <c r="DW121" s="807"/>
      <c r="DX121" s="807"/>
      <c r="DY121" s="807"/>
      <c r="DZ121" s="808"/>
    </row>
    <row r="122" spans="1:130" s="220" customFormat="1" ht="26.25" customHeight="1">
      <c r="A122" s="833"/>
      <c r="B122" s="834"/>
      <c r="C122" s="828" t="s">
        <v>443</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430</v>
      </c>
      <c r="AB122" s="793"/>
      <c r="AC122" s="793"/>
      <c r="AD122" s="793"/>
      <c r="AE122" s="794"/>
      <c r="AF122" s="795" t="s">
        <v>129</v>
      </c>
      <c r="AG122" s="793"/>
      <c r="AH122" s="793"/>
      <c r="AI122" s="793"/>
      <c r="AJ122" s="794"/>
      <c r="AK122" s="795" t="s">
        <v>129</v>
      </c>
      <c r="AL122" s="793"/>
      <c r="AM122" s="793"/>
      <c r="AN122" s="793"/>
      <c r="AO122" s="794"/>
      <c r="AP122" s="837" t="s">
        <v>129</v>
      </c>
      <c r="AQ122" s="838"/>
      <c r="AR122" s="838"/>
      <c r="AS122" s="838"/>
      <c r="AT122" s="839"/>
      <c r="AU122" s="896"/>
      <c r="AV122" s="897"/>
      <c r="AW122" s="897"/>
      <c r="AX122" s="897"/>
      <c r="AY122" s="898"/>
      <c r="AZ122" s="851" t="s">
        <v>462</v>
      </c>
      <c r="BA122" s="852"/>
      <c r="BB122" s="852"/>
      <c r="BC122" s="852"/>
      <c r="BD122" s="852"/>
      <c r="BE122" s="852"/>
      <c r="BF122" s="852"/>
      <c r="BG122" s="852"/>
      <c r="BH122" s="852"/>
      <c r="BI122" s="852"/>
      <c r="BJ122" s="852"/>
      <c r="BK122" s="852"/>
      <c r="BL122" s="852"/>
      <c r="BM122" s="852"/>
      <c r="BN122" s="852"/>
      <c r="BO122" s="852"/>
      <c r="BP122" s="853"/>
      <c r="BQ122" s="892">
        <v>38052316</v>
      </c>
      <c r="BR122" s="858"/>
      <c r="BS122" s="858"/>
      <c r="BT122" s="858"/>
      <c r="BU122" s="858"/>
      <c r="BV122" s="858">
        <v>37666787</v>
      </c>
      <c r="BW122" s="858"/>
      <c r="BX122" s="858"/>
      <c r="BY122" s="858"/>
      <c r="BZ122" s="858"/>
      <c r="CA122" s="858">
        <v>35515661</v>
      </c>
      <c r="CB122" s="858"/>
      <c r="CC122" s="858"/>
      <c r="CD122" s="858"/>
      <c r="CE122" s="858"/>
      <c r="CF122" s="859">
        <v>94</v>
      </c>
      <c r="CG122" s="860"/>
      <c r="CH122" s="860"/>
      <c r="CI122" s="860"/>
      <c r="CJ122" s="860"/>
      <c r="CK122" s="882"/>
      <c r="CL122" s="868"/>
      <c r="CM122" s="868"/>
      <c r="CN122" s="868"/>
      <c r="CO122" s="869"/>
      <c r="CP122" s="848" t="s">
        <v>463</v>
      </c>
      <c r="CQ122" s="849"/>
      <c r="CR122" s="849"/>
      <c r="CS122" s="849"/>
      <c r="CT122" s="849"/>
      <c r="CU122" s="849"/>
      <c r="CV122" s="849"/>
      <c r="CW122" s="849"/>
      <c r="CX122" s="849"/>
      <c r="CY122" s="849"/>
      <c r="CZ122" s="849"/>
      <c r="DA122" s="849"/>
      <c r="DB122" s="849"/>
      <c r="DC122" s="849"/>
      <c r="DD122" s="849"/>
      <c r="DE122" s="849"/>
      <c r="DF122" s="850"/>
      <c r="DG122" s="829" t="s">
        <v>129</v>
      </c>
      <c r="DH122" s="830"/>
      <c r="DI122" s="830"/>
      <c r="DJ122" s="830"/>
      <c r="DK122" s="830"/>
      <c r="DL122" s="830" t="s">
        <v>129</v>
      </c>
      <c r="DM122" s="830"/>
      <c r="DN122" s="830"/>
      <c r="DO122" s="830"/>
      <c r="DP122" s="830"/>
      <c r="DQ122" s="830" t="s">
        <v>430</v>
      </c>
      <c r="DR122" s="830"/>
      <c r="DS122" s="830"/>
      <c r="DT122" s="830"/>
      <c r="DU122" s="830"/>
      <c r="DV122" s="807" t="s">
        <v>430</v>
      </c>
      <c r="DW122" s="807"/>
      <c r="DX122" s="807"/>
      <c r="DY122" s="807"/>
      <c r="DZ122" s="808"/>
    </row>
    <row r="123" spans="1:130" s="220" customFormat="1" ht="26.25" customHeight="1">
      <c r="A123" s="833"/>
      <c r="B123" s="834"/>
      <c r="C123" s="828" t="s">
        <v>449</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t="s">
        <v>430</v>
      </c>
      <c r="AB123" s="793"/>
      <c r="AC123" s="793"/>
      <c r="AD123" s="793"/>
      <c r="AE123" s="794"/>
      <c r="AF123" s="795" t="s">
        <v>430</v>
      </c>
      <c r="AG123" s="793"/>
      <c r="AH123" s="793"/>
      <c r="AI123" s="793"/>
      <c r="AJ123" s="794"/>
      <c r="AK123" s="795" t="s">
        <v>430</v>
      </c>
      <c r="AL123" s="793"/>
      <c r="AM123" s="793"/>
      <c r="AN123" s="793"/>
      <c r="AO123" s="794"/>
      <c r="AP123" s="837" t="s">
        <v>430</v>
      </c>
      <c r="AQ123" s="838"/>
      <c r="AR123" s="838"/>
      <c r="AS123" s="838"/>
      <c r="AT123" s="839"/>
      <c r="AU123" s="899"/>
      <c r="AV123" s="900"/>
      <c r="AW123" s="900"/>
      <c r="AX123" s="900"/>
      <c r="AY123" s="900"/>
      <c r="AZ123" s="241" t="s">
        <v>186</v>
      </c>
      <c r="BA123" s="241"/>
      <c r="BB123" s="241"/>
      <c r="BC123" s="241"/>
      <c r="BD123" s="241"/>
      <c r="BE123" s="241"/>
      <c r="BF123" s="241"/>
      <c r="BG123" s="241"/>
      <c r="BH123" s="241"/>
      <c r="BI123" s="241"/>
      <c r="BJ123" s="241"/>
      <c r="BK123" s="241"/>
      <c r="BL123" s="241"/>
      <c r="BM123" s="241"/>
      <c r="BN123" s="241"/>
      <c r="BO123" s="890" t="s">
        <v>464</v>
      </c>
      <c r="BP123" s="891"/>
      <c r="BQ123" s="845">
        <v>56042112</v>
      </c>
      <c r="BR123" s="846"/>
      <c r="BS123" s="846"/>
      <c r="BT123" s="846"/>
      <c r="BU123" s="846"/>
      <c r="BV123" s="846">
        <v>57288505</v>
      </c>
      <c r="BW123" s="846"/>
      <c r="BX123" s="846"/>
      <c r="BY123" s="846"/>
      <c r="BZ123" s="846"/>
      <c r="CA123" s="846">
        <v>57594959</v>
      </c>
      <c r="CB123" s="846"/>
      <c r="CC123" s="846"/>
      <c r="CD123" s="846"/>
      <c r="CE123" s="846"/>
      <c r="CF123" s="761"/>
      <c r="CG123" s="762"/>
      <c r="CH123" s="762"/>
      <c r="CI123" s="762"/>
      <c r="CJ123" s="847"/>
      <c r="CK123" s="882"/>
      <c r="CL123" s="868"/>
      <c r="CM123" s="868"/>
      <c r="CN123" s="868"/>
      <c r="CO123" s="869"/>
      <c r="CP123" s="848" t="s">
        <v>465</v>
      </c>
      <c r="CQ123" s="849"/>
      <c r="CR123" s="849"/>
      <c r="CS123" s="849"/>
      <c r="CT123" s="849"/>
      <c r="CU123" s="849"/>
      <c r="CV123" s="849"/>
      <c r="CW123" s="849"/>
      <c r="CX123" s="849"/>
      <c r="CY123" s="849"/>
      <c r="CZ123" s="849"/>
      <c r="DA123" s="849"/>
      <c r="DB123" s="849"/>
      <c r="DC123" s="849"/>
      <c r="DD123" s="849"/>
      <c r="DE123" s="849"/>
      <c r="DF123" s="850"/>
      <c r="DG123" s="792" t="s">
        <v>430</v>
      </c>
      <c r="DH123" s="793"/>
      <c r="DI123" s="793"/>
      <c r="DJ123" s="793"/>
      <c r="DK123" s="794"/>
      <c r="DL123" s="795" t="s">
        <v>129</v>
      </c>
      <c r="DM123" s="793"/>
      <c r="DN123" s="793"/>
      <c r="DO123" s="793"/>
      <c r="DP123" s="794"/>
      <c r="DQ123" s="795" t="s">
        <v>129</v>
      </c>
      <c r="DR123" s="793"/>
      <c r="DS123" s="793"/>
      <c r="DT123" s="793"/>
      <c r="DU123" s="794"/>
      <c r="DV123" s="837" t="s">
        <v>430</v>
      </c>
      <c r="DW123" s="838"/>
      <c r="DX123" s="838"/>
      <c r="DY123" s="838"/>
      <c r="DZ123" s="839"/>
    </row>
    <row r="124" spans="1:130" s="220" customFormat="1" ht="26.25" customHeight="1" thickBot="1">
      <c r="A124" s="833"/>
      <c r="B124" s="834"/>
      <c r="C124" s="828" t="s">
        <v>452</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129</v>
      </c>
      <c r="AB124" s="793"/>
      <c r="AC124" s="793"/>
      <c r="AD124" s="793"/>
      <c r="AE124" s="794"/>
      <c r="AF124" s="795" t="s">
        <v>430</v>
      </c>
      <c r="AG124" s="793"/>
      <c r="AH124" s="793"/>
      <c r="AI124" s="793"/>
      <c r="AJ124" s="794"/>
      <c r="AK124" s="795" t="s">
        <v>129</v>
      </c>
      <c r="AL124" s="793"/>
      <c r="AM124" s="793"/>
      <c r="AN124" s="793"/>
      <c r="AO124" s="794"/>
      <c r="AP124" s="837" t="s">
        <v>430</v>
      </c>
      <c r="AQ124" s="838"/>
      <c r="AR124" s="838"/>
      <c r="AS124" s="838"/>
      <c r="AT124" s="839"/>
      <c r="AU124" s="840" t="s">
        <v>466</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v>19.5</v>
      </c>
      <c r="BR124" s="844"/>
      <c r="BS124" s="844"/>
      <c r="BT124" s="844"/>
      <c r="BU124" s="844"/>
      <c r="BV124" s="844">
        <v>8.6</v>
      </c>
      <c r="BW124" s="844"/>
      <c r="BX124" s="844"/>
      <c r="BY124" s="844"/>
      <c r="BZ124" s="844"/>
      <c r="CA124" s="844" t="s">
        <v>430</v>
      </c>
      <c r="CB124" s="844"/>
      <c r="CC124" s="844"/>
      <c r="CD124" s="844"/>
      <c r="CE124" s="844"/>
      <c r="CF124" s="739"/>
      <c r="CG124" s="740"/>
      <c r="CH124" s="740"/>
      <c r="CI124" s="740"/>
      <c r="CJ124" s="875"/>
      <c r="CK124" s="883"/>
      <c r="CL124" s="883"/>
      <c r="CM124" s="883"/>
      <c r="CN124" s="883"/>
      <c r="CO124" s="884"/>
      <c r="CP124" s="848" t="s">
        <v>467</v>
      </c>
      <c r="CQ124" s="849"/>
      <c r="CR124" s="849"/>
      <c r="CS124" s="849"/>
      <c r="CT124" s="849"/>
      <c r="CU124" s="849"/>
      <c r="CV124" s="849"/>
      <c r="CW124" s="849"/>
      <c r="CX124" s="849"/>
      <c r="CY124" s="849"/>
      <c r="CZ124" s="849"/>
      <c r="DA124" s="849"/>
      <c r="DB124" s="849"/>
      <c r="DC124" s="849"/>
      <c r="DD124" s="849"/>
      <c r="DE124" s="849"/>
      <c r="DF124" s="850"/>
      <c r="DG124" s="776" t="s">
        <v>129</v>
      </c>
      <c r="DH124" s="777"/>
      <c r="DI124" s="777"/>
      <c r="DJ124" s="777"/>
      <c r="DK124" s="778"/>
      <c r="DL124" s="779" t="s">
        <v>129</v>
      </c>
      <c r="DM124" s="777"/>
      <c r="DN124" s="777"/>
      <c r="DO124" s="777"/>
      <c r="DP124" s="778"/>
      <c r="DQ124" s="779" t="s">
        <v>430</v>
      </c>
      <c r="DR124" s="777"/>
      <c r="DS124" s="777"/>
      <c r="DT124" s="777"/>
      <c r="DU124" s="778"/>
      <c r="DV124" s="861" t="s">
        <v>129</v>
      </c>
      <c r="DW124" s="862"/>
      <c r="DX124" s="862"/>
      <c r="DY124" s="862"/>
      <c r="DZ124" s="863"/>
    </row>
    <row r="125" spans="1:130" s="220" customFormat="1" ht="26.25" customHeight="1">
      <c r="A125" s="833"/>
      <c r="B125" s="834"/>
      <c r="C125" s="828" t="s">
        <v>454</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t="s">
        <v>129</v>
      </c>
      <c r="AB125" s="793"/>
      <c r="AC125" s="793"/>
      <c r="AD125" s="793"/>
      <c r="AE125" s="794"/>
      <c r="AF125" s="795" t="s">
        <v>430</v>
      </c>
      <c r="AG125" s="793"/>
      <c r="AH125" s="793"/>
      <c r="AI125" s="793"/>
      <c r="AJ125" s="794"/>
      <c r="AK125" s="795" t="s">
        <v>129</v>
      </c>
      <c r="AL125" s="793"/>
      <c r="AM125" s="793"/>
      <c r="AN125" s="793"/>
      <c r="AO125" s="794"/>
      <c r="AP125" s="837" t="s">
        <v>129</v>
      </c>
      <c r="AQ125" s="838"/>
      <c r="AR125" s="838"/>
      <c r="AS125" s="838"/>
      <c r="AT125" s="839"/>
      <c r="AU125" s="242"/>
      <c r="AV125" s="243"/>
      <c r="AW125" s="243"/>
      <c r="AX125" s="243"/>
      <c r="AY125" s="243"/>
      <c r="AZ125" s="243"/>
      <c r="BA125" s="243"/>
      <c r="BB125" s="243"/>
      <c r="BC125" s="243"/>
      <c r="BD125" s="243"/>
      <c r="BE125" s="243"/>
      <c r="BF125" s="243"/>
      <c r="BG125" s="243"/>
      <c r="BH125" s="243"/>
      <c r="BI125" s="243"/>
      <c r="BJ125" s="243"/>
      <c r="BK125" s="243"/>
      <c r="BL125" s="243"/>
      <c r="BM125" s="243"/>
      <c r="BN125" s="243"/>
      <c r="BO125" s="243"/>
      <c r="BP125" s="243"/>
      <c r="BQ125" s="222"/>
      <c r="BR125" s="222"/>
      <c r="BS125" s="222"/>
      <c r="BT125" s="222"/>
      <c r="BU125" s="222"/>
      <c r="BV125" s="222"/>
      <c r="BW125" s="222"/>
      <c r="BX125" s="222"/>
      <c r="BY125" s="222"/>
      <c r="BZ125" s="222"/>
      <c r="CA125" s="222"/>
      <c r="CB125" s="222"/>
      <c r="CC125" s="222"/>
      <c r="CD125" s="222"/>
      <c r="CE125" s="222"/>
      <c r="CF125" s="222"/>
      <c r="CG125" s="222"/>
      <c r="CH125" s="222"/>
      <c r="CI125" s="222"/>
      <c r="CJ125" s="244"/>
      <c r="CK125" s="864" t="s">
        <v>468</v>
      </c>
      <c r="CL125" s="865"/>
      <c r="CM125" s="865"/>
      <c r="CN125" s="865"/>
      <c r="CO125" s="866"/>
      <c r="CP125" s="873" t="s">
        <v>469</v>
      </c>
      <c r="CQ125" s="821"/>
      <c r="CR125" s="821"/>
      <c r="CS125" s="821"/>
      <c r="CT125" s="821"/>
      <c r="CU125" s="821"/>
      <c r="CV125" s="821"/>
      <c r="CW125" s="821"/>
      <c r="CX125" s="821"/>
      <c r="CY125" s="821"/>
      <c r="CZ125" s="821"/>
      <c r="DA125" s="821"/>
      <c r="DB125" s="821"/>
      <c r="DC125" s="821"/>
      <c r="DD125" s="821"/>
      <c r="DE125" s="821"/>
      <c r="DF125" s="822"/>
      <c r="DG125" s="874" t="s">
        <v>129</v>
      </c>
      <c r="DH125" s="855"/>
      <c r="DI125" s="855"/>
      <c r="DJ125" s="855"/>
      <c r="DK125" s="855"/>
      <c r="DL125" s="855" t="s">
        <v>129</v>
      </c>
      <c r="DM125" s="855"/>
      <c r="DN125" s="855"/>
      <c r="DO125" s="855"/>
      <c r="DP125" s="855"/>
      <c r="DQ125" s="855" t="s">
        <v>129</v>
      </c>
      <c r="DR125" s="855"/>
      <c r="DS125" s="855"/>
      <c r="DT125" s="855"/>
      <c r="DU125" s="855"/>
      <c r="DV125" s="856" t="s">
        <v>129</v>
      </c>
      <c r="DW125" s="856"/>
      <c r="DX125" s="856"/>
      <c r="DY125" s="856"/>
      <c r="DZ125" s="857"/>
    </row>
    <row r="126" spans="1:130" s="220" customFormat="1" ht="26.25" customHeight="1" thickBot="1">
      <c r="A126" s="833"/>
      <c r="B126" s="834"/>
      <c r="C126" s="828" t="s">
        <v>456</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t="s">
        <v>129</v>
      </c>
      <c r="AB126" s="793"/>
      <c r="AC126" s="793"/>
      <c r="AD126" s="793"/>
      <c r="AE126" s="794"/>
      <c r="AF126" s="795" t="s">
        <v>129</v>
      </c>
      <c r="AG126" s="793"/>
      <c r="AH126" s="793"/>
      <c r="AI126" s="793"/>
      <c r="AJ126" s="794"/>
      <c r="AK126" s="795" t="s">
        <v>430</v>
      </c>
      <c r="AL126" s="793"/>
      <c r="AM126" s="793"/>
      <c r="AN126" s="793"/>
      <c r="AO126" s="794"/>
      <c r="AP126" s="837" t="s">
        <v>129</v>
      </c>
      <c r="AQ126" s="838"/>
      <c r="AR126" s="838"/>
      <c r="AS126" s="838"/>
      <c r="AT126" s="839"/>
      <c r="AU126" s="222"/>
      <c r="AV126" s="222"/>
      <c r="AW126" s="222"/>
      <c r="AX126" s="222"/>
      <c r="AY126" s="222"/>
      <c r="AZ126" s="222"/>
      <c r="BA126" s="222"/>
      <c r="BB126" s="222"/>
      <c r="BC126" s="222"/>
      <c r="BD126" s="222"/>
      <c r="BE126" s="222"/>
      <c r="BF126" s="222"/>
      <c r="BG126" s="222"/>
      <c r="BH126" s="222"/>
      <c r="BI126" s="222"/>
      <c r="BJ126" s="222"/>
      <c r="BK126" s="222"/>
      <c r="BL126" s="222"/>
      <c r="BM126" s="222"/>
      <c r="BN126" s="222"/>
      <c r="BO126" s="222"/>
      <c r="BP126" s="222"/>
      <c r="BQ126" s="222"/>
      <c r="BR126" s="222"/>
      <c r="BS126" s="222"/>
      <c r="BT126" s="222"/>
      <c r="BU126" s="222"/>
      <c r="BV126" s="222"/>
      <c r="BW126" s="222"/>
      <c r="BX126" s="222"/>
      <c r="BY126" s="222"/>
      <c r="BZ126" s="222"/>
      <c r="CA126" s="222"/>
      <c r="CB126" s="222"/>
      <c r="CC126" s="222"/>
      <c r="CD126" s="245"/>
      <c r="CE126" s="245"/>
      <c r="CF126" s="245"/>
      <c r="CG126" s="222"/>
      <c r="CH126" s="222"/>
      <c r="CI126" s="222"/>
      <c r="CJ126" s="244"/>
      <c r="CK126" s="867"/>
      <c r="CL126" s="868"/>
      <c r="CM126" s="868"/>
      <c r="CN126" s="868"/>
      <c r="CO126" s="869"/>
      <c r="CP126" s="828" t="s">
        <v>470</v>
      </c>
      <c r="CQ126" s="765"/>
      <c r="CR126" s="765"/>
      <c r="CS126" s="765"/>
      <c r="CT126" s="765"/>
      <c r="CU126" s="765"/>
      <c r="CV126" s="765"/>
      <c r="CW126" s="765"/>
      <c r="CX126" s="765"/>
      <c r="CY126" s="765"/>
      <c r="CZ126" s="765"/>
      <c r="DA126" s="765"/>
      <c r="DB126" s="765"/>
      <c r="DC126" s="765"/>
      <c r="DD126" s="765"/>
      <c r="DE126" s="765"/>
      <c r="DF126" s="766"/>
      <c r="DG126" s="829" t="s">
        <v>430</v>
      </c>
      <c r="DH126" s="830"/>
      <c r="DI126" s="830"/>
      <c r="DJ126" s="830"/>
      <c r="DK126" s="830"/>
      <c r="DL126" s="830" t="s">
        <v>430</v>
      </c>
      <c r="DM126" s="830"/>
      <c r="DN126" s="830"/>
      <c r="DO126" s="830"/>
      <c r="DP126" s="830"/>
      <c r="DQ126" s="830" t="s">
        <v>430</v>
      </c>
      <c r="DR126" s="830"/>
      <c r="DS126" s="830"/>
      <c r="DT126" s="830"/>
      <c r="DU126" s="830"/>
      <c r="DV126" s="807" t="s">
        <v>129</v>
      </c>
      <c r="DW126" s="807"/>
      <c r="DX126" s="807"/>
      <c r="DY126" s="807"/>
      <c r="DZ126" s="808"/>
    </row>
    <row r="127" spans="1:130" s="220" customFormat="1" ht="26.25" customHeight="1">
      <c r="A127" s="835"/>
      <c r="B127" s="836"/>
      <c r="C127" s="851" t="s">
        <v>471</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t="s">
        <v>430</v>
      </c>
      <c r="AB127" s="793"/>
      <c r="AC127" s="793"/>
      <c r="AD127" s="793"/>
      <c r="AE127" s="794"/>
      <c r="AF127" s="795" t="s">
        <v>129</v>
      </c>
      <c r="AG127" s="793"/>
      <c r="AH127" s="793"/>
      <c r="AI127" s="793"/>
      <c r="AJ127" s="794"/>
      <c r="AK127" s="795" t="s">
        <v>129</v>
      </c>
      <c r="AL127" s="793"/>
      <c r="AM127" s="793"/>
      <c r="AN127" s="793"/>
      <c r="AO127" s="794"/>
      <c r="AP127" s="837" t="s">
        <v>129</v>
      </c>
      <c r="AQ127" s="838"/>
      <c r="AR127" s="838"/>
      <c r="AS127" s="838"/>
      <c r="AT127" s="839"/>
      <c r="AU127" s="222"/>
      <c r="AV127" s="222"/>
      <c r="AW127" s="222"/>
      <c r="AX127" s="854" t="s">
        <v>472</v>
      </c>
      <c r="AY127" s="825"/>
      <c r="AZ127" s="825"/>
      <c r="BA127" s="825"/>
      <c r="BB127" s="825"/>
      <c r="BC127" s="825"/>
      <c r="BD127" s="825"/>
      <c r="BE127" s="826"/>
      <c r="BF127" s="824" t="s">
        <v>473</v>
      </c>
      <c r="BG127" s="825"/>
      <c r="BH127" s="825"/>
      <c r="BI127" s="825"/>
      <c r="BJ127" s="825"/>
      <c r="BK127" s="825"/>
      <c r="BL127" s="826"/>
      <c r="BM127" s="824" t="s">
        <v>474</v>
      </c>
      <c r="BN127" s="825"/>
      <c r="BO127" s="825"/>
      <c r="BP127" s="825"/>
      <c r="BQ127" s="825"/>
      <c r="BR127" s="825"/>
      <c r="BS127" s="826"/>
      <c r="BT127" s="824" t="s">
        <v>475</v>
      </c>
      <c r="BU127" s="825"/>
      <c r="BV127" s="825"/>
      <c r="BW127" s="825"/>
      <c r="BX127" s="825"/>
      <c r="BY127" s="825"/>
      <c r="BZ127" s="827"/>
      <c r="CA127" s="222"/>
      <c r="CB127" s="222"/>
      <c r="CC127" s="222"/>
      <c r="CD127" s="245"/>
      <c r="CE127" s="245"/>
      <c r="CF127" s="245"/>
      <c r="CG127" s="222"/>
      <c r="CH127" s="222"/>
      <c r="CI127" s="222"/>
      <c r="CJ127" s="244"/>
      <c r="CK127" s="867"/>
      <c r="CL127" s="868"/>
      <c r="CM127" s="868"/>
      <c r="CN127" s="868"/>
      <c r="CO127" s="869"/>
      <c r="CP127" s="828" t="s">
        <v>476</v>
      </c>
      <c r="CQ127" s="765"/>
      <c r="CR127" s="765"/>
      <c r="CS127" s="765"/>
      <c r="CT127" s="765"/>
      <c r="CU127" s="765"/>
      <c r="CV127" s="765"/>
      <c r="CW127" s="765"/>
      <c r="CX127" s="765"/>
      <c r="CY127" s="765"/>
      <c r="CZ127" s="765"/>
      <c r="DA127" s="765"/>
      <c r="DB127" s="765"/>
      <c r="DC127" s="765"/>
      <c r="DD127" s="765"/>
      <c r="DE127" s="765"/>
      <c r="DF127" s="766"/>
      <c r="DG127" s="829" t="s">
        <v>129</v>
      </c>
      <c r="DH127" s="830"/>
      <c r="DI127" s="830"/>
      <c r="DJ127" s="830"/>
      <c r="DK127" s="830"/>
      <c r="DL127" s="830" t="s">
        <v>129</v>
      </c>
      <c r="DM127" s="830"/>
      <c r="DN127" s="830"/>
      <c r="DO127" s="830"/>
      <c r="DP127" s="830"/>
      <c r="DQ127" s="830" t="s">
        <v>129</v>
      </c>
      <c r="DR127" s="830"/>
      <c r="DS127" s="830"/>
      <c r="DT127" s="830"/>
      <c r="DU127" s="830"/>
      <c r="DV127" s="807" t="s">
        <v>129</v>
      </c>
      <c r="DW127" s="807"/>
      <c r="DX127" s="807"/>
      <c r="DY127" s="807"/>
      <c r="DZ127" s="808"/>
    </row>
    <row r="128" spans="1:130" s="220" customFormat="1" ht="26.25" customHeight="1" thickBot="1">
      <c r="A128" s="809" t="s">
        <v>477</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478</v>
      </c>
      <c r="X128" s="811"/>
      <c r="Y128" s="811"/>
      <c r="Z128" s="812"/>
      <c r="AA128" s="813">
        <v>808474</v>
      </c>
      <c r="AB128" s="814"/>
      <c r="AC128" s="814"/>
      <c r="AD128" s="814"/>
      <c r="AE128" s="815"/>
      <c r="AF128" s="816">
        <v>608189</v>
      </c>
      <c r="AG128" s="814"/>
      <c r="AH128" s="814"/>
      <c r="AI128" s="814"/>
      <c r="AJ128" s="815"/>
      <c r="AK128" s="816">
        <v>576716</v>
      </c>
      <c r="AL128" s="814"/>
      <c r="AM128" s="814"/>
      <c r="AN128" s="814"/>
      <c r="AO128" s="815"/>
      <c r="AP128" s="817"/>
      <c r="AQ128" s="818"/>
      <c r="AR128" s="818"/>
      <c r="AS128" s="818"/>
      <c r="AT128" s="819"/>
      <c r="AU128" s="222"/>
      <c r="AV128" s="222"/>
      <c r="AW128" s="222"/>
      <c r="AX128" s="820" t="s">
        <v>479</v>
      </c>
      <c r="AY128" s="821"/>
      <c r="AZ128" s="821"/>
      <c r="BA128" s="821"/>
      <c r="BB128" s="821"/>
      <c r="BC128" s="821"/>
      <c r="BD128" s="821"/>
      <c r="BE128" s="822"/>
      <c r="BF128" s="799" t="s">
        <v>129</v>
      </c>
      <c r="BG128" s="800"/>
      <c r="BH128" s="800"/>
      <c r="BI128" s="800"/>
      <c r="BJ128" s="800"/>
      <c r="BK128" s="800"/>
      <c r="BL128" s="823"/>
      <c r="BM128" s="799">
        <v>11.43</v>
      </c>
      <c r="BN128" s="800"/>
      <c r="BO128" s="800"/>
      <c r="BP128" s="800"/>
      <c r="BQ128" s="800"/>
      <c r="BR128" s="800"/>
      <c r="BS128" s="823"/>
      <c r="BT128" s="799">
        <v>20</v>
      </c>
      <c r="BU128" s="800"/>
      <c r="BV128" s="800"/>
      <c r="BW128" s="800"/>
      <c r="BX128" s="800"/>
      <c r="BY128" s="800"/>
      <c r="BZ128" s="801"/>
      <c r="CA128" s="245"/>
      <c r="CB128" s="245"/>
      <c r="CC128" s="245"/>
      <c r="CD128" s="245"/>
      <c r="CE128" s="245"/>
      <c r="CF128" s="245"/>
      <c r="CG128" s="222"/>
      <c r="CH128" s="222"/>
      <c r="CI128" s="222"/>
      <c r="CJ128" s="244"/>
      <c r="CK128" s="870"/>
      <c r="CL128" s="871"/>
      <c r="CM128" s="871"/>
      <c r="CN128" s="871"/>
      <c r="CO128" s="872"/>
      <c r="CP128" s="802" t="s">
        <v>480</v>
      </c>
      <c r="CQ128" s="743"/>
      <c r="CR128" s="743"/>
      <c r="CS128" s="743"/>
      <c r="CT128" s="743"/>
      <c r="CU128" s="743"/>
      <c r="CV128" s="743"/>
      <c r="CW128" s="743"/>
      <c r="CX128" s="743"/>
      <c r="CY128" s="743"/>
      <c r="CZ128" s="743"/>
      <c r="DA128" s="743"/>
      <c r="DB128" s="743"/>
      <c r="DC128" s="743"/>
      <c r="DD128" s="743"/>
      <c r="DE128" s="743"/>
      <c r="DF128" s="744"/>
      <c r="DG128" s="803" t="s">
        <v>129</v>
      </c>
      <c r="DH128" s="804"/>
      <c r="DI128" s="804"/>
      <c r="DJ128" s="804"/>
      <c r="DK128" s="804"/>
      <c r="DL128" s="804" t="s">
        <v>129</v>
      </c>
      <c r="DM128" s="804"/>
      <c r="DN128" s="804"/>
      <c r="DO128" s="804"/>
      <c r="DP128" s="804"/>
      <c r="DQ128" s="804" t="s">
        <v>129</v>
      </c>
      <c r="DR128" s="804"/>
      <c r="DS128" s="804"/>
      <c r="DT128" s="804"/>
      <c r="DU128" s="804"/>
      <c r="DV128" s="805" t="s">
        <v>129</v>
      </c>
      <c r="DW128" s="805"/>
      <c r="DX128" s="805"/>
      <c r="DY128" s="805"/>
      <c r="DZ128" s="806"/>
    </row>
    <row r="129" spans="1:131" s="220" customFormat="1" ht="26.25" customHeight="1">
      <c r="A129" s="787" t="s">
        <v>109</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481</v>
      </c>
      <c r="X129" s="790"/>
      <c r="Y129" s="790"/>
      <c r="Z129" s="791"/>
      <c r="AA129" s="792">
        <v>39829725</v>
      </c>
      <c r="AB129" s="793"/>
      <c r="AC129" s="793"/>
      <c r="AD129" s="793"/>
      <c r="AE129" s="794"/>
      <c r="AF129" s="795">
        <v>42014740</v>
      </c>
      <c r="AG129" s="793"/>
      <c r="AH129" s="793"/>
      <c r="AI129" s="793"/>
      <c r="AJ129" s="794"/>
      <c r="AK129" s="795">
        <v>41022644</v>
      </c>
      <c r="AL129" s="793"/>
      <c r="AM129" s="793"/>
      <c r="AN129" s="793"/>
      <c r="AO129" s="794"/>
      <c r="AP129" s="796"/>
      <c r="AQ129" s="797"/>
      <c r="AR129" s="797"/>
      <c r="AS129" s="797"/>
      <c r="AT129" s="798"/>
      <c r="AU129" s="223"/>
      <c r="AV129" s="223"/>
      <c r="AW129" s="223"/>
      <c r="AX129" s="764" t="s">
        <v>482</v>
      </c>
      <c r="AY129" s="765"/>
      <c r="AZ129" s="765"/>
      <c r="BA129" s="765"/>
      <c r="BB129" s="765"/>
      <c r="BC129" s="765"/>
      <c r="BD129" s="765"/>
      <c r="BE129" s="766"/>
      <c r="BF129" s="783" t="s">
        <v>129</v>
      </c>
      <c r="BG129" s="784"/>
      <c r="BH129" s="784"/>
      <c r="BI129" s="784"/>
      <c r="BJ129" s="784"/>
      <c r="BK129" s="784"/>
      <c r="BL129" s="785"/>
      <c r="BM129" s="783">
        <v>16.43</v>
      </c>
      <c r="BN129" s="784"/>
      <c r="BO129" s="784"/>
      <c r="BP129" s="784"/>
      <c r="BQ129" s="784"/>
      <c r="BR129" s="784"/>
      <c r="BS129" s="785"/>
      <c r="BT129" s="783">
        <v>30</v>
      </c>
      <c r="BU129" s="784"/>
      <c r="BV129" s="784"/>
      <c r="BW129" s="784"/>
      <c r="BX129" s="784"/>
      <c r="BY129" s="784"/>
      <c r="BZ129" s="786"/>
      <c r="CA129" s="246"/>
      <c r="CB129" s="246"/>
      <c r="CC129" s="246"/>
      <c r="CD129" s="246"/>
      <c r="CE129" s="246"/>
      <c r="CF129" s="246"/>
      <c r="CG129" s="246"/>
      <c r="CH129" s="246"/>
      <c r="CI129" s="246"/>
      <c r="CJ129" s="246"/>
      <c r="CK129" s="246"/>
      <c r="CL129" s="246"/>
      <c r="CM129" s="246"/>
      <c r="CN129" s="246"/>
      <c r="CO129" s="246"/>
      <c r="CP129" s="246"/>
      <c r="CQ129" s="246"/>
      <c r="CR129" s="246"/>
      <c r="CS129" s="246"/>
      <c r="CT129" s="246"/>
      <c r="CU129" s="246"/>
      <c r="CV129" s="246"/>
      <c r="CW129" s="246"/>
      <c r="CX129" s="246"/>
      <c r="CY129" s="246"/>
      <c r="CZ129" s="246"/>
      <c r="DA129" s="246"/>
      <c r="DB129" s="246"/>
      <c r="DC129" s="246"/>
      <c r="DD129" s="246"/>
      <c r="DE129" s="246"/>
      <c r="DF129" s="246"/>
      <c r="DG129" s="246"/>
      <c r="DH129" s="246"/>
      <c r="DI129" s="246"/>
      <c r="DJ129" s="246"/>
      <c r="DK129" s="246"/>
      <c r="DL129" s="246"/>
      <c r="DM129" s="246"/>
      <c r="DN129" s="246"/>
      <c r="DO129" s="246"/>
      <c r="DP129" s="223"/>
      <c r="DQ129" s="223"/>
      <c r="DR129" s="223"/>
      <c r="DS129" s="223"/>
      <c r="DT129" s="223"/>
      <c r="DU129" s="223"/>
      <c r="DV129" s="223"/>
      <c r="DW129" s="223"/>
      <c r="DX129" s="223"/>
      <c r="DY129" s="223"/>
      <c r="DZ129" s="223"/>
    </row>
    <row r="130" spans="1:131" s="220" customFormat="1" ht="26.25" customHeight="1">
      <c r="A130" s="787" t="s">
        <v>483</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484</v>
      </c>
      <c r="X130" s="790"/>
      <c r="Y130" s="790"/>
      <c r="Z130" s="791"/>
      <c r="AA130" s="792">
        <v>3624838</v>
      </c>
      <c r="AB130" s="793"/>
      <c r="AC130" s="793"/>
      <c r="AD130" s="793"/>
      <c r="AE130" s="794"/>
      <c r="AF130" s="795">
        <v>3272104</v>
      </c>
      <c r="AG130" s="793"/>
      <c r="AH130" s="793"/>
      <c r="AI130" s="793"/>
      <c r="AJ130" s="794"/>
      <c r="AK130" s="795">
        <v>3224594</v>
      </c>
      <c r="AL130" s="793"/>
      <c r="AM130" s="793"/>
      <c r="AN130" s="793"/>
      <c r="AO130" s="794"/>
      <c r="AP130" s="796"/>
      <c r="AQ130" s="797"/>
      <c r="AR130" s="797"/>
      <c r="AS130" s="797"/>
      <c r="AT130" s="798"/>
      <c r="AU130" s="223"/>
      <c r="AV130" s="223"/>
      <c r="AW130" s="223"/>
      <c r="AX130" s="764" t="s">
        <v>485</v>
      </c>
      <c r="AY130" s="765"/>
      <c r="AZ130" s="765"/>
      <c r="BA130" s="765"/>
      <c r="BB130" s="765"/>
      <c r="BC130" s="765"/>
      <c r="BD130" s="765"/>
      <c r="BE130" s="766"/>
      <c r="BF130" s="767">
        <v>2.4</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46"/>
      <c r="CB130" s="246"/>
      <c r="CC130" s="246"/>
      <c r="CD130" s="246"/>
      <c r="CE130" s="246"/>
      <c r="CF130" s="246"/>
      <c r="CG130" s="246"/>
      <c r="CH130" s="246"/>
      <c r="CI130" s="246"/>
      <c r="CJ130" s="246"/>
      <c r="CK130" s="246"/>
      <c r="CL130" s="246"/>
      <c r="CM130" s="246"/>
      <c r="CN130" s="246"/>
      <c r="CO130" s="246"/>
      <c r="CP130" s="246"/>
      <c r="CQ130" s="246"/>
      <c r="CR130" s="246"/>
      <c r="CS130" s="246"/>
      <c r="CT130" s="246"/>
      <c r="CU130" s="246"/>
      <c r="CV130" s="246"/>
      <c r="CW130" s="246"/>
      <c r="CX130" s="246"/>
      <c r="CY130" s="246"/>
      <c r="CZ130" s="246"/>
      <c r="DA130" s="246"/>
      <c r="DB130" s="246"/>
      <c r="DC130" s="246"/>
      <c r="DD130" s="246"/>
      <c r="DE130" s="246"/>
      <c r="DF130" s="246"/>
      <c r="DG130" s="246"/>
      <c r="DH130" s="246"/>
      <c r="DI130" s="246"/>
      <c r="DJ130" s="246"/>
      <c r="DK130" s="246"/>
      <c r="DL130" s="246"/>
      <c r="DM130" s="246"/>
      <c r="DN130" s="246"/>
      <c r="DO130" s="246"/>
      <c r="DP130" s="223"/>
      <c r="DQ130" s="223"/>
      <c r="DR130" s="223"/>
      <c r="DS130" s="223"/>
      <c r="DT130" s="223"/>
      <c r="DU130" s="223"/>
      <c r="DV130" s="223"/>
      <c r="DW130" s="223"/>
      <c r="DX130" s="223"/>
      <c r="DY130" s="223"/>
      <c r="DZ130" s="223"/>
    </row>
    <row r="131" spans="1:131" s="220" customFormat="1" ht="26.25" customHeight="1" thickBot="1">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486</v>
      </c>
      <c r="X131" s="774"/>
      <c r="Y131" s="774"/>
      <c r="Z131" s="775"/>
      <c r="AA131" s="776">
        <v>36204887</v>
      </c>
      <c r="AB131" s="777"/>
      <c r="AC131" s="777"/>
      <c r="AD131" s="777"/>
      <c r="AE131" s="778"/>
      <c r="AF131" s="779">
        <v>38742636</v>
      </c>
      <c r="AG131" s="777"/>
      <c r="AH131" s="777"/>
      <c r="AI131" s="777"/>
      <c r="AJ131" s="778"/>
      <c r="AK131" s="779">
        <v>37798050</v>
      </c>
      <c r="AL131" s="777"/>
      <c r="AM131" s="777"/>
      <c r="AN131" s="777"/>
      <c r="AO131" s="778"/>
      <c r="AP131" s="780"/>
      <c r="AQ131" s="781"/>
      <c r="AR131" s="781"/>
      <c r="AS131" s="781"/>
      <c r="AT131" s="782"/>
      <c r="AU131" s="223"/>
      <c r="AV131" s="223"/>
      <c r="AW131" s="223"/>
      <c r="AX131" s="742" t="s">
        <v>487</v>
      </c>
      <c r="AY131" s="743"/>
      <c r="AZ131" s="743"/>
      <c r="BA131" s="743"/>
      <c r="BB131" s="743"/>
      <c r="BC131" s="743"/>
      <c r="BD131" s="743"/>
      <c r="BE131" s="744"/>
      <c r="BF131" s="745" t="s">
        <v>129</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46"/>
      <c r="CB131" s="246"/>
      <c r="CC131" s="246"/>
      <c r="CD131" s="246"/>
      <c r="CE131" s="246"/>
      <c r="CF131" s="246"/>
      <c r="CG131" s="246"/>
      <c r="CH131" s="246"/>
      <c r="CI131" s="246"/>
      <c r="CJ131" s="246"/>
      <c r="CK131" s="246"/>
      <c r="CL131" s="246"/>
      <c r="CM131" s="246"/>
      <c r="CN131" s="246"/>
      <c r="CO131" s="246"/>
      <c r="CP131" s="246"/>
      <c r="CQ131" s="246"/>
      <c r="CR131" s="246"/>
      <c r="CS131" s="246"/>
      <c r="CT131" s="246"/>
      <c r="CU131" s="246"/>
      <c r="CV131" s="246"/>
      <c r="CW131" s="246"/>
      <c r="CX131" s="246"/>
      <c r="CY131" s="246"/>
      <c r="CZ131" s="246"/>
      <c r="DA131" s="246"/>
      <c r="DB131" s="246"/>
      <c r="DC131" s="246"/>
      <c r="DD131" s="246"/>
      <c r="DE131" s="246"/>
      <c r="DF131" s="246"/>
      <c r="DG131" s="246"/>
      <c r="DH131" s="246"/>
      <c r="DI131" s="246"/>
      <c r="DJ131" s="246"/>
      <c r="DK131" s="246"/>
      <c r="DL131" s="246"/>
      <c r="DM131" s="246"/>
      <c r="DN131" s="246"/>
      <c r="DO131" s="246"/>
      <c r="DP131" s="223"/>
      <c r="DQ131" s="223"/>
      <c r="DR131" s="223"/>
      <c r="DS131" s="223"/>
      <c r="DT131" s="223"/>
      <c r="DU131" s="223"/>
      <c r="DV131" s="223"/>
      <c r="DW131" s="223"/>
      <c r="DX131" s="223"/>
      <c r="DY131" s="223"/>
      <c r="DZ131" s="223"/>
    </row>
    <row r="132" spans="1:131" s="220" customFormat="1" ht="26.25" customHeight="1">
      <c r="A132" s="751" t="s">
        <v>488</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489</v>
      </c>
      <c r="W132" s="755"/>
      <c r="X132" s="755"/>
      <c r="Y132" s="755"/>
      <c r="Z132" s="756"/>
      <c r="AA132" s="757">
        <v>2.2195456650000001</v>
      </c>
      <c r="AB132" s="758"/>
      <c r="AC132" s="758"/>
      <c r="AD132" s="758"/>
      <c r="AE132" s="759"/>
      <c r="AF132" s="760">
        <v>2.4883644980000001</v>
      </c>
      <c r="AG132" s="758"/>
      <c r="AH132" s="758"/>
      <c r="AI132" s="758"/>
      <c r="AJ132" s="759"/>
      <c r="AK132" s="760">
        <v>2.786717833</v>
      </c>
      <c r="AL132" s="758"/>
      <c r="AM132" s="758"/>
      <c r="AN132" s="758"/>
      <c r="AO132" s="759"/>
      <c r="AP132" s="761"/>
      <c r="AQ132" s="762"/>
      <c r="AR132" s="762"/>
      <c r="AS132" s="762"/>
      <c r="AT132" s="763"/>
      <c r="AU132" s="247"/>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4"/>
      <c r="BT132" s="223"/>
      <c r="BU132" s="223"/>
      <c r="BV132" s="223"/>
      <c r="BW132" s="223"/>
      <c r="BX132" s="223"/>
      <c r="BY132" s="223"/>
      <c r="BZ132" s="223"/>
      <c r="CA132" s="246"/>
      <c r="CB132" s="246"/>
      <c r="CC132" s="246"/>
      <c r="CD132" s="246"/>
      <c r="CE132" s="246"/>
      <c r="CF132" s="246"/>
      <c r="CG132" s="246"/>
      <c r="CH132" s="246"/>
      <c r="CI132" s="246"/>
      <c r="CJ132" s="246"/>
      <c r="CK132" s="246"/>
      <c r="CL132" s="246"/>
      <c r="CM132" s="246"/>
      <c r="CN132" s="246"/>
      <c r="CO132" s="246"/>
      <c r="CP132" s="246"/>
      <c r="CQ132" s="246"/>
      <c r="CR132" s="246"/>
      <c r="CS132" s="246"/>
      <c r="CT132" s="246"/>
      <c r="CU132" s="246"/>
      <c r="CV132" s="246"/>
      <c r="CW132" s="246"/>
      <c r="CX132" s="246"/>
      <c r="CY132" s="246"/>
      <c r="CZ132" s="246"/>
      <c r="DA132" s="246"/>
      <c r="DB132" s="246"/>
      <c r="DC132" s="246"/>
      <c r="DD132" s="246"/>
      <c r="DE132" s="246"/>
      <c r="DF132" s="246"/>
      <c r="DG132" s="246"/>
      <c r="DH132" s="246"/>
      <c r="DI132" s="246"/>
      <c r="DJ132" s="246"/>
      <c r="DK132" s="246"/>
      <c r="DL132" s="246"/>
      <c r="DM132" s="246"/>
      <c r="DN132" s="246"/>
      <c r="DO132" s="246"/>
      <c r="DP132" s="223"/>
      <c r="DQ132" s="223"/>
      <c r="DR132" s="223"/>
      <c r="DS132" s="223"/>
      <c r="DT132" s="223"/>
      <c r="DU132" s="223"/>
      <c r="DV132" s="223"/>
      <c r="DW132" s="223"/>
      <c r="DX132" s="223"/>
      <c r="DY132" s="223"/>
      <c r="DZ132" s="223"/>
    </row>
    <row r="133" spans="1:131" s="220" customFormat="1" ht="26.25" customHeight="1" thickBot="1">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490</v>
      </c>
      <c r="W133" s="734"/>
      <c r="X133" s="734"/>
      <c r="Y133" s="734"/>
      <c r="Z133" s="735"/>
      <c r="AA133" s="736">
        <v>2.1</v>
      </c>
      <c r="AB133" s="737"/>
      <c r="AC133" s="737"/>
      <c r="AD133" s="737"/>
      <c r="AE133" s="738"/>
      <c r="AF133" s="736">
        <v>2.2999999999999998</v>
      </c>
      <c r="AG133" s="737"/>
      <c r="AH133" s="737"/>
      <c r="AI133" s="737"/>
      <c r="AJ133" s="738"/>
      <c r="AK133" s="736">
        <v>2.4</v>
      </c>
      <c r="AL133" s="737"/>
      <c r="AM133" s="737"/>
      <c r="AN133" s="737"/>
      <c r="AO133" s="738"/>
      <c r="AP133" s="739"/>
      <c r="AQ133" s="740"/>
      <c r="AR133" s="740"/>
      <c r="AS133" s="740"/>
      <c r="AT133" s="741"/>
      <c r="AU133" s="223"/>
      <c r="AV133" s="223"/>
      <c r="AW133" s="223"/>
      <c r="AX133" s="223"/>
      <c r="AY133" s="223"/>
      <c r="AZ133" s="223"/>
      <c r="BA133" s="223"/>
      <c r="BB133" s="223"/>
      <c r="BC133" s="223"/>
      <c r="BD133" s="223"/>
      <c r="BE133" s="223"/>
      <c r="BF133" s="223"/>
      <c r="BG133" s="223"/>
      <c r="BH133" s="223"/>
      <c r="BI133" s="223"/>
      <c r="BJ133" s="223"/>
      <c r="BK133" s="223"/>
      <c r="BL133" s="223"/>
      <c r="BM133" s="223"/>
      <c r="BN133" s="246"/>
      <c r="BO133" s="246"/>
      <c r="BP133" s="246"/>
      <c r="BQ133" s="246"/>
      <c r="BR133" s="246"/>
      <c r="BS133" s="246"/>
      <c r="BT133" s="246"/>
      <c r="BU133" s="246"/>
      <c r="BV133" s="246"/>
      <c r="BW133" s="246"/>
      <c r="BX133" s="246"/>
      <c r="BY133" s="246"/>
      <c r="BZ133" s="246"/>
      <c r="CA133" s="246"/>
      <c r="CB133" s="246"/>
      <c r="CC133" s="246"/>
      <c r="CD133" s="246"/>
      <c r="CE133" s="246"/>
      <c r="CF133" s="246"/>
      <c r="CG133" s="246"/>
      <c r="CH133" s="246"/>
      <c r="CI133" s="246"/>
      <c r="CJ133" s="246"/>
      <c r="CK133" s="246"/>
      <c r="CL133" s="246"/>
      <c r="CM133" s="246"/>
      <c r="CN133" s="246"/>
      <c r="CO133" s="246"/>
      <c r="CP133" s="246"/>
      <c r="CQ133" s="246"/>
      <c r="CR133" s="246"/>
      <c r="CS133" s="246"/>
      <c r="CT133" s="246"/>
      <c r="CU133" s="246"/>
      <c r="CV133" s="246"/>
      <c r="CW133" s="246"/>
      <c r="CX133" s="246"/>
      <c r="CY133" s="246"/>
      <c r="CZ133" s="246"/>
      <c r="DA133" s="246"/>
      <c r="DB133" s="246"/>
      <c r="DC133" s="246"/>
      <c r="DD133" s="246"/>
      <c r="DE133" s="246"/>
      <c r="DF133" s="246"/>
      <c r="DG133" s="246"/>
      <c r="DH133" s="246"/>
      <c r="DI133" s="246"/>
      <c r="DJ133" s="246"/>
      <c r="DK133" s="246"/>
      <c r="DL133" s="246"/>
      <c r="DM133" s="246"/>
      <c r="DN133" s="246"/>
      <c r="DO133" s="246"/>
      <c r="DP133" s="223"/>
      <c r="DQ133" s="223"/>
      <c r="DR133" s="223"/>
      <c r="DS133" s="223"/>
      <c r="DT133" s="223"/>
      <c r="DU133" s="223"/>
      <c r="DV133" s="223"/>
      <c r="DW133" s="223"/>
      <c r="DX133" s="223"/>
      <c r="DY133" s="223"/>
      <c r="DZ133" s="223"/>
    </row>
    <row r="134" spans="1:131" ht="11.25" customHeight="1">
      <c r="A134" s="248"/>
      <c r="B134" s="248"/>
      <c r="C134" s="248"/>
      <c r="D134" s="248"/>
      <c r="E134" s="248"/>
      <c r="F134" s="248"/>
      <c r="G134" s="248"/>
      <c r="H134" s="248"/>
      <c r="I134" s="248"/>
      <c r="J134" s="248"/>
      <c r="K134" s="248"/>
      <c r="L134" s="248"/>
      <c r="M134" s="248"/>
      <c r="N134" s="248"/>
      <c r="O134" s="248"/>
      <c r="P134" s="248"/>
      <c r="Q134" s="248"/>
      <c r="R134" s="248"/>
      <c r="S134" s="248"/>
      <c r="T134" s="248"/>
      <c r="U134" s="248"/>
      <c r="V134" s="248"/>
      <c r="W134" s="248"/>
      <c r="X134" s="248"/>
      <c r="Y134" s="248"/>
      <c r="Z134" s="248"/>
      <c r="AA134" s="248"/>
      <c r="AB134" s="248"/>
      <c r="AC134" s="248"/>
      <c r="AD134" s="248"/>
      <c r="AE134" s="248"/>
      <c r="AF134" s="248"/>
      <c r="AG134" s="248"/>
      <c r="AH134" s="248"/>
      <c r="AI134" s="248"/>
      <c r="AJ134" s="248"/>
      <c r="AK134" s="248"/>
      <c r="AL134" s="248"/>
      <c r="AM134" s="248"/>
      <c r="AN134" s="248"/>
      <c r="AO134" s="248"/>
      <c r="AP134" s="248"/>
      <c r="AQ134" s="248"/>
      <c r="AR134" s="248"/>
      <c r="AS134" s="248"/>
      <c r="AT134" s="248"/>
      <c r="AU134" s="223"/>
      <c r="AV134" s="223"/>
      <c r="AW134" s="223"/>
      <c r="AX134" s="223"/>
      <c r="AY134" s="223"/>
      <c r="AZ134" s="223"/>
      <c r="BA134" s="223"/>
      <c r="BB134" s="223"/>
      <c r="BC134" s="223"/>
      <c r="BD134" s="223"/>
      <c r="BE134" s="223"/>
      <c r="BF134" s="223"/>
      <c r="BG134" s="223"/>
      <c r="BH134" s="223"/>
      <c r="BI134" s="223"/>
      <c r="BJ134" s="223"/>
      <c r="BK134" s="223"/>
      <c r="BL134" s="223"/>
      <c r="BM134" s="223"/>
      <c r="BN134" s="246"/>
      <c r="BO134" s="246"/>
      <c r="BP134" s="246"/>
      <c r="BQ134" s="246"/>
      <c r="BR134" s="246"/>
      <c r="BS134" s="246"/>
      <c r="BT134" s="246"/>
      <c r="BU134" s="246"/>
      <c r="BV134" s="246"/>
      <c r="BW134" s="246"/>
      <c r="BX134" s="246"/>
      <c r="BY134" s="246"/>
      <c r="BZ134" s="246"/>
      <c r="CA134" s="246"/>
      <c r="CB134" s="246"/>
      <c r="CC134" s="246"/>
      <c r="CD134" s="246"/>
      <c r="CE134" s="246"/>
      <c r="CF134" s="246"/>
      <c r="CG134" s="246"/>
      <c r="CH134" s="246"/>
      <c r="CI134" s="246"/>
      <c r="CJ134" s="246"/>
      <c r="CK134" s="246"/>
      <c r="CL134" s="246"/>
      <c r="CM134" s="246"/>
      <c r="CN134" s="246"/>
      <c r="CO134" s="246"/>
      <c r="CP134" s="246"/>
      <c r="CQ134" s="246"/>
      <c r="CR134" s="246"/>
      <c r="CS134" s="246"/>
      <c r="CT134" s="246"/>
      <c r="CU134" s="246"/>
      <c r="CV134" s="246"/>
      <c r="CW134" s="246"/>
      <c r="CX134" s="246"/>
      <c r="CY134" s="246"/>
      <c r="CZ134" s="246"/>
      <c r="DA134" s="246"/>
      <c r="DB134" s="246"/>
      <c r="DC134" s="246"/>
      <c r="DD134" s="246"/>
      <c r="DE134" s="246"/>
      <c r="DF134" s="246"/>
      <c r="DG134" s="246"/>
      <c r="DH134" s="246"/>
      <c r="DI134" s="246"/>
      <c r="DJ134" s="246"/>
      <c r="DK134" s="246"/>
      <c r="DL134" s="246"/>
      <c r="DM134" s="246"/>
      <c r="DN134" s="246"/>
      <c r="DO134" s="246"/>
      <c r="DP134" s="223"/>
      <c r="DQ134" s="223"/>
      <c r="DR134" s="223"/>
      <c r="DS134" s="223"/>
      <c r="DT134" s="223"/>
      <c r="DU134" s="223"/>
      <c r="DV134" s="223"/>
      <c r="DW134" s="223"/>
      <c r="DX134" s="223"/>
      <c r="DY134" s="223"/>
      <c r="DZ134" s="223"/>
      <c r="EA134" s="220"/>
    </row>
    <row r="135" spans="1:131" ht="14.4" hidden="1">
      <c r="AU135" s="248"/>
      <c r="AV135" s="248"/>
      <c r="AW135" s="248"/>
      <c r="AX135" s="248"/>
      <c r="AY135" s="248"/>
      <c r="AZ135" s="248"/>
      <c r="BA135" s="248"/>
      <c r="BB135" s="248"/>
      <c r="BC135" s="248"/>
      <c r="BD135" s="248"/>
      <c r="BE135" s="248"/>
      <c r="BF135" s="248"/>
      <c r="BG135" s="248"/>
      <c r="BH135" s="248"/>
      <c r="BI135" s="248"/>
      <c r="BJ135" s="248"/>
      <c r="BK135" s="248"/>
      <c r="BL135" s="248"/>
      <c r="BM135" s="248"/>
      <c r="BN135" s="248"/>
      <c r="BO135" s="248"/>
      <c r="BP135" s="248"/>
      <c r="BQ135" s="248"/>
      <c r="BR135" s="248"/>
      <c r="BS135" s="248"/>
      <c r="BT135" s="248"/>
      <c r="BU135" s="248"/>
      <c r="BV135" s="248"/>
      <c r="BW135" s="248"/>
      <c r="BX135" s="248"/>
      <c r="BY135" s="248"/>
      <c r="BZ135" s="248"/>
      <c r="CA135" s="248"/>
      <c r="CB135" s="248"/>
      <c r="CC135" s="248"/>
      <c r="CD135" s="248"/>
      <c r="CE135" s="248"/>
      <c r="CF135" s="248"/>
      <c r="CG135" s="248"/>
      <c r="CH135" s="248"/>
      <c r="CI135" s="248"/>
      <c r="CJ135" s="248"/>
      <c r="CK135" s="248"/>
      <c r="CL135" s="248"/>
      <c r="CM135" s="248"/>
      <c r="CN135" s="248"/>
      <c r="CO135" s="248"/>
      <c r="CP135" s="248"/>
      <c r="CQ135" s="248"/>
      <c r="CR135" s="248"/>
      <c r="CS135" s="248"/>
      <c r="CT135" s="248"/>
      <c r="CU135" s="248"/>
      <c r="CV135" s="248"/>
      <c r="CW135" s="248"/>
      <c r="CX135" s="248"/>
      <c r="CY135" s="248"/>
      <c r="CZ135" s="248"/>
      <c r="DA135" s="248"/>
      <c r="DB135" s="248"/>
      <c r="DC135" s="248"/>
      <c r="DD135" s="248"/>
      <c r="DE135" s="248"/>
      <c r="DF135" s="248"/>
      <c r="DG135" s="248"/>
      <c r="DH135" s="248"/>
      <c r="DI135" s="248"/>
      <c r="DJ135" s="248"/>
      <c r="DK135" s="248"/>
      <c r="DL135" s="248"/>
      <c r="DM135" s="248"/>
      <c r="DN135" s="248"/>
      <c r="DO135" s="248"/>
      <c r="DP135" s="248"/>
      <c r="DQ135" s="248"/>
      <c r="DR135" s="248"/>
      <c r="DS135" s="248"/>
      <c r="DT135" s="248"/>
      <c r="DU135" s="248"/>
      <c r="DV135" s="248"/>
      <c r="DW135" s="248"/>
      <c r="DX135" s="248"/>
      <c r="DY135" s="248"/>
      <c r="DZ135" s="248"/>
    </row>
  </sheetData>
  <sheetProtection algorithmName="SHA-512" hashValue="1RG7PfNz4jKZT/qEI0cHP4c9Xe0zZdr4l6lpkexbsVVra+OKAd1H1weVnKL958c0igj+5+3WG1zMcrFJxcKYHQ==" saltValue="zKLZt844qQld0Iyosm0Qr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zoomScale="70" zoomScaleNormal="70" zoomScaleSheetLayoutView="70" workbookViewId="0"/>
  </sheetViews>
  <sheetFormatPr defaultColWidth="0" defaultRowHeight="13.5" customHeight="1" zeroHeight="1"/>
  <cols>
    <col min="1" max="120" width="2.77734375" style="250" customWidth="1"/>
    <col min="121" max="121" width="0" style="249" hidden="1" customWidth="1"/>
    <col min="122" max="16384" width="9" style="249" hidden="1"/>
  </cols>
  <sheetData>
    <row r="1" spans="1:120" ht="13.2">
      <c r="A1" s="249"/>
      <c r="B1" s="249"/>
      <c r="C1" s="249"/>
      <c r="D1" s="249"/>
      <c r="E1" s="249"/>
      <c r="F1" s="249"/>
      <c r="G1" s="249"/>
      <c r="H1" s="249"/>
      <c r="I1" s="249"/>
      <c r="J1" s="249"/>
      <c r="K1" s="249"/>
      <c r="L1" s="249"/>
      <c r="M1" s="249"/>
      <c r="N1" s="249"/>
      <c r="O1" s="249"/>
      <c r="P1" s="249"/>
      <c r="Q1" s="249"/>
      <c r="R1" s="249"/>
      <c r="S1" s="249"/>
      <c r="T1" s="249"/>
      <c r="U1" s="249"/>
      <c r="V1" s="249"/>
      <c r="W1" s="249"/>
      <c r="X1" s="249"/>
      <c r="Y1" s="249"/>
      <c r="Z1" s="249"/>
      <c r="AA1" s="249"/>
      <c r="AB1" s="249"/>
      <c r="AC1" s="249"/>
      <c r="AD1" s="249"/>
      <c r="AE1" s="249"/>
      <c r="AF1" s="249"/>
      <c r="AG1" s="249"/>
      <c r="AH1" s="249"/>
      <c r="AI1" s="249"/>
      <c r="AJ1" s="249"/>
      <c r="AK1" s="249"/>
      <c r="AL1" s="249"/>
      <c r="AM1" s="249"/>
      <c r="AN1" s="249"/>
      <c r="AO1" s="249"/>
      <c r="AP1" s="249"/>
      <c r="AQ1" s="249"/>
      <c r="AR1" s="249"/>
      <c r="AS1" s="249"/>
      <c r="AT1" s="249"/>
      <c r="AU1" s="249"/>
      <c r="AV1" s="249"/>
      <c r="AW1" s="249"/>
      <c r="AX1" s="249"/>
      <c r="AY1" s="249"/>
      <c r="AZ1" s="249"/>
      <c r="BA1" s="249"/>
      <c r="BB1" s="249"/>
      <c r="BC1" s="249"/>
      <c r="BD1" s="249"/>
      <c r="BE1" s="249"/>
      <c r="BF1" s="249"/>
      <c r="BG1" s="249"/>
      <c r="BH1" s="249"/>
      <c r="BI1" s="249"/>
      <c r="BJ1" s="249"/>
      <c r="BK1" s="249"/>
      <c r="BL1" s="249"/>
      <c r="BM1" s="249"/>
      <c r="BN1" s="249"/>
      <c r="BO1" s="249"/>
      <c r="BP1" s="249"/>
      <c r="BQ1" s="249"/>
      <c r="BR1" s="249"/>
      <c r="BS1" s="249"/>
      <c r="BT1" s="249"/>
      <c r="BU1" s="249"/>
      <c r="BV1" s="249"/>
      <c r="BW1" s="249"/>
      <c r="BX1" s="249"/>
      <c r="BY1" s="249"/>
      <c r="BZ1" s="249"/>
      <c r="CA1" s="249"/>
      <c r="CB1" s="249"/>
      <c r="CC1" s="249"/>
      <c r="CD1" s="249"/>
      <c r="CE1" s="249"/>
      <c r="CF1" s="249"/>
      <c r="CG1" s="249"/>
      <c r="CH1" s="249"/>
      <c r="CI1" s="249"/>
      <c r="CJ1" s="249"/>
      <c r="CK1" s="249"/>
      <c r="CL1" s="249"/>
      <c r="CM1" s="249"/>
      <c r="CN1" s="249"/>
      <c r="CO1" s="249"/>
      <c r="CP1" s="249"/>
      <c r="CQ1" s="249"/>
      <c r="CR1" s="249"/>
      <c r="CS1" s="249"/>
      <c r="CT1" s="249"/>
      <c r="CU1" s="249"/>
      <c r="CV1" s="249"/>
      <c r="CW1" s="249"/>
      <c r="CX1" s="249"/>
      <c r="CY1" s="249"/>
      <c r="CZ1" s="249"/>
      <c r="DA1" s="249"/>
      <c r="DB1" s="249"/>
      <c r="DC1" s="249"/>
      <c r="DD1" s="249"/>
      <c r="DE1" s="249"/>
      <c r="DF1" s="249"/>
      <c r="DG1" s="249"/>
      <c r="DH1" s="249"/>
      <c r="DI1" s="249"/>
      <c r="DJ1" s="249"/>
      <c r="DK1" s="249"/>
      <c r="DL1" s="249"/>
      <c r="DM1" s="249"/>
      <c r="DN1" s="249"/>
      <c r="DO1" s="249"/>
      <c r="DP1" s="249"/>
    </row>
    <row r="2" spans="1:120" ht="13.2"/>
    <row r="3" spans="1:120" ht="13.2"/>
    <row r="4" spans="1:120" ht="13.2"/>
    <row r="5" spans="1:120" ht="13.2"/>
    <row r="6" spans="1:120" ht="13.2"/>
    <row r="7" spans="1:120" ht="13.2"/>
    <row r="8" spans="1:120" ht="13.2"/>
    <row r="9" spans="1:120" ht="13.2"/>
    <row r="10" spans="1:120" ht="13.2"/>
    <row r="11" spans="1:120" ht="13.2"/>
    <row r="12" spans="1:120" ht="13.2"/>
    <row r="13" spans="1:120" ht="13.2"/>
    <row r="14" spans="1:120" ht="13.2"/>
    <row r="15" spans="1:120" ht="13.2"/>
    <row r="16" spans="1:120" ht="13.2">
      <c r="DP16" s="249"/>
    </row>
    <row r="17" spans="119:120" ht="13.2">
      <c r="DP17" s="249"/>
    </row>
    <row r="18" spans="119:120" ht="13.2"/>
    <row r="19" spans="119:120" ht="13.2"/>
    <row r="20" spans="119:120" ht="13.2">
      <c r="DO20" s="249"/>
      <c r="DP20" s="249"/>
    </row>
    <row r="21" spans="119:120" ht="13.2">
      <c r="DP21" s="249"/>
    </row>
    <row r="22" spans="119:120" ht="13.2"/>
    <row r="23" spans="119:120" ht="13.2">
      <c r="DO23" s="249"/>
      <c r="DP23" s="249"/>
    </row>
    <row r="24" spans="119:120" ht="13.2">
      <c r="DP24" s="249"/>
    </row>
    <row r="25" spans="119:120" ht="13.2">
      <c r="DP25" s="249"/>
    </row>
    <row r="26" spans="119:120" ht="13.2">
      <c r="DO26" s="249"/>
      <c r="DP26" s="249"/>
    </row>
    <row r="27" spans="119:120" ht="13.2"/>
    <row r="28" spans="119:120" ht="13.2">
      <c r="DO28" s="249"/>
      <c r="DP28" s="249"/>
    </row>
    <row r="29" spans="119:120" ht="13.2">
      <c r="DP29" s="249"/>
    </row>
    <row r="30" spans="119:120" ht="13.2"/>
    <row r="31" spans="119:120" ht="13.2">
      <c r="DO31" s="249"/>
      <c r="DP31" s="249"/>
    </row>
    <row r="32" spans="119:120" ht="13.2"/>
    <row r="33" spans="98:120" ht="13.2">
      <c r="DO33" s="249"/>
      <c r="DP33" s="249"/>
    </row>
    <row r="34" spans="98:120" ht="13.2">
      <c r="DM34" s="249"/>
    </row>
    <row r="35" spans="98:120" ht="13.2">
      <c r="CT35" s="249"/>
      <c r="CU35" s="249"/>
      <c r="CV35" s="249"/>
      <c r="CY35" s="249"/>
      <c r="CZ35" s="249"/>
      <c r="DA35" s="249"/>
      <c r="DD35" s="249"/>
      <c r="DE35" s="249"/>
      <c r="DF35" s="249"/>
      <c r="DI35" s="249"/>
      <c r="DJ35" s="249"/>
      <c r="DK35" s="249"/>
      <c r="DM35" s="249"/>
      <c r="DN35" s="249"/>
      <c r="DO35" s="249"/>
      <c r="DP35" s="249"/>
    </row>
    <row r="36" spans="98:120" ht="13.2"/>
    <row r="37" spans="98:120" ht="13.2">
      <c r="CW37" s="249"/>
      <c r="DB37" s="249"/>
      <c r="DG37" s="249"/>
      <c r="DL37" s="249"/>
      <c r="DP37" s="249"/>
    </row>
    <row r="38" spans="98:120" ht="13.2">
      <c r="CT38" s="249"/>
      <c r="CU38" s="249"/>
      <c r="CV38" s="249"/>
      <c r="CW38" s="249"/>
      <c r="CY38" s="249"/>
      <c r="CZ38" s="249"/>
      <c r="DA38" s="249"/>
      <c r="DB38" s="249"/>
      <c r="DD38" s="249"/>
      <c r="DE38" s="249"/>
      <c r="DF38" s="249"/>
      <c r="DG38" s="249"/>
      <c r="DI38" s="249"/>
      <c r="DJ38" s="249"/>
      <c r="DK38" s="249"/>
      <c r="DL38" s="249"/>
      <c r="DN38" s="249"/>
      <c r="DO38" s="249"/>
      <c r="DP38" s="249"/>
    </row>
    <row r="39" spans="98:120" ht="13.2"/>
    <row r="40" spans="98:120" ht="13.2"/>
    <row r="41" spans="98:120" ht="13.2"/>
    <row r="42" spans="98:120" ht="13.2"/>
    <row r="43" spans="98:120" ht="13.2"/>
    <row r="44" spans="98:120" ht="13.2"/>
    <row r="45" spans="98:120" ht="13.2"/>
    <row r="46" spans="98:120" ht="13.2"/>
    <row r="47" spans="98:120" ht="13.2"/>
    <row r="48" spans="98:120" ht="13.2"/>
    <row r="49" spans="22:120" ht="13.2">
      <c r="DN49" s="249"/>
      <c r="DO49" s="249"/>
      <c r="DP49" s="249"/>
    </row>
    <row r="50" spans="22:120" ht="13.2"/>
    <row r="51" spans="22:120" ht="13.2"/>
    <row r="52" spans="22:120" ht="13.2"/>
    <row r="53" spans="22:120" ht="13.2"/>
    <row r="54" spans="22:120" ht="13.2"/>
    <row r="55" spans="22:120" ht="13.2"/>
    <row r="56" spans="22:120" ht="13.2"/>
    <row r="57" spans="22:120" ht="13.2"/>
    <row r="58" spans="22:120" ht="13.2"/>
    <row r="59" spans="22:120" ht="13.2"/>
    <row r="60" spans="22:120" ht="13.2"/>
    <row r="61" spans="22:120" ht="13.2"/>
    <row r="62" spans="22:120" ht="13.2"/>
    <row r="63" spans="22:120" ht="13.2">
      <c r="W63" s="249"/>
      <c r="CS63" s="249"/>
      <c r="CX63" s="249"/>
      <c r="DC63" s="249"/>
      <c r="DH63" s="249"/>
    </row>
    <row r="64" spans="22:120" ht="13.2">
      <c r="V64" s="249"/>
    </row>
    <row r="65" spans="15:120" ht="13.2">
      <c r="X65" s="249"/>
      <c r="Z65" s="249"/>
      <c r="AA65" s="249"/>
      <c r="AB65" s="249"/>
      <c r="AC65" s="249"/>
      <c r="AD65" s="249"/>
      <c r="AE65" s="249"/>
      <c r="AF65" s="249"/>
      <c r="AG65" s="249"/>
      <c r="AH65" s="249"/>
      <c r="AI65" s="249"/>
      <c r="AJ65" s="249"/>
      <c r="AK65" s="249"/>
      <c r="AL65" s="249"/>
      <c r="AM65" s="249"/>
      <c r="AN65" s="249"/>
      <c r="AO65" s="249"/>
      <c r="AP65" s="249"/>
      <c r="AQ65" s="249"/>
      <c r="AR65" s="249"/>
      <c r="AS65" s="249"/>
      <c r="AT65" s="249"/>
      <c r="AU65" s="249"/>
      <c r="AV65" s="249"/>
      <c r="AW65" s="249"/>
      <c r="AX65" s="249"/>
      <c r="AY65" s="249"/>
      <c r="AZ65" s="249"/>
      <c r="BA65" s="249"/>
      <c r="BB65" s="249"/>
      <c r="BC65" s="249"/>
      <c r="BD65" s="249"/>
      <c r="BE65" s="249"/>
      <c r="BF65" s="249"/>
      <c r="BG65" s="249"/>
      <c r="BH65" s="249"/>
      <c r="BI65" s="249"/>
      <c r="BJ65" s="249"/>
      <c r="BK65" s="249"/>
      <c r="BL65" s="249"/>
      <c r="BM65" s="249"/>
      <c r="BN65" s="249"/>
      <c r="BO65" s="249"/>
      <c r="BP65" s="249"/>
      <c r="BQ65" s="249"/>
      <c r="BR65" s="249"/>
      <c r="BS65" s="249"/>
      <c r="BT65" s="249"/>
      <c r="BU65" s="249"/>
      <c r="BV65" s="249"/>
      <c r="BW65" s="249"/>
      <c r="BX65" s="249"/>
      <c r="BY65" s="249"/>
      <c r="BZ65" s="249"/>
      <c r="CA65" s="249"/>
      <c r="CB65" s="249"/>
      <c r="CC65" s="249"/>
      <c r="CD65" s="249"/>
      <c r="CE65" s="249"/>
      <c r="CF65" s="249"/>
      <c r="CG65" s="249"/>
      <c r="CH65" s="249"/>
      <c r="CI65" s="249"/>
      <c r="CJ65" s="249"/>
      <c r="CK65" s="249"/>
      <c r="CL65" s="249"/>
      <c r="CM65" s="249"/>
      <c r="CN65" s="249"/>
      <c r="CO65" s="249"/>
      <c r="CP65" s="249"/>
      <c r="CQ65" s="249"/>
      <c r="CR65" s="249"/>
      <c r="CU65" s="249"/>
      <c r="CZ65" s="249"/>
      <c r="DE65" s="249"/>
      <c r="DJ65" s="249"/>
    </row>
    <row r="66" spans="15:120" ht="13.2">
      <c r="Q66" s="249"/>
      <c r="S66" s="249"/>
      <c r="U66" s="249"/>
      <c r="DM66" s="249"/>
    </row>
    <row r="67" spans="15:120" ht="13.2">
      <c r="O67" s="249"/>
      <c r="P67" s="249"/>
      <c r="R67" s="249"/>
      <c r="T67" s="249"/>
      <c r="Y67" s="249"/>
      <c r="CT67" s="249"/>
      <c r="CV67" s="249"/>
      <c r="CW67" s="249"/>
      <c r="CY67" s="249"/>
      <c r="DA67" s="249"/>
      <c r="DB67" s="249"/>
      <c r="DD67" s="249"/>
      <c r="DF67" s="249"/>
      <c r="DG67" s="249"/>
      <c r="DI67" s="249"/>
      <c r="DK67" s="249"/>
      <c r="DL67" s="249"/>
      <c r="DN67" s="249"/>
      <c r="DO67" s="249"/>
      <c r="DP67" s="249"/>
    </row>
    <row r="68" spans="15:120" ht="13.2"/>
    <row r="69" spans="15:120" ht="13.2"/>
    <row r="70" spans="15:120" ht="13.2"/>
    <row r="71" spans="15:120" ht="13.2"/>
    <row r="72" spans="15:120" ht="13.2">
      <c r="DP72" s="249"/>
    </row>
    <row r="73" spans="15:120" ht="13.2">
      <c r="DP73" s="249"/>
    </row>
    <row r="74" spans="15:120" ht="13.2"/>
    <row r="75" spans="15:120" ht="13.2"/>
    <row r="76" spans="15:120" ht="13.2"/>
    <row r="77" spans="15:120" ht="13.2"/>
    <row r="78" spans="15:120" ht="13.2"/>
    <row r="79" spans="15:120" ht="13.2"/>
    <row r="80" spans="15:120" ht="13.2"/>
    <row r="81" spans="97:112" ht="13.2"/>
    <row r="82" spans="97:112" ht="13.2"/>
    <row r="83" spans="97:112" ht="13.2"/>
    <row r="84" spans="97:112" ht="13.2"/>
    <row r="85" spans="97:112" ht="13.2"/>
    <row r="86" spans="97:112" ht="13.2"/>
    <row r="87" spans="97:112" ht="13.2"/>
    <row r="88" spans="97:112" ht="13.2"/>
    <row r="89" spans="97:112" ht="13.2"/>
    <row r="90" spans="97:112" ht="13.2"/>
    <row r="91" spans="97:112" ht="13.2"/>
    <row r="92" spans="97:112" ht="13.2"/>
    <row r="93" spans="97:112" ht="13.2"/>
    <row r="94" spans="97:112" ht="13.2"/>
    <row r="95" spans="97:112" ht="13.2"/>
    <row r="96" spans="97:112" ht="13.2">
      <c r="CS96" s="249"/>
      <c r="CX96" s="249"/>
      <c r="DC96" s="249"/>
      <c r="DH96" s="249"/>
    </row>
    <row r="97" spans="24:120" ht="13.2">
      <c r="CS97" s="249"/>
      <c r="CX97" s="249"/>
      <c r="DC97" s="249"/>
      <c r="DH97" s="249"/>
      <c r="DP97" s="250" t="s">
        <v>491</v>
      </c>
    </row>
    <row r="98" spans="24:120" ht="13.2" hidden="1">
      <c r="CS98" s="249"/>
      <c r="CX98" s="249"/>
      <c r="DC98" s="249"/>
      <c r="DH98" s="249"/>
    </row>
    <row r="99" spans="24:120" ht="13.2" hidden="1">
      <c r="CS99" s="249"/>
      <c r="CX99" s="249"/>
      <c r="DC99" s="249"/>
      <c r="DH99" s="249"/>
    </row>
    <row r="101" spans="24:120" ht="12" hidden="1" customHeight="1">
      <c r="X101" s="249"/>
      <c r="Y101" s="249"/>
      <c r="Z101" s="249"/>
      <c r="AA101" s="249"/>
      <c r="AB101" s="249"/>
      <c r="AC101" s="249"/>
      <c r="AD101" s="249"/>
      <c r="AE101" s="249"/>
      <c r="AF101" s="249"/>
      <c r="AG101" s="249"/>
      <c r="AH101" s="249"/>
      <c r="AI101" s="249"/>
      <c r="AJ101" s="249"/>
      <c r="AK101" s="249"/>
      <c r="AL101" s="249"/>
      <c r="AM101" s="249"/>
      <c r="AN101" s="249"/>
      <c r="AO101" s="249"/>
      <c r="AP101" s="249"/>
      <c r="AQ101" s="249"/>
      <c r="AR101" s="249"/>
      <c r="AS101" s="249"/>
      <c r="AT101" s="249"/>
      <c r="AU101" s="249"/>
      <c r="AV101" s="249"/>
      <c r="AW101" s="249"/>
      <c r="AX101" s="249"/>
      <c r="AY101" s="249"/>
      <c r="AZ101" s="249"/>
      <c r="BA101" s="249"/>
      <c r="BB101" s="249"/>
      <c r="BC101" s="249"/>
      <c r="BD101" s="249"/>
      <c r="BE101" s="249"/>
      <c r="BF101" s="249"/>
      <c r="BG101" s="249"/>
      <c r="BH101" s="249"/>
      <c r="BI101" s="249"/>
      <c r="BJ101" s="249"/>
      <c r="BK101" s="249"/>
      <c r="BL101" s="249"/>
      <c r="BM101" s="249"/>
      <c r="BN101" s="249"/>
      <c r="BO101" s="249"/>
      <c r="BP101" s="249"/>
      <c r="BQ101" s="249"/>
      <c r="BR101" s="249"/>
      <c r="BS101" s="249"/>
      <c r="BT101" s="249"/>
      <c r="BU101" s="249"/>
      <c r="BV101" s="249"/>
      <c r="BW101" s="249"/>
      <c r="BX101" s="249"/>
      <c r="BY101" s="249"/>
      <c r="BZ101" s="249"/>
      <c r="CA101" s="249"/>
      <c r="CB101" s="249"/>
      <c r="CC101" s="249"/>
      <c r="CD101" s="249"/>
      <c r="CE101" s="249"/>
      <c r="CF101" s="249"/>
      <c r="CG101" s="249"/>
      <c r="CH101" s="249"/>
      <c r="CI101" s="249"/>
      <c r="CJ101" s="249"/>
      <c r="CK101" s="249"/>
      <c r="CL101" s="249"/>
      <c r="CM101" s="249"/>
      <c r="CN101" s="249"/>
      <c r="CO101" s="249"/>
      <c r="CP101" s="249"/>
      <c r="CQ101" s="249"/>
      <c r="CR101" s="249"/>
      <c r="CU101" s="249"/>
      <c r="CZ101" s="249"/>
      <c r="DE101" s="249"/>
      <c r="DJ101" s="249"/>
    </row>
    <row r="102" spans="24:120" ht="1.5" hidden="1" customHeight="1">
      <c r="CU102" s="249"/>
      <c r="CZ102" s="249"/>
      <c r="DE102" s="249"/>
      <c r="DJ102" s="249"/>
      <c r="DM102" s="249"/>
    </row>
    <row r="103" spans="24:120" ht="13.2" hidden="1">
      <c r="CT103" s="249"/>
      <c r="CV103" s="249"/>
      <c r="CW103" s="249"/>
      <c r="CY103" s="249"/>
      <c r="DA103" s="249"/>
      <c r="DB103" s="249"/>
      <c r="DD103" s="249"/>
      <c r="DF103" s="249"/>
      <c r="DG103" s="249"/>
      <c r="DI103" s="249"/>
      <c r="DK103" s="249"/>
      <c r="DL103" s="249"/>
      <c r="DM103" s="249"/>
      <c r="DN103" s="249"/>
      <c r="DO103" s="249"/>
      <c r="DP103" s="249"/>
    </row>
    <row r="104" spans="24:120" ht="13.2" hidden="1">
      <c r="CV104" s="249"/>
      <c r="CW104" s="249"/>
      <c r="DA104" s="249"/>
      <c r="DB104" s="249"/>
      <c r="DF104" s="249"/>
      <c r="DG104" s="249"/>
      <c r="DK104" s="249"/>
      <c r="DL104" s="249"/>
      <c r="DN104" s="249"/>
      <c r="DO104" s="249"/>
      <c r="DP104" s="249"/>
    </row>
    <row r="105" spans="24:120" ht="12.75" hidden="1" customHeight="1"/>
  </sheetData>
  <sheetProtection algorithmName="SHA-512" hashValue="Qk8ksWa9zGiaFtLu/V6nPfDJKkOEEKCf5OiszilcbYGLrDaI3KRDfFweU+sJd4TEwnDCJNTWlN5mh38YugOezA==" saltValue="G0rMyF6pUMqM/yG38O6YM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cols>
    <col min="1" max="116" width="2.6640625" style="250" customWidth="1"/>
    <col min="117" max="16384" width="9" style="249" hidden="1"/>
  </cols>
  <sheetData>
    <row r="1" spans="2:116" ht="13.2">
      <c r="B1" s="249"/>
      <c r="C1" s="249"/>
      <c r="D1" s="249"/>
      <c r="E1" s="249"/>
      <c r="F1" s="249"/>
      <c r="G1" s="249"/>
      <c r="H1" s="249"/>
      <c r="I1" s="249"/>
      <c r="J1" s="249"/>
      <c r="K1" s="249"/>
      <c r="L1" s="249"/>
      <c r="M1" s="249"/>
      <c r="N1" s="249"/>
      <c r="O1" s="249"/>
      <c r="P1" s="249"/>
      <c r="Q1" s="249"/>
      <c r="R1" s="249"/>
      <c r="S1" s="249"/>
      <c r="T1" s="249"/>
      <c r="U1" s="249"/>
      <c r="V1" s="249"/>
      <c r="W1" s="249"/>
      <c r="X1" s="249"/>
      <c r="Y1" s="249"/>
      <c r="Z1" s="249"/>
      <c r="AA1" s="249"/>
      <c r="AB1" s="249"/>
      <c r="AC1" s="249"/>
      <c r="AD1" s="249"/>
      <c r="AE1" s="249"/>
      <c r="AF1" s="249"/>
      <c r="AG1" s="249"/>
      <c r="AH1" s="249"/>
      <c r="AI1" s="249"/>
      <c r="AJ1" s="249"/>
      <c r="AK1" s="249"/>
      <c r="AL1" s="249"/>
      <c r="AM1" s="249"/>
      <c r="AN1" s="249"/>
      <c r="AO1" s="249"/>
      <c r="AP1" s="249"/>
      <c r="AQ1" s="249"/>
      <c r="AR1" s="249"/>
      <c r="AS1" s="249"/>
      <c r="AT1" s="249"/>
      <c r="AU1" s="249"/>
      <c r="AV1" s="249"/>
      <c r="AW1" s="249"/>
      <c r="AX1" s="249"/>
      <c r="AY1" s="249"/>
      <c r="AZ1" s="249"/>
      <c r="BA1" s="249"/>
      <c r="BB1" s="249"/>
      <c r="BC1" s="249"/>
      <c r="BD1" s="249"/>
      <c r="BE1" s="249"/>
      <c r="BF1" s="249"/>
      <c r="BG1" s="249"/>
      <c r="BH1" s="249"/>
      <c r="BI1" s="249"/>
      <c r="BJ1" s="249"/>
      <c r="BK1" s="249"/>
      <c r="BL1" s="249"/>
      <c r="BM1" s="249"/>
      <c r="BN1" s="249"/>
      <c r="BO1" s="249"/>
      <c r="BP1" s="249"/>
      <c r="BQ1" s="249"/>
      <c r="BR1" s="249"/>
      <c r="BS1" s="249"/>
      <c r="BT1" s="249"/>
      <c r="BU1" s="249"/>
      <c r="BV1" s="249"/>
      <c r="BW1" s="249"/>
      <c r="BX1" s="249"/>
      <c r="BY1" s="249"/>
      <c r="BZ1" s="249"/>
      <c r="CA1" s="249"/>
      <c r="CB1" s="249"/>
      <c r="CC1" s="249"/>
      <c r="CD1" s="249"/>
      <c r="CE1" s="249"/>
      <c r="CF1" s="249"/>
      <c r="CG1" s="249"/>
      <c r="CH1" s="249"/>
      <c r="CI1" s="249"/>
      <c r="CJ1" s="249"/>
      <c r="CK1" s="249"/>
      <c r="CL1" s="249"/>
      <c r="CM1" s="249"/>
      <c r="CN1" s="249"/>
      <c r="CO1" s="249"/>
      <c r="CP1" s="249"/>
      <c r="CQ1" s="249"/>
      <c r="CR1" s="249"/>
      <c r="CS1" s="249"/>
      <c r="CT1" s="249"/>
      <c r="CU1" s="249"/>
      <c r="CV1" s="249"/>
      <c r="CW1" s="249"/>
      <c r="CX1" s="249"/>
      <c r="CY1" s="249"/>
      <c r="CZ1" s="249"/>
      <c r="DA1" s="249"/>
      <c r="DB1" s="249"/>
      <c r="DC1" s="249"/>
      <c r="DD1" s="249"/>
      <c r="DE1" s="249"/>
      <c r="DF1" s="249"/>
      <c r="DG1" s="249"/>
      <c r="DH1" s="249"/>
      <c r="DI1" s="249"/>
      <c r="DJ1" s="249"/>
      <c r="DK1" s="249"/>
      <c r="DL1" s="249"/>
    </row>
    <row r="2" spans="2:116" ht="13.2"/>
    <row r="3" spans="2:116" ht="13.2"/>
    <row r="4" spans="2:116" ht="13.2">
      <c r="R4" s="249"/>
      <c r="S4" s="249"/>
      <c r="T4" s="249"/>
      <c r="U4" s="249"/>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row>
    <row r="5" spans="2:116" ht="13.2">
      <c r="R5" s="249"/>
      <c r="S5" s="249"/>
      <c r="T5" s="249"/>
      <c r="U5" s="249"/>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row>
    <row r="6" spans="2:116" ht="13.2"/>
    <row r="7" spans="2:116" ht="13.2"/>
    <row r="8" spans="2:116" ht="13.2"/>
    <row r="9" spans="2:116" ht="13.2"/>
    <row r="10" spans="2:116" ht="13.2"/>
    <row r="11" spans="2:116" ht="13.2"/>
    <row r="12" spans="2:116" ht="13.2"/>
    <row r="13" spans="2:116" ht="13.2"/>
    <row r="14" spans="2:116" ht="13.2"/>
    <row r="15" spans="2:116" ht="13.2"/>
    <row r="16" spans="2:116" ht="13.2"/>
    <row r="17" spans="9:116" ht="13.2"/>
    <row r="18" spans="9:116" ht="13.2">
      <c r="I18" s="249"/>
      <c r="J18" s="249"/>
      <c r="K18" s="249"/>
      <c r="L18" s="249"/>
      <c r="M18" s="249"/>
      <c r="N18" s="249"/>
      <c r="O18" s="249"/>
      <c r="P18" s="249"/>
      <c r="Q18" s="249"/>
      <c r="R18" s="249"/>
      <c r="S18" s="249"/>
      <c r="T18" s="249"/>
      <c r="U18" s="249"/>
      <c r="V18" s="249"/>
      <c r="W18" s="249"/>
      <c r="X18" s="249"/>
      <c r="Y18" s="249"/>
      <c r="Z18" s="249"/>
      <c r="AA18" s="249"/>
      <c r="AB18" s="249"/>
      <c r="AC18" s="249"/>
      <c r="AD18" s="249"/>
      <c r="AE18" s="249"/>
      <c r="AF18" s="249"/>
      <c r="AG18" s="249"/>
      <c r="AH18" s="249"/>
      <c r="AI18" s="249"/>
      <c r="AJ18" s="249"/>
      <c r="AK18" s="249"/>
      <c r="AL18" s="249"/>
      <c r="AM18" s="249"/>
      <c r="AN18" s="249"/>
      <c r="AO18" s="249"/>
      <c r="AP18" s="249"/>
      <c r="AQ18" s="249"/>
      <c r="AR18" s="249"/>
      <c r="AS18" s="249"/>
      <c r="AT18" s="249"/>
      <c r="AU18" s="249"/>
      <c r="AV18" s="249"/>
      <c r="AW18" s="249"/>
      <c r="AX18" s="249"/>
      <c r="AY18" s="249"/>
      <c r="AZ18" s="249"/>
      <c r="BA18" s="249"/>
      <c r="BB18" s="249"/>
      <c r="BC18" s="249"/>
      <c r="BD18" s="249"/>
      <c r="BE18" s="249"/>
      <c r="BF18" s="249"/>
      <c r="BG18" s="249"/>
      <c r="BH18" s="249"/>
      <c r="BI18" s="249"/>
      <c r="BJ18" s="249"/>
      <c r="BK18" s="249"/>
      <c r="BL18" s="249"/>
      <c r="BM18" s="249"/>
      <c r="BN18" s="249"/>
      <c r="BO18" s="249"/>
      <c r="BP18" s="249"/>
      <c r="BQ18" s="249"/>
      <c r="BR18" s="249"/>
      <c r="BS18" s="249"/>
      <c r="BT18" s="249"/>
      <c r="BU18" s="249"/>
      <c r="BV18" s="249"/>
      <c r="BW18" s="249"/>
      <c r="BX18" s="249"/>
      <c r="BY18" s="249"/>
      <c r="BZ18" s="249"/>
      <c r="CA18" s="249"/>
      <c r="CB18" s="249"/>
      <c r="CC18" s="249"/>
      <c r="CD18" s="249"/>
      <c r="CE18" s="249"/>
      <c r="CF18" s="249"/>
      <c r="CG18" s="249"/>
      <c r="CH18" s="249"/>
      <c r="CI18" s="249"/>
      <c r="CJ18" s="249"/>
      <c r="CK18" s="249"/>
      <c r="CL18" s="249"/>
      <c r="CM18" s="249"/>
      <c r="CN18" s="249"/>
      <c r="CO18" s="249"/>
      <c r="CP18" s="249"/>
      <c r="CQ18" s="249"/>
      <c r="CR18" s="249"/>
      <c r="CS18" s="249"/>
      <c r="CT18" s="249"/>
      <c r="CU18" s="249"/>
      <c r="CV18" s="249"/>
      <c r="CW18" s="249"/>
      <c r="CX18" s="249"/>
      <c r="CY18" s="249"/>
      <c r="CZ18" s="249"/>
      <c r="DA18" s="249"/>
      <c r="DB18" s="249"/>
      <c r="DC18" s="249"/>
      <c r="DD18" s="249"/>
      <c r="DE18" s="249"/>
      <c r="DF18" s="249"/>
      <c r="DG18" s="249"/>
      <c r="DH18" s="249"/>
      <c r="DI18" s="249"/>
      <c r="DJ18" s="249"/>
      <c r="DK18" s="249"/>
      <c r="DL18" s="249"/>
    </row>
    <row r="19" spans="9:116" ht="13.2"/>
    <row r="20" spans="9:116" ht="13.2"/>
    <row r="21" spans="9:116" ht="13.2">
      <c r="DL21" s="249"/>
    </row>
    <row r="22" spans="9:116" ht="13.2">
      <c r="DI22" s="249"/>
      <c r="DJ22" s="249"/>
      <c r="DK22" s="249"/>
      <c r="DL22" s="249"/>
    </row>
    <row r="23" spans="9:116" ht="13.2">
      <c r="CY23" s="249"/>
      <c r="CZ23" s="249"/>
      <c r="DA23" s="249"/>
      <c r="DB23" s="249"/>
      <c r="DC23" s="249"/>
      <c r="DD23" s="249"/>
      <c r="DE23" s="249"/>
      <c r="DF23" s="249"/>
      <c r="DG23" s="249"/>
      <c r="DH23" s="249"/>
      <c r="DI23" s="249"/>
      <c r="DJ23" s="249"/>
      <c r="DK23" s="249"/>
      <c r="DL23" s="249"/>
    </row>
    <row r="24" spans="9:116" ht="13.2"/>
    <row r="25" spans="9:116" ht="13.2"/>
    <row r="26" spans="9:116" ht="13.2"/>
    <row r="27" spans="9:116" ht="13.2"/>
    <row r="28" spans="9:116" ht="13.2"/>
    <row r="29" spans="9:116" ht="13.2"/>
    <row r="30" spans="9:116" ht="13.2"/>
    <row r="31" spans="9:116" ht="13.2"/>
    <row r="32" spans="9:116" ht="13.2"/>
    <row r="33" spans="15:116" ht="13.2"/>
    <row r="34" spans="15:116" ht="13.2"/>
    <row r="35" spans="15:116" ht="13.2">
      <c r="CZ35" s="249"/>
      <c r="DA35" s="249"/>
      <c r="DB35" s="249"/>
      <c r="DC35" s="249"/>
      <c r="DD35" s="249"/>
      <c r="DE35" s="249"/>
      <c r="DF35" s="249"/>
      <c r="DG35" s="249"/>
      <c r="DH35" s="249"/>
      <c r="DI35" s="249"/>
      <c r="DJ35" s="249"/>
      <c r="DK35" s="249"/>
      <c r="DL35" s="249"/>
    </row>
    <row r="36" spans="15:116" ht="13.2"/>
    <row r="37" spans="15:116" ht="13.2">
      <c r="DL37" s="249"/>
    </row>
    <row r="38" spans="15:116" ht="13.2">
      <c r="DI38" s="249"/>
      <c r="DJ38" s="249"/>
      <c r="DK38" s="249"/>
      <c r="DL38" s="249"/>
    </row>
    <row r="39" spans="15:116" ht="13.2"/>
    <row r="40" spans="15:116" ht="13.2"/>
    <row r="41" spans="15:116" ht="13.2"/>
    <row r="42" spans="15:116" ht="13.2"/>
    <row r="43" spans="15:116" ht="13.2">
      <c r="O43" s="249"/>
      <c r="P43" s="249"/>
      <c r="Q43" s="249"/>
      <c r="R43" s="249"/>
      <c r="S43" s="249"/>
      <c r="T43" s="249"/>
      <c r="U43" s="249"/>
      <c r="V43" s="249"/>
      <c r="W43" s="249"/>
      <c r="X43" s="249"/>
      <c r="Y43" s="249"/>
      <c r="Z43" s="249"/>
      <c r="AA43" s="249"/>
      <c r="AB43" s="249"/>
      <c r="AC43" s="249"/>
      <c r="AD43" s="249"/>
      <c r="AE43" s="249"/>
      <c r="AF43" s="249"/>
      <c r="AG43" s="249"/>
      <c r="AH43" s="249"/>
      <c r="AI43" s="249"/>
      <c r="AJ43" s="249"/>
      <c r="AK43" s="249"/>
      <c r="AL43" s="249"/>
      <c r="AM43" s="249"/>
      <c r="AN43" s="249"/>
      <c r="AO43" s="249"/>
      <c r="AP43" s="249"/>
      <c r="AQ43" s="249"/>
      <c r="AR43" s="249"/>
      <c r="AS43" s="249"/>
      <c r="AT43" s="249"/>
      <c r="AU43" s="249"/>
      <c r="AV43" s="249"/>
      <c r="AW43" s="249"/>
      <c r="AX43" s="249"/>
      <c r="AY43" s="249"/>
      <c r="AZ43" s="249"/>
      <c r="BA43" s="249"/>
      <c r="BB43" s="249"/>
      <c r="BC43" s="249"/>
      <c r="BD43" s="249"/>
      <c r="BE43" s="249"/>
      <c r="BF43" s="249"/>
      <c r="BG43" s="249"/>
      <c r="BH43" s="249"/>
      <c r="BI43" s="249"/>
      <c r="BJ43" s="249"/>
      <c r="BK43" s="249"/>
      <c r="BL43" s="249"/>
      <c r="BM43" s="249"/>
      <c r="BN43" s="249"/>
      <c r="BO43" s="249"/>
      <c r="BP43" s="249"/>
      <c r="BQ43" s="249"/>
      <c r="BR43" s="249"/>
      <c r="BS43" s="249"/>
      <c r="BT43" s="249"/>
      <c r="BU43" s="249"/>
      <c r="BV43" s="249"/>
      <c r="BW43" s="249"/>
      <c r="BX43" s="249"/>
      <c r="BY43" s="249"/>
      <c r="BZ43" s="249"/>
      <c r="CA43" s="249"/>
      <c r="CB43" s="249"/>
      <c r="CC43" s="249"/>
      <c r="CD43" s="249"/>
      <c r="CE43" s="249"/>
      <c r="CF43" s="249"/>
      <c r="CG43" s="249"/>
      <c r="CH43" s="249"/>
      <c r="CI43" s="249"/>
      <c r="CJ43" s="249"/>
      <c r="CK43" s="249"/>
      <c r="CL43" s="249"/>
      <c r="CM43" s="249"/>
      <c r="CN43" s="249"/>
      <c r="CO43" s="249"/>
      <c r="CP43" s="249"/>
      <c r="CQ43" s="249"/>
      <c r="CR43" s="249"/>
      <c r="CS43" s="249"/>
      <c r="CT43" s="249"/>
      <c r="CU43" s="249"/>
      <c r="CV43" s="249"/>
      <c r="CW43" s="249"/>
      <c r="CX43" s="249"/>
      <c r="CY43" s="249"/>
      <c r="CZ43" s="249"/>
      <c r="DA43" s="249"/>
      <c r="DB43" s="249"/>
      <c r="DC43" s="249"/>
      <c r="DD43" s="249"/>
      <c r="DE43" s="249"/>
      <c r="DF43" s="249"/>
      <c r="DG43" s="249"/>
      <c r="DH43" s="249"/>
      <c r="DI43" s="249"/>
      <c r="DJ43" s="249"/>
      <c r="DK43" s="249"/>
      <c r="DL43" s="249"/>
    </row>
    <row r="44" spans="15:116" ht="13.2">
      <c r="DL44" s="249"/>
    </row>
    <row r="45" spans="15:116" ht="13.2"/>
    <row r="46" spans="15:116" ht="13.2">
      <c r="DA46" s="249"/>
      <c r="DB46" s="249"/>
      <c r="DC46" s="249"/>
      <c r="DD46" s="249"/>
      <c r="DE46" s="249"/>
      <c r="DF46" s="249"/>
      <c r="DG46" s="249"/>
      <c r="DH46" s="249"/>
      <c r="DI46" s="249"/>
      <c r="DJ46" s="249"/>
      <c r="DK46" s="249"/>
      <c r="DL46" s="249"/>
    </row>
    <row r="47" spans="15:116" ht="13.2"/>
    <row r="48" spans="15:116" ht="13.2"/>
    <row r="49" spans="104:116" ht="13.2"/>
    <row r="50" spans="104:116" ht="13.2">
      <c r="CZ50" s="249"/>
      <c r="DA50" s="249"/>
      <c r="DB50" s="249"/>
      <c r="DC50" s="249"/>
      <c r="DD50" s="249"/>
      <c r="DE50" s="249"/>
      <c r="DF50" s="249"/>
      <c r="DG50" s="249"/>
      <c r="DH50" s="249"/>
      <c r="DI50" s="249"/>
      <c r="DJ50" s="249"/>
      <c r="DK50" s="249"/>
      <c r="DL50" s="249"/>
    </row>
    <row r="51" spans="104:116" ht="13.2"/>
    <row r="52" spans="104:116" ht="13.2"/>
    <row r="53" spans="104:116" ht="13.2">
      <c r="DL53" s="249"/>
    </row>
    <row r="54" spans="104:116" ht="13.2"/>
    <row r="55" spans="104:116" ht="13.2"/>
    <row r="56" spans="104:116" ht="13.2"/>
    <row r="57" spans="104:116" ht="13.2"/>
    <row r="58" spans="104:116" ht="13.2"/>
    <row r="59" spans="104:116" ht="13.2"/>
    <row r="60" spans="104:116" ht="13.2"/>
    <row r="61" spans="104:116" ht="13.2"/>
    <row r="62" spans="104:116" ht="13.2"/>
    <row r="63" spans="104:116" ht="13.2"/>
    <row r="64" spans="104:116" ht="13.2"/>
    <row r="65" spans="107:116" ht="13.2"/>
    <row r="66" spans="107:116" ht="13.2"/>
    <row r="67" spans="107:116" ht="13.2">
      <c r="DC67" s="249"/>
      <c r="DD67" s="249"/>
      <c r="DE67" s="249"/>
      <c r="DF67" s="249"/>
      <c r="DG67" s="249"/>
      <c r="DH67" s="249"/>
      <c r="DI67" s="249"/>
      <c r="DJ67" s="249"/>
      <c r="DK67" s="249"/>
      <c r="DL67" s="249"/>
    </row>
    <row r="68" spans="107:116" ht="13.2"/>
    <row r="69" spans="107:116" ht="13.2"/>
    <row r="70" spans="107:116" ht="13.2"/>
    <row r="71" spans="107:116" ht="13.2"/>
    <row r="72" spans="107:116" ht="13.2"/>
    <row r="73" spans="107:116" ht="13.2"/>
    <row r="74" spans="107:116" ht="13.2"/>
    <row r="75" spans="107:116" ht="13.2"/>
    <row r="76" spans="107:116" ht="13.2"/>
    <row r="77" spans="107:116" ht="13.2"/>
    <row r="78" spans="107:116" ht="13.2"/>
    <row r="79" spans="107:116" ht="13.2"/>
    <row r="80" spans="107:116" ht="13.2"/>
    <row r="81" ht="13.2"/>
    <row r="82" ht="13.2"/>
    <row r="83" ht="13.2"/>
    <row r="84" ht="13.2"/>
    <row r="85" ht="13.2"/>
    <row r="86" ht="13.2"/>
    <row r="87" ht="13.2"/>
    <row r="88" ht="13.2"/>
    <row r="89" ht="13.2"/>
  </sheetData>
  <sheetProtection algorithmName="SHA-512" hashValue="Wt8iEVtBRGL9PMPgzC5ZRf85uqaSNtPpXoDlf//f7LWdQVZwqF6V/7ey+yYij+Wh2WxL2DaNJ9dThZTA9GaUgA==" saltValue="lNrzAf93uHLeYb7amvZHAw==" spinCount="100000" sheet="1" objects="1" scenarios="1"/>
  <dataConsolidate/>
  <phoneticPr fontId="2"/>
  <printOptions horizontalCentered="1" verticalCentered="1"/>
  <pageMargins left="0" right="0" top="0" bottom="0" header="0" footer="0"/>
  <pageSetup paperSize="8" scale="6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cols>
    <col min="1" max="36" width="2.44140625" style="251" customWidth="1"/>
    <col min="37" max="44" width="17" style="251" customWidth="1"/>
    <col min="45" max="45" width="6.109375" style="257" customWidth="1"/>
    <col min="46" max="46" width="3" style="255" customWidth="1"/>
    <col min="47" max="47" width="19.109375" style="251" hidden="1" customWidth="1"/>
    <col min="48" max="52" width="12.6640625" style="251" hidden="1" customWidth="1"/>
    <col min="53" max="16384" width="8.6640625" style="251" hidden="1"/>
  </cols>
  <sheetData>
    <row r="1" spans="1:46" ht="13.2">
      <c r="AS1" s="251"/>
      <c r="AT1" s="251"/>
    </row>
    <row r="2" spans="1:46" ht="13.2">
      <c r="AS2" s="251"/>
      <c r="AT2" s="251"/>
    </row>
    <row r="3" spans="1:46" ht="13.2">
      <c r="AS3" s="251"/>
      <c r="AT3" s="251"/>
    </row>
    <row r="4" spans="1:46" ht="13.2">
      <c r="AS4" s="251"/>
      <c r="AT4" s="251"/>
    </row>
    <row r="5" spans="1:46" ht="16.2">
      <c r="A5" s="252" t="s">
        <v>492</v>
      </c>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4"/>
    </row>
    <row r="6" spans="1:46" ht="13.2">
      <c r="A6" s="255"/>
      <c r="AK6" s="256" t="s">
        <v>493</v>
      </c>
      <c r="AL6" s="256"/>
      <c r="AM6" s="256"/>
      <c r="AN6" s="256"/>
    </row>
    <row r="7" spans="1:46" ht="13.5" customHeight="1">
      <c r="A7" s="255"/>
      <c r="AK7" s="258"/>
      <c r="AL7" s="259"/>
      <c r="AM7" s="259"/>
      <c r="AN7" s="260"/>
      <c r="AO7" s="1131" t="s">
        <v>494</v>
      </c>
      <c r="AP7" s="261"/>
      <c r="AQ7" s="262" t="s">
        <v>495</v>
      </c>
      <c r="AR7" s="263"/>
    </row>
    <row r="8" spans="1:46" ht="13.2">
      <c r="A8" s="255"/>
      <c r="AK8" s="264"/>
      <c r="AL8" s="265"/>
      <c r="AM8" s="265"/>
      <c r="AN8" s="266"/>
      <c r="AO8" s="1132"/>
      <c r="AP8" s="267" t="s">
        <v>496</v>
      </c>
      <c r="AQ8" s="268" t="s">
        <v>497</v>
      </c>
      <c r="AR8" s="269" t="s">
        <v>498</v>
      </c>
    </row>
    <row r="9" spans="1:46" ht="13.2">
      <c r="A9" s="255"/>
      <c r="AK9" s="1143" t="s">
        <v>499</v>
      </c>
      <c r="AL9" s="1144"/>
      <c r="AM9" s="1144"/>
      <c r="AN9" s="1145"/>
      <c r="AO9" s="270">
        <v>10826347</v>
      </c>
      <c r="AP9" s="270">
        <v>52587</v>
      </c>
      <c r="AQ9" s="271">
        <v>61723</v>
      </c>
      <c r="AR9" s="272">
        <v>-14.8</v>
      </c>
    </row>
    <row r="10" spans="1:46" ht="13.5" customHeight="1">
      <c r="A10" s="255"/>
      <c r="AK10" s="1143" t="s">
        <v>500</v>
      </c>
      <c r="AL10" s="1144"/>
      <c r="AM10" s="1144"/>
      <c r="AN10" s="1145"/>
      <c r="AO10" s="273">
        <v>187788</v>
      </c>
      <c r="AP10" s="273">
        <v>912</v>
      </c>
      <c r="AQ10" s="274">
        <v>1286</v>
      </c>
      <c r="AR10" s="275">
        <v>-29.1</v>
      </c>
    </row>
    <row r="11" spans="1:46" ht="13.5" customHeight="1">
      <c r="A11" s="255"/>
      <c r="AK11" s="1143" t="s">
        <v>501</v>
      </c>
      <c r="AL11" s="1144"/>
      <c r="AM11" s="1144"/>
      <c r="AN11" s="1145"/>
      <c r="AO11" s="273">
        <v>136538</v>
      </c>
      <c r="AP11" s="273">
        <v>663</v>
      </c>
      <c r="AQ11" s="274">
        <v>1067</v>
      </c>
      <c r="AR11" s="275">
        <v>-37.9</v>
      </c>
    </row>
    <row r="12" spans="1:46" ht="13.5" customHeight="1">
      <c r="A12" s="255"/>
      <c r="AK12" s="1143" t="s">
        <v>502</v>
      </c>
      <c r="AL12" s="1144"/>
      <c r="AM12" s="1144"/>
      <c r="AN12" s="1145"/>
      <c r="AO12" s="273" t="s">
        <v>503</v>
      </c>
      <c r="AP12" s="273" t="s">
        <v>503</v>
      </c>
      <c r="AQ12" s="274">
        <v>49</v>
      </c>
      <c r="AR12" s="275" t="s">
        <v>503</v>
      </c>
    </row>
    <row r="13" spans="1:46" ht="13.5" customHeight="1">
      <c r="A13" s="255"/>
      <c r="AK13" s="1143" t="s">
        <v>504</v>
      </c>
      <c r="AL13" s="1144"/>
      <c r="AM13" s="1144"/>
      <c r="AN13" s="1145"/>
      <c r="AO13" s="273">
        <v>436894</v>
      </c>
      <c r="AP13" s="273">
        <v>2122</v>
      </c>
      <c r="AQ13" s="274">
        <v>2137</v>
      </c>
      <c r="AR13" s="275">
        <v>-0.7</v>
      </c>
    </row>
    <row r="14" spans="1:46" ht="13.5" customHeight="1">
      <c r="A14" s="255"/>
      <c r="AK14" s="1143" t="s">
        <v>505</v>
      </c>
      <c r="AL14" s="1144"/>
      <c r="AM14" s="1144"/>
      <c r="AN14" s="1145"/>
      <c r="AO14" s="273">
        <v>86579</v>
      </c>
      <c r="AP14" s="273">
        <v>421</v>
      </c>
      <c r="AQ14" s="274">
        <v>1241</v>
      </c>
      <c r="AR14" s="275">
        <v>-66.099999999999994</v>
      </c>
    </row>
    <row r="15" spans="1:46" ht="13.5" customHeight="1">
      <c r="A15" s="255"/>
      <c r="AK15" s="1146" t="s">
        <v>506</v>
      </c>
      <c r="AL15" s="1147"/>
      <c r="AM15" s="1147"/>
      <c r="AN15" s="1148"/>
      <c r="AO15" s="273">
        <v>-609848</v>
      </c>
      <c r="AP15" s="273">
        <v>-2962</v>
      </c>
      <c r="AQ15" s="274">
        <v>-3809</v>
      </c>
      <c r="AR15" s="275">
        <v>-22.2</v>
      </c>
    </row>
    <row r="16" spans="1:46" ht="13.2">
      <c r="A16" s="255"/>
      <c r="AK16" s="1146" t="s">
        <v>186</v>
      </c>
      <c r="AL16" s="1147"/>
      <c r="AM16" s="1147"/>
      <c r="AN16" s="1148"/>
      <c r="AO16" s="273">
        <v>11064298</v>
      </c>
      <c r="AP16" s="273">
        <v>53743</v>
      </c>
      <c r="AQ16" s="274">
        <v>63693</v>
      </c>
      <c r="AR16" s="275">
        <v>-15.6</v>
      </c>
    </row>
    <row r="17" spans="1:46" ht="13.2">
      <c r="A17" s="255"/>
    </row>
    <row r="18" spans="1:46" ht="13.2">
      <c r="A18" s="255"/>
      <c r="AQ18" s="276"/>
      <c r="AR18" s="276"/>
    </row>
    <row r="19" spans="1:46" ht="13.2">
      <c r="A19" s="255"/>
      <c r="AK19" s="251" t="s">
        <v>507</v>
      </c>
    </row>
    <row r="20" spans="1:46" ht="13.2">
      <c r="A20" s="255"/>
      <c r="AK20" s="277"/>
      <c r="AL20" s="278"/>
      <c r="AM20" s="278"/>
      <c r="AN20" s="279"/>
      <c r="AO20" s="280" t="s">
        <v>508</v>
      </c>
      <c r="AP20" s="281" t="s">
        <v>509</v>
      </c>
      <c r="AQ20" s="282" t="s">
        <v>510</v>
      </c>
      <c r="AR20" s="283"/>
    </row>
    <row r="21" spans="1:46" s="256" customFormat="1" ht="13.2">
      <c r="A21" s="284"/>
      <c r="AK21" s="1149" t="s">
        <v>511</v>
      </c>
      <c r="AL21" s="1150"/>
      <c r="AM21" s="1150"/>
      <c r="AN21" s="1151"/>
      <c r="AO21" s="285">
        <v>4.62</v>
      </c>
      <c r="AP21" s="286">
        <v>6.06</v>
      </c>
      <c r="AQ21" s="287">
        <v>-1.44</v>
      </c>
      <c r="AS21" s="288"/>
      <c r="AT21" s="284"/>
    </row>
    <row r="22" spans="1:46" s="256" customFormat="1" ht="13.2">
      <c r="A22" s="284"/>
      <c r="AK22" s="1149" t="s">
        <v>512</v>
      </c>
      <c r="AL22" s="1150"/>
      <c r="AM22" s="1150"/>
      <c r="AN22" s="1151"/>
      <c r="AO22" s="289">
        <v>98.8</v>
      </c>
      <c r="AP22" s="290">
        <v>99.8</v>
      </c>
      <c r="AQ22" s="291">
        <v>-1</v>
      </c>
      <c r="AR22" s="276"/>
      <c r="AS22" s="288"/>
      <c r="AT22" s="284"/>
    </row>
    <row r="23" spans="1:46" s="256" customFormat="1" ht="13.2">
      <c r="A23" s="284"/>
      <c r="AP23" s="276"/>
      <c r="AQ23" s="276"/>
      <c r="AR23" s="276"/>
      <c r="AS23" s="288"/>
      <c r="AT23" s="284"/>
    </row>
    <row r="24" spans="1:46" s="256" customFormat="1" ht="13.2">
      <c r="A24" s="284"/>
      <c r="AP24" s="276"/>
      <c r="AQ24" s="276"/>
      <c r="AR24" s="276"/>
      <c r="AS24" s="288"/>
      <c r="AT24" s="284"/>
    </row>
    <row r="25" spans="1:46" s="256" customFormat="1" ht="13.2">
      <c r="A25" s="292"/>
      <c r="B25" s="293"/>
      <c r="C25" s="293"/>
      <c r="D25" s="293"/>
      <c r="E25" s="293"/>
      <c r="F25" s="293"/>
      <c r="G25" s="293"/>
      <c r="H25" s="293"/>
      <c r="I25" s="293"/>
      <c r="J25" s="293"/>
      <c r="K25" s="293"/>
      <c r="L25" s="293"/>
      <c r="M25" s="293"/>
      <c r="N25" s="293"/>
      <c r="O25" s="293"/>
      <c r="P25" s="293"/>
      <c r="Q25" s="293"/>
      <c r="R25" s="293"/>
      <c r="S25" s="293"/>
      <c r="T25" s="293"/>
      <c r="U25" s="293"/>
      <c r="V25" s="293"/>
      <c r="W25" s="293"/>
      <c r="X25" s="293"/>
      <c r="Y25" s="293"/>
      <c r="Z25" s="293"/>
      <c r="AA25" s="293"/>
      <c r="AB25" s="293"/>
      <c r="AC25" s="293"/>
      <c r="AD25" s="293"/>
      <c r="AE25" s="293"/>
      <c r="AF25" s="293"/>
      <c r="AG25" s="293"/>
      <c r="AH25" s="293"/>
      <c r="AI25" s="293"/>
      <c r="AJ25" s="293"/>
      <c r="AK25" s="293"/>
      <c r="AL25" s="293"/>
      <c r="AM25" s="293"/>
      <c r="AN25" s="293"/>
      <c r="AO25" s="293"/>
      <c r="AP25" s="294"/>
      <c r="AQ25" s="294"/>
      <c r="AR25" s="294"/>
      <c r="AS25" s="295"/>
      <c r="AT25" s="284"/>
    </row>
    <row r="26" spans="1:46" s="256" customFormat="1" ht="13.2">
      <c r="A26" s="1142" t="s">
        <v>513</v>
      </c>
      <c r="B26" s="1142"/>
      <c r="C26" s="1142"/>
      <c r="D26" s="1142"/>
      <c r="E26" s="1142"/>
      <c r="F26" s="1142"/>
      <c r="G26" s="1142"/>
      <c r="H26" s="1142"/>
      <c r="I26" s="1142"/>
      <c r="J26" s="1142"/>
      <c r="K26" s="1142"/>
      <c r="L26" s="1142"/>
      <c r="M26" s="1142"/>
      <c r="N26" s="1142"/>
      <c r="O26" s="1142"/>
      <c r="P26" s="1142"/>
      <c r="Q26" s="1142"/>
      <c r="R26" s="1142"/>
      <c r="S26" s="1142"/>
      <c r="T26" s="1142"/>
      <c r="U26" s="1142"/>
      <c r="V26" s="1142"/>
      <c r="W26" s="1142"/>
      <c r="X26" s="1142"/>
      <c r="Y26" s="1142"/>
      <c r="Z26" s="1142"/>
      <c r="AA26" s="1142"/>
      <c r="AB26" s="1142"/>
      <c r="AC26" s="1142"/>
      <c r="AD26" s="1142"/>
      <c r="AE26" s="1142"/>
      <c r="AF26" s="1142"/>
      <c r="AG26" s="1142"/>
      <c r="AH26" s="1142"/>
      <c r="AI26" s="1142"/>
      <c r="AJ26" s="1142"/>
      <c r="AK26" s="1142"/>
      <c r="AL26" s="1142"/>
      <c r="AM26" s="1142"/>
      <c r="AN26" s="1142"/>
      <c r="AO26" s="1142"/>
      <c r="AP26" s="1142"/>
      <c r="AQ26" s="1142"/>
      <c r="AR26" s="1142"/>
      <c r="AS26" s="1142"/>
    </row>
    <row r="27" spans="1:46" ht="13.2">
      <c r="A27" s="296"/>
      <c r="AS27" s="251"/>
      <c r="AT27" s="251"/>
    </row>
    <row r="28" spans="1:46" ht="16.2">
      <c r="A28" s="252" t="s">
        <v>514</v>
      </c>
      <c r="B28" s="253"/>
      <c r="C28" s="253"/>
      <c r="D28" s="253"/>
      <c r="E28" s="253"/>
      <c r="F28" s="253"/>
      <c r="G28" s="253"/>
      <c r="H28" s="253"/>
      <c r="I28" s="253"/>
      <c r="J28" s="253"/>
      <c r="K28" s="253"/>
      <c r="L28" s="253"/>
      <c r="M28" s="253"/>
      <c r="N28" s="253"/>
      <c r="O28" s="253"/>
      <c r="P28" s="253"/>
      <c r="Q28" s="253"/>
      <c r="R28" s="253"/>
      <c r="S28" s="253"/>
      <c r="T28" s="253"/>
      <c r="U28" s="253"/>
      <c r="V28" s="253"/>
      <c r="W28" s="253"/>
      <c r="X28" s="253"/>
      <c r="Y28" s="253"/>
      <c r="Z28" s="253"/>
      <c r="AA28" s="253"/>
      <c r="AB28" s="253"/>
      <c r="AC28" s="253"/>
      <c r="AD28" s="253"/>
      <c r="AE28" s="253"/>
      <c r="AF28" s="253"/>
      <c r="AG28" s="253"/>
      <c r="AH28" s="253"/>
      <c r="AI28" s="253"/>
      <c r="AJ28" s="253"/>
      <c r="AK28" s="253"/>
      <c r="AL28" s="253"/>
      <c r="AM28" s="253"/>
      <c r="AN28" s="253"/>
      <c r="AO28" s="253"/>
      <c r="AP28" s="253"/>
      <c r="AQ28" s="253"/>
      <c r="AR28" s="253"/>
      <c r="AS28" s="297"/>
    </row>
    <row r="29" spans="1:46" ht="13.2">
      <c r="A29" s="255"/>
      <c r="AK29" s="256" t="s">
        <v>515</v>
      </c>
      <c r="AL29" s="256"/>
      <c r="AM29" s="256"/>
      <c r="AN29" s="256"/>
      <c r="AS29" s="298"/>
    </row>
    <row r="30" spans="1:46" ht="13.5" customHeight="1">
      <c r="A30" s="255"/>
      <c r="AK30" s="258"/>
      <c r="AL30" s="259"/>
      <c r="AM30" s="259"/>
      <c r="AN30" s="260"/>
      <c r="AO30" s="1131" t="s">
        <v>494</v>
      </c>
      <c r="AP30" s="261"/>
      <c r="AQ30" s="262" t="s">
        <v>495</v>
      </c>
      <c r="AR30" s="263"/>
    </row>
    <row r="31" spans="1:46" ht="13.2">
      <c r="A31" s="255"/>
      <c r="AK31" s="264"/>
      <c r="AL31" s="265"/>
      <c r="AM31" s="265"/>
      <c r="AN31" s="266"/>
      <c r="AO31" s="1132"/>
      <c r="AP31" s="267" t="s">
        <v>496</v>
      </c>
      <c r="AQ31" s="268" t="s">
        <v>497</v>
      </c>
      <c r="AR31" s="269" t="s">
        <v>498</v>
      </c>
    </row>
    <row r="32" spans="1:46" ht="27" customHeight="1">
      <c r="A32" s="255"/>
      <c r="AK32" s="1133" t="s">
        <v>516</v>
      </c>
      <c r="AL32" s="1134"/>
      <c r="AM32" s="1134"/>
      <c r="AN32" s="1135"/>
      <c r="AO32" s="299">
        <v>4763547</v>
      </c>
      <c r="AP32" s="299">
        <v>23138</v>
      </c>
      <c r="AQ32" s="300">
        <v>26449</v>
      </c>
      <c r="AR32" s="301">
        <v>-12.5</v>
      </c>
    </row>
    <row r="33" spans="1:46" ht="13.5" customHeight="1">
      <c r="A33" s="255"/>
      <c r="AK33" s="1133" t="s">
        <v>517</v>
      </c>
      <c r="AL33" s="1134"/>
      <c r="AM33" s="1134"/>
      <c r="AN33" s="1135"/>
      <c r="AO33" s="299" t="s">
        <v>503</v>
      </c>
      <c r="AP33" s="299" t="s">
        <v>503</v>
      </c>
      <c r="AQ33" s="300">
        <v>1</v>
      </c>
      <c r="AR33" s="301" t="s">
        <v>503</v>
      </c>
    </row>
    <row r="34" spans="1:46" ht="27" customHeight="1">
      <c r="A34" s="255"/>
      <c r="AK34" s="1133" t="s">
        <v>518</v>
      </c>
      <c r="AL34" s="1134"/>
      <c r="AM34" s="1134"/>
      <c r="AN34" s="1135"/>
      <c r="AO34" s="299" t="s">
        <v>503</v>
      </c>
      <c r="AP34" s="299" t="s">
        <v>503</v>
      </c>
      <c r="AQ34" s="300">
        <v>29</v>
      </c>
      <c r="AR34" s="301" t="s">
        <v>503</v>
      </c>
    </row>
    <row r="35" spans="1:46" ht="27" customHeight="1">
      <c r="A35" s="255"/>
      <c r="AK35" s="1133" t="s">
        <v>519</v>
      </c>
      <c r="AL35" s="1134"/>
      <c r="AM35" s="1134"/>
      <c r="AN35" s="1135"/>
      <c r="AO35" s="299">
        <v>64056</v>
      </c>
      <c r="AP35" s="299">
        <v>311</v>
      </c>
      <c r="AQ35" s="300">
        <v>5448</v>
      </c>
      <c r="AR35" s="301">
        <v>-94.3</v>
      </c>
    </row>
    <row r="36" spans="1:46" ht="27" customHeight="1">
      <c r="A36" s="255"/>
      <c r="AK36" s="1133" t="s">
        <v>520</v>
      </c>
      <c r="AL36" s="1134"/>
      <c r="AM36" s="1134"/>
      <c r="AN36" s="1135"/>
      <c r="AO36" s="299">
        <v>27032</v>
      </c>
      <c r="AP36" s="299">
        <v>131</v>
      </c>
      <c r="AQ36" s="300">
        <v>445</v>
      </c>
      <c r="AR36" s="301">
        <v>-70.599999999999994</v>
      </c>
    </row>
    <row r="37" spans="1:46" ht="13.5" customHeight="1">
      <c r="A37" s="255"/>
      <c r="AK37" s="1133" t="s">
        <v>521</v>
      </c>
      <c r="AL37" s="1134"/>
      <c r="AM37" s="1134"/>
      <c r="AN37" s="1135"/>
      <c r="AO37" s="299" t="s">
        <v>503</v>
      </c>
      <c r="AP37" s="299" t="s">
        <v>503</v>
      </c>
      <c r="AQ37" s="300">
        <v>1095</v>
      </c>
      <c r="AR37" s="301" t="s">
        <v>503</v>
      </c>
    </row>
    <row r="38" spans="1:46" ht="27" customHeight="1">
      <c r="A38" s="255"/>
      <c r="AK38" s="1136" t="s">
        <v>522</v>
      </c>
      <c r="AL38" s="1137"/>
      <c r="AM38" s="1137"/>
      <c r="AN38" s="1138"/>
      <c r="AO38" s="302" t="s">
        <v>503</v>
      </c>
      <c r="AP38" s="302" t="s">
        <v>503</v>
      </c>
      <c r="AQ38" s="303">
        <v>0</v>
      </c>
      <c r="AR38" s="291" t="s">
        <v>503</v>
      </c>
      <c r="AS38" s="298"/>
    </row>
    <row r="39" spans="1:46" ht="13.2">
      <c r="A39" s="255"/>
      <c r="AK39" s="1136" t="s">
        <v>523</v>
      </c>
      <c r="AL39" s="1137"/>
      <c r="AM39" s="1137"/>
      <c r="AN39" s="1138"/>
      <c r="AO39" s="299">
        <v>-576716</v>
      </c>
      <c r="AP39" s="299">
        <v>-2801</v>
      </c>
      <c r="AQ39" s="300">
        <v>-7113</v>
      </c>
      <c r="AR39" s="301">
        <v>-60.6</v>
      </c>
      <c r="AS39" s="298"/>
    </row>
    <row r="40" spans="1:46" ht="27" customHeight="1">
      <c r="A40" s="255"/>
      <c r="AK40" s="1133" t="s">
        <v>524</v>
      </c>
      <c r="AL40" s="1134"/>
      <c r="AM40" s="1134"/>
      <c r="AN40" s="1135"/>
      <c r="AO40" s="299">
        <v>-3224594</v>
      </c>
      <c r="AP40" s="299">
        <v>-15663</v>
      </c>
      <c r="AQ40" s="300">
        <v>-18923</v>
      </c>
      <c r="AR40" s="301">
        <v>-17.2</v>
      </c>
      <c r="AS40" s="298"/>
    </row>
    <row r="41" spans="1:46" ht="13.2">
      <c r="A41" s="255"/>
      <c r="AK41" s="1139" t="s">
        <v>297</v>
      </c>
      <c r="AL41" s="1140"/>
      <c r="AM41" s="1140"/>
      <c r="AN41" s="1141"/>
      <c r="AO41" s="299">
        <v>1053325</v>
      </c>
      <c r="AP41" s="299">
        <v>5116</v>
      </c>
      <c r="AQ41" s="300">
        <v>7431</v>
      </c>
      <c r="AR41" s="301">
        <v>-31.2</v>
      </c>
      <c r="AS41" s="298"/>
    </row>
    <row r="42" spans="1:46" ht="13.2">
      <c r="A42" s="255"/>
      <c r="AK42" s="304" t="s">
        <v>525</v>
      </c>
      <c r="AQ42" s="276"/>
      <c r="AR42" s="276"/>
      <c r="AS42" s="298"/>
    </row>
    <row r="43" spans="1:46" ht="13.2">
      <c r="A43" s="255"/>
      <c r="AP43" s="305"/>
      <c r="AQ43" s="276"/>
      <c r="AS43" s="298"/>
    </row>
    <row r="44" spans="1:46" ht="13.2">
      <c r="A44" s="255"/>
      <c r="AQ44" s="276"/>
    </row>
    <row r="45" spans="1:46" ht="13.2">
      <c r="A45" s="253"/>
      <c r="B45" s="253"/>
      <c r="C45" s="253"/>
      <c r="D45" s="253"/>
      <c r="E45" s="253"/>
      <c r="F45" s="253"/>
      <c r="G45" s="253"/>
      <c r="H45" s="253"/>
      <c r="I45" s="253"/>
      <c r="J45" s="253"/>
      <c r="K45" s="253"/>
      <c r="L45" s="253"/>
      <c r="M45" s="253"/>
      <c r="N45" s="253"/>
      <c r="O45" s="253"/>
      <c r="P45" s="253"/>
      <c r="Q45" s="253"/>
      <c r="R45" s="253"/>
      <c r="S45" s="253"/>
      <c r="T45" s="253"/>
      <c r="U45" s="253"/>
      <c r="V45" s="253"/>
      <c r="W45" s="253"/>
      <c r="X45" s="253"/>
      <c r="Y45" s="253"/>
      <c r="Z45" s="253"/>
      <c r="AA45" s="253"/>
      <c r="AB45" s="253"/>
      <c r="AC45" s="253"/>
      <c r="AD45" s="253"/>
      <c r="AE45" s="253"/>
      <c r="AF45" s="253"/>
      <c r="AG45" s="253"/>
      <c r="AH45" s="253"/>
      <c r="AI45" s="253"/>
      <c r="AJ45" s="253"/>
      <c r="AK45" s="253"/>
      <c r="AL45" s="253"/>
      <c r="AM45" s="253"/>
      <c r="AN45" s="253"/>
      <c r="AO45" s="253"/>
      <c r="AP45" s="253"/>
      <c r="AQ45" s="306"/>
      <c r="AR45" s="253"/>
      <c r="AS45" s="253"/>
      <c r="AT45" s="251"/>
    </row>
    <row r="46" spans="1:46" ht="13.2">
      <c r="A46" s="307"/>
      <c r="B46" s="307"/>
      <c r="C46" s="307"/>
      <c r="D46" s="307"/>
      <c r="E46" s="307"/>
      <c r="F46" s="307"/>
      <c r="G46" s="307"/>
      <c r="H46" s="307"/>
      <c r="I46" s="307"/>
      <c r="J46" s="307"/>
      <c r="K46" s="307"/>
      <c r="L46" s="307"/>
      <c r="M46" s="307"/>
      <c r="N46" s="307"/>
      <c r="O46" s="307"/>
      <c r="P46" s="307"/>
      <c r="Q46" s="307"/>
      <c r="R46" s="307"/>
      <c r="S46" s="307"/>
      <c r="T46" s="307"/>
      <c r="U46" s="307"/>
      <c r="V46" s="307"/>
      <c r="W46" s="307"/>
      <c r="X46" s="307"/>
      <c r="Y46" s="307"/>
      <c r="Z46" s="307"/>
      <c r="AA46" s="307"/>
      <c r="AB46" s="307"/>
      <c r="AC46" s="307"/>
      <c r="AD46" s="307"/>
      <c r="AE46" s="307"/>
      <c r="AF46" s="307"/>
      <c r="AG46" s="307"/>
      <c r="AH46" s="307"/>
      <c r="AI46" s="307"/>
      <c r="AJ46" s="307"/>
      <c r="AK46" s="307"/>
      <c r="AL46" s="307"/>
      <c r="AM46" s="307"/>
      <c r="AN46" s="307"/>
      <c r="AO46" s="307"/>
      <c r="AP46" s="307"/>
      <c r="AQ46" s="307"/>
      <c r="AR46" s="307"/>
      <c r="AS46" s="307"/>
      <c r="AT46" s="251"/>
    </row>
    <row r="47" spans="1:46" ht="17.25" customHeight="1">
      <c r="A47" s="308" t="s">
        <v>526</v>
      </c>
    </row>
    <row r="48" spans="1:46" ht="13.2">
      <c r="A48" s="255"/>
      <c r="AK48" s="309" t="s">
        <v>527</v>
      </c>
      <c r="AL48" s="309"/>
      <c r="AM48" s="309"/>
      <c r="AN48" s="309"/>
      <c r="AO48" s="309"/>
      <c r="AP48" s="309"/>
      <c r="AQ48" s="310"/>
      <c r="AR48" s="309"/>
    </row>
    <row r="49" spans="1:44" ht="13.5" customHeight="1">
      <c r="A49" s="255"/>
      <c r="AK49" s="311"/>
      <c r="AL49" s="312"/>
      <c r="AM49" s="1126" t="s">
        <v>494</v>
      </c>
      <c r="AN49" s="1128" t="s">
        <v>528</v>
      </c>
      <c r="AO49" s="1129"/>
      <c r="AP49" s="1129"/>
      <c r="AQ49" s="1129"/>
      <c r="AR49" s="1130"/>
    </row>
    <row r="50" spans="1:44" ht="13.2">
      <c r="A50" s="255"/>
      <c r="AK50" s="313"/>
      <c r="AL50" s="314"/>
      <c r="AM50" s="1127"/>
      <c r="AN50" s="315" t="s">
        <v>529</v>
      </c>
      <c r="AO50" s="316" t="s">
        <v>530</v>
      </c>
      <c r="AP50" s="317" t="s">
        <v>531</v>
      </c>
      <c r="AQ50" s="318" t="s">
        <v>532</v>
      </c>
      <c r="AR50" s="319" t="s">
        <v>533</v>
      </c>
    </row>
    <row r="51" spans="1:44" ht="13.2">
      <c r="A51" s="255"/>
      <c r="AK51" s="311" t="s">
        <v>534</v>
      </c>
      <c r="AL51" s="312"/>
      <c r="AM51" s="320">
        <v>7615041</v>
      </c>
      <c r="AN51" s="321">
        <v>37546</v>
      </c>
      <c r="AO51" s="322">
        <v>36.799999999999997</v>
      </c>
      <c r="AP51" s="323">
        <v>33173</v>
      </c>
      <c r="AQ51" s="324">
        <v>-19.2</v>
      </c>
      <c r="AR51" s="325">
        <v>56</v>
      </c>
    </row>
    <row r="52" spans="1:44" ht="13.2">
      <c r="A52" s="255"/>
      <c r="AK52" s="326"/>
      <c r="AL52" s="327" t="s">
        <v>535</v>
      </c>
      <c r="AM52" s="328">
        <v>3403696</v>
      </c>
      <c r="AN52" s="329">
        <v>16782</v>
      </c>
      <c r="AO52" s="330">
        <v>-5.6</v>
      </c>
      <c r="AP52" s="331">
        <v>20353</v>
      </c>
      <c r="AQ52" s="332">
        <v>-25.4</v>
      </c>
      <c r="AR52" s="333">
        <v>19.8</v>
      </c>
    </row>
    <row r="53" spans="1:44" ht="13.2">
      <c r="A53" s="255"/>
      <c r="AK53" s="311" t="s">
        <v>536</v>
      </c>
      <c r="AL53" s="312"/>
      <c r="AM53" s="320">
        <v>3781316</v>
      </c>
      <c r="AN53" s="321">
        <v>18434</v>
      </c>
      <c r="AO53" s="322">
        <v>-50.9</v>
      </c>
      <c r="AP53" s="323">
        <v>37644</v>
      </c>
      <c r="AQ53" s="324">
        <v>13.5</v>
      </c>
      <c r="AR53" s="325">
        <v>-64.400000000000006</v>
      </c>
    </row>
    <row r="54" spans="1:44" ht="13.2">
      <c r="A54" s="255"/>
      <c r="AK54" s="326"/>
      <c r="AL54" s="327" t="s">
        <v>535</v>
      </c>
      <c r="AM54" s="328">
        <v>1956672</v>
      </c>
      <c r="AN54" s="329">
        <v>9539</v>
      </c>
      <c r="AO54" s="330">
        <v>-43.2</v>
      </c>
      <c r="AP54" s="331">
        <v>24939</v>
      </c>
      <c r="AQ54" s="332">
        <v>22.5</v>
      </c>
      <c r="AR54" s="333">
        <v>-65.7</v>
      </c>
    </row>
    <row r="55" spans="1:44" ht="13.2">
      <c r="A55" s="255"/>
      <c r="AK55" s="311" t="s">
        <v>537</v>
      </c>
      <c r="AL55" s="312"/>
      <c r="AM55" s="320">
        <v>6672674</v>
      </c>
      <c r="AN55" s="321">
        <v>32384</v>
      </c>
      <c r="AO55" s="322">
        <v>75.7</v>
      </c>
      <c r="AP55" s="323">
        <v>39221</v>
      </c>
      <c r="AQ55" s="324">
        <v>4.2</v>
      </c>
      <c r="AR55" s="325">
        <v>71.5</v>
      </c>
    </row>
    <row r="56" spans="1:44" ht="13.2">
      <c r="A56" s="255"/>
      <c r="AK56" s="326"/>
      <c r="AL56" s="327" t="s">
        <v>535</v>
      </c>
      <c r="AM56" s="328">
        <v>4510433</v>
      </c>
      <c r="AN56" s="329">
        <v>21890</v>
      </c>
      <c r="AO56" s="330">
        <v>129.5</v>
      </c>
      <c r="AP56" s="331">
        <v>24821</v>
      </c>
      <c r="AQ56" s="332">
        <v>-0.5</v>
      </c>
      <c r="AR56" s="333">
        <v>130</v>
      </c>
    </row>
    <row r="57" spans="1:44" ht="13.2">
      <c r="A57" s="255"/>
      <c r="AK57" s="311" t="s">
        <v>538</v>
      </c>
      <c r="AL57" s="312"/>
      <c r="AM57" s="320">
        <v>3970983</v>
      </c>
      <c r="AN57" s="321">
        <v>19295</v>
      </c>
      <c r="AO57" s="322">
        <v>-40.4</v>
      </c>
      <c r="AP57" s="323">
        <v>38566</v>
      </c>
      <c r="AQ57" s="324">
        <v>-1.7</v>
      </c>
      <c r="AR57" s="325">
        <v>-38.700000000000003</v>
      </c>
    </row>
    <row r="58" spans="1:44" ht="13.2">
      <c r="A58" s="255"/>
      <c r="AK58" s="326"/>
      <c r="AL58" s="327" t="s">
        <v>535</v>
      </c>
      <c r="AM58" s="328">
        <v>3023817</v>
      </c>
      <c r="AN58" s="329">
        <v>14693</v>
      </c>
      <c r="AO58" s="330">
        <v>-32.9</v>
      </c>
      <c r="AP58" s="331">
        <v>24059</v>
      </c>
      <c r="AQ58" s="332">
        <v>-3.1</v>
      </c>
      <c r="AR58" s="333">
        <v>-29.8</v>
      </c>
    </row>
    <row r="59" spans="1:44" ht="13.2">
      <c r="A59" s="255"/>
      <c r="AK59" s="311" t="s">
        <v>539</v>
      </c>
      <c r="AL59" s="312"/>
      <c r="AM59" s="320">
        <v>5058518</v>
      </c>
      <c r="AN59" s="321">
        <v>24571</v>
      </c>
      <c r="AO59" s="322">
        <v>27.3</v>
      </c>
      <c r="AP59" s="323">
        <v>35156</v>
      </c>
      <c r="AQ59" s="324">
        <v>-8.8000000000000007</v>
      </c>
      <c r="AR59" s="325">
        <v>36.1</v>
      </c>
    </row>
    <row r="60" spans="1:44" ht="13.2">
      <c r="A60" s="255"/>
      <c r="AK60" s="326"/>
      <c r="AL60" s="327" t="s">
        <v>535</v>
      </c>
      <c r="AM60" s="328">
        <v>3152143</v>
      </c>
      <c r="AN60" s="329">
        <v>15311</v>
      </c>
      <c r="AO60" s="330">
        <v>4.2</v>
      </c>
      <c r="AP60" s="331">
        <v>22430</v>
      </c>
      <c r="AQ60" s="332">
        <v>-6.8</v>
      </c>
      <c r="AR60" s="333">
        <v>11</v>
      </c>
    </row>
    <row r="61" spans="1:44" ht="13.2">
      <c r="A61" s="255"/>
      <c r="AK61" s="311" t="s">
        <v>540</v>
      </c>
      <c r="AL61" s="334"/>
      <c r="AM61" s="320">
        <v>5419706</v>
      </c>
      <c r="AN61" s="321">
        <v>26446</v>
      </c>
      <c r="AO61" s="322">
        <v>9.6999999999999993</v>
      </c>
      <c r="AP61" s="323">
        <v>36752</v>
      </c>
      <c r="AQ61" s="335">
        <v>-2.4</v>
      </c>
      <c r="AR61" s="325">
        <v>12.1</v>
      </c>
    </row>
    <row r="62" spans="1:44" ht="13.2">
      <c r="A62" s="255"/>
      <c r="AK62" s="326"/>
      <c r="AL62" s="327" t="s">
        <v>535</v>
      </c>
      <c r="AM62" s="328">
        <v>3209352</v>
      </c>
      <c r="AN62" s="329">
        <v>15643</v>
      </c>
      <c r="AO62" s="330">
        <v>10.4</v>
      </c>
      <c r="AP62" s="331">
        <v>23320</v>
      </c>
      <c r="AQ62" s="332">
        <v>-2.7</v>
      </c>
      <c r="AR62" s="333">
        <v>13.1</v>
      </c>
    </row>
    <row r="63" spans="1:44" ht="13.2">
      <c r="A63" s="255"/>
    </row>
    <row r="64" spans="1:44" ht="13.2">
      <c r="A64" s="255"/>
    </row>
    <row r="65" spans="1:46" ht="13.2">
      <c r="A65" s="255"/>
    </row>
    <row r="66" spans="1:46" ht="13.2">
      <c r="A66" s="336"/>
      <c r="B66" s="307"/>
      <c r="C66" s="307"/>
      <c r="D66" s="307"/>
      <c r="E66" s="307"/>
      <c r="F66" s="307"/>
      <c r="G66" s="307"/>
      <c r="H66" s="307"/>
      <c r="I66" s="307"/>
      <c r="J66" s="307"/>
      <c r="K66" s="307"/>
      <c r="L66" s="307"/>
      <c r="M66" s="307"/>
      <c r="N66" s="307"/>
      <c r="O66" s="307"/>
      <c r="P66" s="307"/>
      <c r="Q66" s="307"/>
      <c r="R66" s="307"/>
      <c r="S66" s="307"/>
      <c r="T66" s="307"/>
      <c r="U66" s="307"/>
      <c r="V66" s="307"/>
      <c r="W66" s="307"/>
      <c r="X66" s="307"/>
      <c r="Y66" s="307"/>
      <c r="Z66" s="307"/>
      <c r="AA66" s="307"/>
      <c r="AB66" s="307"/>
      <c r="AC66" s="307"/>
      <c r="AD66" s="307"/>
      <c r="AE66" s="307"/>
      <c r="AF66" s="307"/>
      <c r="AG66" s="307"/>
      <c r="AH66" s="307"/>
      <c r="AI66" s="307"/>
      <c r="AJ66" s="307"/>
      <c r="AK66" s="307"/>
      <c r="AL66" s="307"/>
      <c r="AM66" s="307"/>
      <c r="AN66" s="307"/>
      <c r="AO66" s="307"/>
      <c r="AP66" s="307"/>
      <c r="AQ66" s="307"/>
      <c r="AR66" s="307"/>
      <c r="AS66" s="337"/>
    </row>
    <row r="67" spans="1:46" ht="13.5" hidden="1" customHeight="1">
      <c r="AS67" s="251"/>
      <c r="AT67" s="251"/>
    </row>
    <row r="70" spans="1:46" ht="13.2" hidden="1"/>
    <row r="71" spans="1:46" ht="13.2" hidden="1"/>
    <row r="72" spans="1:46" ht="13.2" hidden="1"/>
    <row r="73" spans="1:46" ht="13.2" hidden="1"/>
  </sheetData>
  <sheetProtection algorithmName="SHA-512" hashValue="rk/jGmfUMAg6/bYGt9swcG74eboiWPrq0jXxcyXC6glNmgmOS6UZQlfTzhHe6bpvs87QX5YwS/mC/pWXdNOVxA==" saltValue="Szcl49GBHE0qbJkH5Irx4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8" scale="87"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cols>
    <col min="1" max="125" width="2.44140625" style="250" customWidth="1"/>
    <col min="126" max="16384" width="9" style="249" hidden="1"/>
  </cols>
  <sheetData>
    <row r="1" spans="2:125" ht="13.5" customHeight="1">
      <c r="B1" s="249"/>
      <c r="C1" s="249"/>
      <c r="D1" s="249"/>
      <c r="E1" s="249"/>
      <c r="F1" s="249"/>
      <c r="G1" s="249"/>
      <c r="H1" s="249"/>
      <c r="I1" s="249"/>
      <c r="J1" s="249"/>
      <c r="K1" s="249"/>
      <c r="L1" s="249"/>
      <c r="M1" s="249"/>
      <c r="N1" s="249"/>
      <c r="O1" s="249"/>
      <c r="P1" s="249"/>
      <c r="Q1" s="249"/>
      <c r="R1" s="249"/>
      <c r="S1" s="249"/>
      <c r="T1" s="249"/>
      <c r="U1" s="249"/>
      <c r="V1" s="249"/>
      <c r="W1" s="249"/>
      <c r="X1" s="249"/>
      <c r="Y1" s="249"/>
      <c r="Z1" s="249"/>
      <c r="AA1" s="249"/>
      <c r="AB1" s="249"/>
      <c r="AC1" s="249"/>
      <c r="AD1" s="249"/>
      <c r="AE1" s="249"/>
      <c r="AF1" s="249"/>
      <c r="AG1" s="249"/>
      <c r="AH1" s="249"/>
      <c r="AI1" s="249"/>
      <c r="AJ1" s="249"/>
      <c r="AK1" s="249"/>
      <c r="AL1" s="249"/>
      <c r="AM1" s="249"/>
      <c r="AN1" s="249"/>
      <c r="AO1" s="249"/>
      <c r="AP1" s="249"/>
      <c r="AQ1" s="249"/>
      <c r="AR1" s="249"/>
      <c r="AS1" s="249"/>
      <c r="AT1" s="249"/>
      <c r="AU1" s="249"/>
      <c r="AV1" s="249"/>
      <c r="AW1" s="249"/>
      <c r="AX1" s="249"/>
      <c r="AY1" s="249"/>
      <c r="AZ1" s="249"/>
      <c r="BA1" s="249"/>
      <c r="BB1" s="249"/>
      <c r="BC1" s="249"/>
      <c r="BD1" s="249"/>
      <c r="BE1" s="249"/>
      <c r="BF1" s="249"/>
      <c r="BG1" s="249"/>
      <c r="BH1" s="249"/>
      <c r="BI1" s="249"/>
      <c r="BJ1" s="249"/>
      <c r="BK1" s="249"/>
      <c r="BL1" s="249"/>
      <c r="BM1" s="249"/>
      <c r="BN1" s="249"/>
      <c r="BO1" s="249"/>
      <c r="BP1" s="249"/>
      <c r="BQ1" s="249"/>
      <c r="BR1" s="249"/>
      <c r="BS1" s="249"/>
      <c r="BT1" s="249"/>
      <c r="BU1" s="249"/>
      <c r="BV1" s="249"/>
      <c r="BW1" s="249"/>
      <c r="BX1" s="249"/>
      <c r="BY1" s="249"/>
      <c r="BZ1" s="249"/>
      <c r="CA1" s="249"/>
      <c r="CB1" s="249"/>
      <c r="CC1" s="249"/>
      <c r="CD1" s="249"/>
      <c r="CE1" s="249"/>
      <c r="CF1" s="249"/>
      <c r="CG1" s="249"/>
      <c r="CH1" s="249"/>
      <c r="CI1" s="249"/>
      <c r="CJ1" s="249"/>
      <c r="CK1" s="249"/>
      <c r="CL1" s="249"/>
      <c r="CM1" s="249"/>
      <c r="CN1" s="249"/>
      <c r="CO1" s="249"/>
      <c r="CP1" s="249"/>
      <c r="CQ1" s="249"/>
      <c r="CR1" s="249"/>
      <c r="CS1" s="249"/>
      <c r="CT1" s="249"/>
      <c r="CU1" s="249"/>
      <c r="CV1" s="249"/>
      <c r="CW1" s="249"/>
      <c r="CX1" s="249"/>
      <c r="CY1" s="249"/>
      <c r="CZ1" s="249"/>
      <c r="DA1" s="249"/>
      <c r="DB1" s="249"/>
      <c r="DC1" s="249"/>
      <c r="DD1" s="249"/>
      <c r="DE1" s="249"/>
      <c r="DF1" s="249"/>
      <c r="DG1" s="249"/>
      <c r="DH1" s="249"/>
      <c r="DI1" s="249"/>
      <c r="DJ1" s="249"/>
      <c r="DK1" s="249"/>
      <c r="DL1" s="249"/>
      <c r="DM1" s="249"/>
      <c r="DN1" s="249"/>
      <c r="DO1" s="249"/>
      <c r="DP1" s="249"/>
      <c r="DQ1" s="249"/>
      <c r="DR1" s="249"/>
      <c r="DS1" s="249"/>
      <c r="DT1" s="249"/>
      <c r="DU1" s="249"/>
    </row>
    <row r="2" spans="2:125" ht="13.2">
      <c r="B2" s="249"/>
      <c r="DG2" s="249"/>
    </row>
    <row r="3" spans="2:125" ht="13.2">
      <c r="C3" s="249"/>
      <c r="D3" s="249"/>
      <c r="E3" s="249"/>
      <c r="F3" s="249"/>
      <c r="G3" s="249"/>
      <c r="H3" s="249"/>
      <c r="I3" s="249"/>
      <c r="J3" s="249"/>
      <c r="K3" s="249"/>
      <c r="L3" s="249"/>
      <c r="M3" s="249"/>
      <c r="N3" s="249"/>
      <c r="O3" s="249"/>
      <c r="P3" s="249"/>
      <c r="Q3" s="249"/>
      <c r="R3" s="249"/>
      <c r="S3" s="249"/>
      <c r="T3" s="249"/>
      <c r="U3" s="249"/>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H3" s="249"/>
      <c r="DI3" s="249"/>
      <c r="DJ3" s="249"/>
      <c r="DK3" s="249"/>
      <c r="DL3" s="249"/>
      <c r="DM3" s="249"/>
      <c r="DN3" s="249"/>
      <c r="DO3" s="249"/>
      <c r="DP3" s="249"/>
      <c r="DQ3" s="249"/>
      <c r="DR3" s="249"/>
      <c r="DS3" s="249"/>
      <c r="DT3" s="249"/>
      <c r="DU3" s="249"/>
    </row>
    <row r="4" spans="2:125" ht="13.2"/>
    <row r="5" spans="2:125" ht="13.2"/>
    <row r="6" spans="2:125" ht="13.2"/>
    <row r="7" spans="2:125" ht="13.2"/>
    <row r="8" spans="2:125" ht="13.2"/>
    <row r="9" spans="2:125" ht="13.2">
      <c r="DU9" s="249"/>
    </row>
    <row r="10" spans="2:125" ht="13.2"/>
    <row r="11" spans="2:125" ht="13.2"/>
    <row r="12" spans="2:125" ht="13.2"/>
    <row r="13" spans="2:125" ht="13.2"/>
    <row r="14" spans="2:125" ht="13.2"/>
    <row r="15" spans="2:125" ht="13.2"/>
    <row r="16" spans="2:125" ht="13.2"/>
    <row r="17" spans="125:125" ht="13.2">
      <c r="DU17" s="249"/>
    </row>
    <row r="18" spans="125:125" ht="13.2"/>
    <row r="19" spans="125:125" ht="13.2"/>
    <row r="20" spans="125:125" ht="13.2">
      <c r="DU20" s="249"/>
    </row>
    <row r="21" spans="125:125" ht="13.2">
      <c r="DU21" s="249"/>
    </row>
    <row r="22" spans="125:125" ht="13.2"/>
    <row r="23" spans="125:125" ht="13.2"/>
    <row r="24" spans="125:125" ht="13.2"/>
    <row r="25" spans="125:125" ht="13.2"/>
    <row r="26" spans="125:125" ht="13.2"/>
    <row r="27" spans="125:125" ht="13.2"/>
    <row r="28" spans="125:125" ht="13.2">
      <c r="DU28" s="249"/>
    </row>
    <row r="29" spans="125:125" ht="13.2"/>
    <row r="30" spans="125:125" ht="13.2"/>
    <row r="31" spans="125:125" ht="13.2"/>
    <row r="32" spans="125:125" ht="13.2"/>
    <row r="33" spans="2:125" ht="13.2">
      <c r="B33" s="249"/>
      <c r="G33" s="249"/>
      <c r="I33" s="249"/>
    </row>
    <row r="34" spans="2:125" ht="13.2">
      <c r="C34" s="249"/>
      <c r="P34" s="249"/>
      <c r="DE34" s="249"/>
      <c r="DH34" s="249"/>
    </row>
    <row r="35" spans="2:125" ht="13.2">
      <c r="D35" s="249"/>
      <c r="E35" s="249"/>
      <c r="DG35" s="249"/>
      <c r="DJ35" s="249"/>
      <c r="DP35" s="249"/>
      <c r="DQ35" s="249"/>
      <c r="DR35" s="249"/>
      <c r="DS35" s="249"/>
      <c r="DT35" s="249"/>
      <c r="DU35" s="249"/>
    </row>
    <row r="36" spans="2:125" ht="13.2">
      <c r="F36" s="249"/>
      <c r="H36" s="249"/>
      <c r="J36" s="249"/>
      <c r="K36" s="249"/>
      <c r="L36" s="249"/>
      <c r="M36" s="249"/>
      <c r="N36" s="249"/>
      <c r="O36" s="249"/>
      <c r="Q36" s="249"/>
      <c r="R36" s="249"/>
      <c r="S36" s="249"/>
      <c r="T36" s="249"/>
      <c r="U36" s="249"/>
      <c r="V36" s="249"/>
      <c r="W36" s="249"/>
      <c r="X36" s="249"/>
      <c r="Y36" s="249"/>
      <c r="Z36" s="249"/>
      <c r="AA36" s="249"/>
      <c r="AB36" s="249"/>
      <c r="AC36" s="249"/>
      <c r="AD36" s="249"/>
      <c r="AE36" s="249"/>
      <c r="AF36" s="249"/>
      <c r="AG36" s="249"/>
      <c r="AH36" s="249"/>
      <c r="AI36" s="249"/>
      <c r="AJ36" s="249"/>
      <c r="AK36" s="249"/>
      <c r="AL36" s="249"/>
      <c r="AM36" s="249"/>
      <c r="AN36" s="249"/>
      <c r="AO36" s="249"/>
      <c r="AP36" s="249"/>
      <c r="AQ36" s="249"/>
      <c r="AR36" s="249"/>
      <c r="AS36" s="249"/>
      <c r="AT36" s="249"/>
      <c r="AU36" s="249"/>
      <c r="AV36" s="249"/>
      <c r="AW36" s="249"/>
      <c r="AX36" s="249"/>
      <c r="AY36" s="249"/>
      <c r="AZ36" s="249"/>
      <c r="BA36" s="249"/>
      <c r="BB36" s="249"/>
      <c r="BC36" s="249"/>
      <c r="BD36" s="249"/>
      <c r="BE36" s="249"/>
      <c r="BF36" s="249"/>
      <c r="BG36" s="249"/>
      <c r="BH36" s="249"/>
      <c r="BI36" s="249"/>
      <c r="BJ36" s="249"/>
      <c r="BK36" s="249"/>
      <c r="BL36" s="249"/>
      <c r="BM36" s="249"/>
      <c r="BN36" s="249"/>
      <c r="BO36" s="249"/>
      <c r="BP36" s="249"/>
      <c r="BQ36" s="249"/>
      <c r="BR36" s="249"/>
      <c r="BS36" s="249"/>
      <c r="BT36" s="249"/>
      <c r="BU36" s="249"/>
      <c r="BV36" s="249"/>
      <c r="BW36" s="249"/>
      <c r="BX36" s="249"/>
      <c r="BY36" s="249"/>
      <c r="BZ36" s="249"/>
      <c r="CA36" s="249"/>
      <c r="CB36" s="249"/>
      <c r="CC36" s="249"/>
      <c r="CD36" s="249"/>
      <c r="CE36" s="249"/>
      <c r="CF36" s="249"/>
      <c r="CG36" s="249"/>
      <c r="CH36" s="249"/>
      <c r="CI36" s="249"/>
      <c r="CJ36" s="249"/>
      <c r="CK36" s="249"/>
      <c r="CL36" s="249"/>
      <c r="CM36" s="249"/>
      <c r="CN36" s="249"/>
      <c r="CO36" s="249"/>
      <c r="CP36" s="249"/>
      <c r="CQ36" s="249"/>
      <c r="CR36" s="249"/>
      <c r="CS36" s="249"/>
      <c r="CT36" s="249"/>
      <c r="CU36" s="249"/>
      <c r="CV36" s="249"/>
      <c r="CW36" s="249"/>
      <c r="CX36" s="249"/>
      <c r="CY36" s="249"/>
      <c r="CZ36" s="249"/>
      <c r="DA36" s="249"/>
      <c r="DB36" s="249"/>
      <c r="DC36" s="249"/>
      <c r="DD36" s="249"/>
      <c r="DF36" s="249"/>
      <c r="DI36" s="249"/>
      <c r="DK36" s="249"/>
      <c r="DL36" s="249"/>
      <c r="DM36" s="249"/>
      <c r="DN36" s="249"/>
      <c r="DO36" s="249"/>
      <c r="DP36" s="249"/>
      <c r="DQ36" s="249"/>
      <c r="DR36" s="249"/>
      <c r="DS36" s="249"/>
      <c r="DT36" s="249"/>
      <c r="DU36" s="249"/>
    </row>
    <row r="37" spans="2:125" ht="13.2">
      <c r="DU37" s="249"/>
    </row>
    <row r="38" spans="2:125" ht="13.2">
      <c r="DT38" s="249"/>
      <c r="DU38" s="249"/>
    </row>
    <row r="39" spans="2:125" ht="13.2"/>
    <row r="40" spans="2:125" ht="13.2">
      <c r="DH40" s="249"/>
    </row>
    <row r="41" spans="2:125" ht="13.2">
      <c r="DE41" s="249"/>
    </row>
    <row r="42" spans="2:125" ht="13.2">
      <c r="DG42" s="249"/>
      <c r="DJ42" s="249"/>
    </row>
    <row r="43" spans="2:125" ht="13.2">
      <c r="Q43" s="249"/>
      <c r="R43" s="249"/>
      <c r="S43" s="249"/>
      <c r="T43" s="249"/>
      <c r="U43" s="249"/>
      <c r="V43" s="249"/>
      <c r="W43" s="249"/>
      <c r="X43" s="249"/>
      <c r="Y43" s="249"/>
      <c r="Z43" s="249"/>
      <c r="AA43" s="249"/>
      <c r="AB43" s="249"/>
      <c r="AC43" s="249"/>
      <c r="AD43" s="249"/>
      <c r="AE43" s="249"/>
      <c r="AF43" s="249"/>
      <c r="AG43" s="249"/>
      <c r="AH43" s="249"/>
      <c r="AI43" s="249"/>
      <c r="AJ43" s="249"/>
      <c r="AK43" s="249"/>
      <c r="AL43" s="249"/>
      <c r="AM43" s="249"/>
      <c r="AN43" s="249"/>
      <c r="AO43" s="249"/>
      <c r="AP43" s="249"/>
      <c r="AQ43" s="249"/>
      <c r="AR43" s="249"/>
      <c r="AS43" s="249"/>
      <c r="AT43" s="249"/>
      <c r="AU43" s="249"/>
      <c r="AV43" s="249"/>
      <c r="AW43" s="249"/>
      <c r="AX43" s="249"/>
      <c r="AY43" s="249"/>
      <c r="AZ43" s="249"/>
      <c r="BA43" s="249"/>
      <c r="BB43" s="249"/>
      <c r="BC43" s="249"/>
      <c r="BD43" s="249"/>
      <c r="BE43" s="249"/>
      <c r="BF43" s="249"/>
      <c r="BG43" s="249"/>
      <c r="BH43" s="249"/>
      <c r="BI43" s="249"/>
      <c r="BJ43" s="249"/>
      <c r="BK43" s="249"/>
      <c r="BL43" s="249"/>
      <c r="BM43" s="249"/>
      <c r="BN43" s="249"/>
      <c r="BO43" s="249"/>
      <c r="BP43" s="249"/>
      <c r="BQ43" s="249"/>
      <c r="BR43" s="249"/>
      <c r="BS43" s="249"/>
      <c r="BT43" s="249"/>
      <c r="BU43" s="249"/>
      <c r="BV43" s="249"/>
      <c r="BW43" s="249"/>
      <c r="BX43" s="249"/>
      <c r="BY43" s="249"/>
      <c r="BZ43" s="249"/>
      <c r="CA43" s="249"/>
      <c r="CB43" s="249"/>
      <c r="CC43" s="249"/>
      <c r="CD43" s="249"/>
      <c r="CE43" s="249"/>
      <c r="CF43" s="249"/>
      <c r="CG43" s="249"/>
      <c r="CH43" s="249"/>
      <c r="CI43" s="249"/>
      <c r="CJ43" s="249"/>
      <c r="CK43" s="249"/>
      <c r="CL43" s="249"/>
      <c r="CM43" s="249"/>
      <c r="CN43" s="249"/>
      <c r="CO43" s="249"/>
      <c r="CP43" s="249"/>
      <c r="CQ43" s="249"/>
      <c r="CR43" s="249"/>
      <c r="CS43" s="249"/>
      <c r="CT43" s="249"/>
      <c r="CU43" s="249"/>
      <c r="CV43" s="249"/>
      <c r="CW43" s="249"/>
      <c r="CX43" s="249"/>
      <c r="CY43" s="249"/>
      <c r="CZ43" s="249"/>
      <c r="DA43" s="249"/>
      <c r="DB43" s="249"/>
      <c r="DC43" s="249"/>
      <c r="DD43" s="249"/>
      <c r="DF43" s="249"/>
      <c r="DI43" s="249"/>
      <c r="DK43" s="249"/>
      <c r="DL43" s="249"/>
      <c r="DM43" s="249"/>
      <c r="DN43" s="249"/>
      <c r="DO43" s="249"/>
      <c r="DP43" s="249"/>
      <c r="DQ43" s="249"/>
      <c r="DR43" s="249"/>
      <c r="DS43" s="249"/>
      <c r="DT43" s="249"/>
      <c r="DU43" s="249"/>
    </row>
    <row r="44" spans="2:125" ht="13.2">
      <c r="DU44" s="249"/>
    </row>
    <row r="45" spans="2:125" ht="13.2"/>
    <row r="46" spans="2:125" ht="13.2"/>
    <row r="47" spans="2:125" ht="13.2"/>
    <row r="48" spans="2:125" ht="13.2">
      <c r="DT48" s="249"/>
      <c r="DU48" s="249"/>
    </row>
    <row r="49" spans="120:125" ht="13.2">
      <c r="DU49" s="249"/>
    </row>
    <row r="50" spans="120:125" ht="13.2">
      <c r="DU50" s="249"/>
    </row>
    <row r="51" spans="120:125" ht="13.2">
      <c r="DP51" s="249"/>
      <c r="DQ51" s="249"/>
      <c r="DR51" s="249"/>
      <c r="DS51" s="249"/>
      <c r="DT51" s="249"/>
      <c r="DU51" s="249"/>
    </row>
    <row r="52" spans="120:125" ht="13.2"/>
    <row r="53" spans="120:125" ht="13.2"/>
    <row r="54" spans="120:125" ht="13.2">
      <c r="DU54" s="249"/>
    </row>
    <row r="55" spans="120:125" ht="13.2"/>
    <row r="56" spans="120:125" ht="13.2"/>
    <row r="57" spans="120:125" ht="13.2"/>
    <row r="58" spans="120:125" ht="13.2">
      <c r="DU58" s="249"/>
    </row>
    <row r="59" spans="120:125" ht="13.2"/>
    <row r="60" spans="120:125" ht="13.2"/>
    <row r="61" spans="120:125" ht="13.2"/>
    <row r="62" spans="120:125" ht="13.2"/>
    <row r="63" spans="120:125" ht="13.2">
      <c r="DU63" s="249"/>
    </row>
    <row r="64" spans="120:125" ht="13.2">
      <c r="DT64" s="249"/>
      <c r="DU64" s="249"/>
    </row>
    <row r="65" spans="123:125" ht="13.2"/>
    <row r="66" spans="123:125" ht="13.2"/>
    <row r="67" spans="123:125" ht="13.2"/>
    <row r="68" spans="123:125" ht="13.2"/>
    <row r="69" spans="123:125" ht="13.2">
      <c r="DS69" s="249"/>
      <c r="DT69" s="249"/>
      <c r="DU69" s="249"/>
    </row>
    <row r="70" spans="123:125" ht="13.2"/>
    <row r="71" spans="123:125" ht="13.2"/>
    <row r="72" spans="123:125" ht="13.2"/>
    <row r="73" spans="123:125" ht="13.2"/>
    <row r="74" spans="123:125" ht="13.2"/>
    <row r="75" spans="123:125" ht="13.2"/>
    <row r="76" spans="123:125" ht="13.2"/>
    <row r="77" spans="123:125" ht="13.2"/>
    <row r="78" spans="123:125" ht="13.2"/>
    <row r="79" spans="123:125" ht="13.2"/>
    <row r="80" spans="123:125" ht="13.2"/>
    <row r="81" spans="116:125" ht="13.2"/>
    <row r="82" spans="116:125" ht="13.2">
      <c r="DL82" s="249"/>
    </row>
    <row r="83" spans="116:125" ht="13.2">
      <c r="DM83" s="249"/>
      <c r="DN83" s="249"/>
      <c r="DO83" s="249"/>
      <c r="DP83" s="249"/>
      <c r="DQ83" s="249"/>
      <c r="DR83" s="249"/>
      <c r="DS83" s="249"/>
      <c r="DT83" s="249"/>
      <c r="DU83" s="249"/>
    </row>
    <row r="84" spans="116:125" ht="13.2"/>
    <row r="85" spans="116:125" ht="13.2"/>
    <row r="86" spans="116:125" ht="13.2"/>
    <row r="87" spans="116:125" ht="13.2"/>
    <row r="88" spans="116:125" ht="13.2">
      <c r="DU88" s="249"/>
    </row>
    <row r="89" spans="116:125" ht="13.2"/>
    <row r="90" spans="116:125" ht="13.2"/>
    <row r="91" spans="116:125" ht="13.2"/>
    <row r="92" spans="116:125" ht="13.5" customHeight="1"/>
    <row r="93" spans="116:125" ht="13.5" customHeight="1"/>
    <row r="94" spans="116:125" ht="13.5" customHeight="1">
      <c r="DS94" s="249"/>
      <c r="DT94" s="249"/>
      <c r="DU94" s="249"/>
    </row>
    <row r="95" spans="116:125" ht="13.5" customHeight="1">
      <c r="DU95" s="249"/>
    </row>
    <row r="96" spans="116:125" ht="13.5" customHeight="1"/>
    <row r="97" spans="124:125" ht="13.5" customHeight="1"/>
    <row r="98" spans="124:125" ht="13.5" customHeight="1"/>
    <row r="99" spans="124:125" ht="13.5" customHeight="1"/>
    <row r="100" spans="124:125" ht="13.5" customHeight="1"/>
    <row r="101" spans="124:125" ht="13.5" customHeight="1">
      <c r="DU101" s="249"/>
    </row>
    <row r="102" spans="124:125" ht="13.5" customHeight="1"/>
    <row r="103" spans="124:125" ht="13.5" customHeight="1"/>
    <row r="104" spans="124:125" ht="13.5" customHeight="1">
      <c r="DT104" s="249"/>
      <c r="DU104" s="249"/>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49" t="s">
        <v>542</v>
      </c>
    </row>
    <row r="121" spans="125:125" ht="13.5" hidden="1" customHeight="1">
      <c r="DU121" s="249"/>
    </row>
  </sheetData>
  <sheetProtection algorithmName="SHA-512" hashValue="+bly53hCxJYfUCk8XmS3xk2R59OnxIh5I+bH7R69hEsE+vFuK9De3x2yk7QKILk5ovAadjAFvS6JNSOXrfu4bg==" saltValue="mn2N3cZP5kt3AF6/tM+ZPw=="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cols>
    <col min="1" max="125" width="2.44140625" style="250" customWidth="1"/>
    <col min="126" max="142" width="0" style="249" hidden="1" customWidth="1"/>
    <col min="143" max="16384" width="9" style="249" hidden="1"/>
  </cols>
  <sheetData>
    <row r="1" spans="1:125" ht="13.5" customHeight="1">
      <c r="A1" s="249"/>
      <c r="B1" s="249"/>
      <c r="C1" s="249"/>
      <c r="D1" s="249"/>
      <c r="E1" s="249"/>
      <c r="F1" s="249"/>
      <c r="G1" s="249"/>
      <c r="H1" s="249"/>
      <c r="I1" s="249"/>
      <c r="J1" s="249"/>
      <c r="K1" s="249"/>
      <c r="L1" s="249"/>
      <c r="M1" s="249"/>
      <c r="N1" s="249"/>
      <c r="O1" s="249"/>
      <c r="P1" s="249"/>
      <c r="Q1" s="249"/>
      <c r="R1" s="249"/>
      <c r="S1" s="249"/>
      <c r="T1" s="249"/>
      <c r="U1" s="249"/>
      <c r="V1" s="249"/>
      <c r="W1" s="249"/>
      <c r="X1" s="249"/>
      <c r="Y1" s="249"/>
      <c r="Z1" s="249"/>
      <c r="AA1" s="249"/>
      <c r="AB1" s="249"/>
      <c r="AC1" s="249"/>
      <c r="AD1" s="249"/>
      <c r="AE1" s="249"/>
      <c r="AF1" s="249"/>
      <c r="AG1" s="249"/>
      <c r="AH1" s="249"/>
      <c r="AI1" s="249"/>
      <c r="AJ1" s="249"/>
      <c r="AK1" s="249"/>
      <c r="AL1" s="249"/>
      <c r="AM1" s="249"/>
      <c r="AN1" s="249"/>
      <c r="AO1" s="249"/>
      <c r="AP1" s="249"/>
      <c r="AQ1" s="249"/>
      <c r="AR1" s="249"/>
      <c r="AS1" s="249"/>
      <c r="AT1" s="249"/>
      <c r="AU1" s="249"/>
      <c r="AV1" s="249"/>
      <c r="AW1" s="249"/>
      <c r="AX1" s="249"/>
      <c r="AY1" s="249"/>
      <c r="AZ1" s="249"/>
      <c r="BA1" s="249"/>
      <c r="BB1" s="249"/>
      <c r="BC1" s="249"/>
      <c r="BD1" s="249"/>
      <c r="BE1" s="249"/>
      <c r="BF1" s="249"/>
      <c r="BG1" s="249"/>
      <c r="BH1" s="249"/>
      <c r="BI1" s="249"/>
      <c r="BJ1" s="249"/>
      <c r="BK1" s="249"/>
      <c r="BL1" s="249"/>
      <c r="BM1" s="249"/>
      <c r="BN1" s="249"/>
      <c r="BO1" s="249"/>
      <c r="BP1" s="249"/>
      <c r="BQ1" s="249"/>
      <c r="BR1" s="249"/>
      <c r="BS1" s="249"/>
      <c r="BT1" s="249"/>
      <c r="BU1" s="249"/>
      <c r="BV1" s="249"/>
      <c r="BW1" s="249"/>
      <c r="BX1" s="249"/>
      <c r="BY1" s="249"/>
      <c r="BZ1" s="249"/>
      <c r="CA1" s="249"/>
      <c r="CB1" s="249"/>
      <c r="CC1" s="249"/>
      <c r="CD1" s="249"/>
      <c r="CE1" s="249"/>
      <c r="CF1" s="249"/>
      <c r="CG1" s="249"/>
      <c r="CH1" s="249"/>
      <c r="CI1" s="249"/>
      <c r="CJ1" s="249"/>
      <c r="CK1" s="249"/>
      <c r="CL1" s="249"/>
      <c r="CM1" s="249"/>
      <c r="CN1" s="249"/>
      <c r="CO1" s="249"/>
      <c r="CP1" s="249"/>
      <c r="CQ1" s="249"/>
      <c r="CR1" s="249"/>
      <c r="CS1" s="249"/>
      <c r="CT1" s="249"/>
      <c r="CU1" s="249"/>
      <c r="CV1" s="249"/>
      <c r="CW1" s="249"/>
      <c r="CX1" s="249"/>
      <c r="CY1" s="249"/>
      <c r="CZ1" s="249"/>
      <c r="DA1" s="249"/>
      <c r="DB1" s="249"/>
      <c r="DC1" s="249"/>
      <c r="DD1" s="249"/>
      <c r="DE1" s="249"/>
      <c r="DF1" s="249"/>
      <c r="DG1" s="249"/>
      <c r="DH1" s="249"/>
      <c r="DI1" s="249"/>
      <c r="DJ1" s="249"/>
      <c r="DK1" s="249"/>
      <c r="DL1" s="249"/>
      <c r="DM1" s="249"/>
      <c r="DN1" s="249"/>
      <c r="DO1" s="249"/>
      <c r="DP1" s="249"/>
      <c r="DQ1" s="249"/>
      <c r="DR1" s="249"/>
      <c r="DS1" s="249"/>
      <c r="DT1" s="249"/>
      <c r="DU1" s="249"/>
    </row>
    <row r="2" spans="1:125" ht="13.2">
      <c r="B2" s="249"/>
      <c r="T2" s="249"/>
    </row>
    <row r="3" spans="1:125" ht="13.2">
      <c r="C3" s="249"/>
      <c r="D3" s="249"/>
      <c r="E3" s="249"/>
      <c r="F3" s="249"/>
      <c r="G3" s="249"/>
      <c r="H3" s="249"/>
      <c r="I3" s="249"/>
      <c r="J3" s="249"/>
      <c r="K3" s="249"/>
      <c r="L3" s="249"/>
      <c r="M3" s="249"/>
      <c r="N3" s="249"/>
      <c r="O3" s="249"/>
      <c r="P3" s="249"/>
      <c r="Q3" s="249"/>
      <c r="R3" s="249"/>
      <c r="S3" s="249"/>
      <c r="U3" s="249"/>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row>
    <row r="4" spans="1:125" ht="13.2"/>
    <row r="5" spans="1:125" ht="13.2"/>
    <row r="6" spans="1:125" ht="13.2"/>
    <row r="7" spans="1:125" ht="13.2"/>
    <row r="8" spans="1:125" ht="13.2"/>
    <row r="9" spans="1:125" ht="13.2"/>
    <row r="10" spans="1:125" ht="13.2"/>
    <row r="11" spans="1:125" ht="13.2"/>
    <row r="12" spans="1:125" ht="13.2"/>
    <row r="13" spans="1:125" ht="13.2"/>
    <row r="14" spans="1:125" ht="13.2"/>
    <row r="15" spans="1:125" ht="13.2"/>
    <row r="16" spans="1:125" ht="13.2"/>
    <row r="17" ht="13.2"/>
    <row r="18" ht="13.2"/>
    <row r="19" ht="13.2"/>
    <row r="20" ht="13.2"/>
    <row r="21" ht="13.2"/>
    <row r="22" ht="13.2"/>
    <row r="23" ht="13.2"/>
    <row r="24" ht="13.2"/>
    <row r="25" ht="13.2"/>
    <row r="26" ht="13.2"/>
    <row r="27" ht="13.2"/>
    <row r="28" ht="13.2"/>
    <row r="29" ht="13.2"/>
    <row r="30" ht="13.2"/>
    <row r="31" ht="13.2"/>
    <row r="32" ht="13.2"/>
    <row r="33" spans="2:125" ht="13.2">
      <c r="B33" s="249"/>
      <c r="G33" s="249"/>
      <c r="I33" s="249"/>
    </row>
    <row r="34" spans="2:125" ht="13.2">
      <c r="C34" s="249"/>
      <c r="P34" s="249"/>
      <c r="R34" s="249"/>
      <c r="U34" s="249"/>
    </row>
    <row r="35" spans="2:125" ht="13.2">
      <c r="D35" s="249"/>
      <c r="E35" s="249"/>
      <c r="T35" s="249"/>
      <c r="W35" s="249"/>
      <c r="X35" s="249"/>
      <c r="Y35" s="249"/>
      <c r="Z35" s="249"/>
      <c r="AA35" s="249"/>
      <c r="AB35" s="249"/>
      <c r="AC35" s="249"/>
      <c r="AD35" s="249"/>
      <c r="AE35" s="249"/>
      <c r="AF35" s="249"/>
      <c r="AG35" s="249"/>
      <c r="AH35" s="249"/>
      <c r="AI35" s="249"/>
      <c r="AJ35" s="249"/>
      <c r="AK35" s="249"/>
      <c r="AL35" s="249"/>
      <c r="AM35" s="249"/>
      <c r="AN35" s="249"/>
      <c r="AO35" s="249"/>
      <c r="AP35" s="249"/>
      <c r="AQ35" s="249"/>
      <c r="AR35" s="249"/>
      <c r="AS35" s="249"/>
      <c r="AT35" s="249"/>
      <c r="AU35" s="249"/>
      <c r="AV35" s="249"/>
      <c r="AW35" s="249"/>
      <c r="AX35" s="249"/>
      <c r="AY35" s="249"/>
      <c r="AZ35" s="249"/>
      <c r="BA35" s="249"/>
      <c r="BB35" s="249"/>
      <c r="BC35" s="249"/>
      <c r="BD35" s="249"/>
      <c r="BE35" s="249"/>
      <c r="BF35" s="249"/>
      <c r="BG35" s="249"/>
      <c r="BH35" s="249"/>
      <c r="BI35" s="249"/>
      <c r="BJ35" s="249"/>
      <c r="BK35" s="249"/>
      <c r="BL35" s="249"/>
      <c r="BM35" s="249"/>
      <c r="BN35" s="249"/>
      <c r="BO35" s="249"/>
      <c r="BP35" s="249"/>
      <c r="BQ35" s="249"/>
      <c r="BR35" s="249"/>
      <c r="BS35" s="249"/>
      <c r="BT35" s="249"/>
      <c r="BU35" s="249"/>
      <c r="BV35" s="249"/>
      <c r="BW35" s="249"/>
      <c r="BX35" s="249"/>
      <c r="BY35" s="249"/>
      <c r="BZ35" s="249"/>
      <c r="CA35" s="249"/>
      <c r="CB35" s="249"/>
      <c r="CC35" s="249"/>
      <c r="CD35" s="249"/>
      <c r="CE35" s="249"/>
      <c r="CF35" s="249"/>
      <c r="CG35" s="249"/>
      <c r="CH35" s="249"/>
      <c r="CI35" s="249"/>
      <c r="CJ35" s="249"/>
      <c r="CK35" s="249"/>
      <c r="CL35" s="249"/>
      <c r="CM35" s="249"/>
      <c r="CN35" s="249"/>
      <c r="CO35" s="249"/>
      <c r="CP35" s="249"/>
      <c r="CQ35" s="249"/>
      <c r="CR35" s="249"/>
      <c r="CS35" s="249"/>
      <c r="CT35" s="249"/>
      <c r="CU35" s="249"/>
      <c r="CV35" s="249"/>
      <c r="CW35" s="249"/>
      <c r="CX35" s="249"/>
      <c r="CY35" s="249"/>
      <c r="CZ35" s="249"/>
      <c r="DA35" s="249"/>
      <c r="DB35" s="249"/>
      <c r="DC35" s="249"/>
      <c r="DD35" s="249"/>
      <c r="DE35" s="249"/>
      <c r="DF35" s="249"/>
      <c r="DG35" s="249"/>
      <c r="DH35" s="249"/>
      <c r="DI35" s="249"/>
      <c r="DJ35" s="249"/>
      <c r="DK35" s="249"/>
      <c r="DL35" s="249"/>
      <c r="DM35" s="249"/>
      <c r="DN35" s="249"/>
      <c r="DO35" s="249"/>
      <c r="DP35" s="249"/>
      <c r="DQ35" s="249"/>
      <c r="DR35" s="249"/>
      <c r="DS35" s="249"/>
      <c r="DT35" s="249"/>
      <c r="DU35" s="249"/>
    </row>
    <row r="36" spans="2:125" ht="13.2">
      <c r="F36" s="249"/>
      <c r="H36" s="249"/>
      <c r="J36" s="249"/>
      <c r="K36" s="249"/>
      <c r="L36" s="249"/>
      <c r="M36" s="249"/>
      <c r="N36" s="249"/>
      <c r="O36" s="249"/>
      <c r="Q36" s="249"/>
      <c r="S36" s="249"/>
      <c r="V36" s="249"/>
    </row>
    <row r="37" spans="2:125" ht="13.2"/>
    <row r="38" spans="2:125" ht="13.2"/>
    <row r="39" spans="2:125" ht="13.2"/>
    <row r="40" spans="2:125" ht="13.2">
      <c r="U40" s="249"/>
    </row>
    <row r="41" spans="2:125" ht="13.2">
      <c r="R41" s="249"/>
    </row>
    <row r="42" spans="2:125" ht="13.2">
      <c r="T42" s="249"/>
      <c r="W42" s="249"/>
      <c r="X42" s="249"/>
      <c r="Y42" s="249"/>
      <c r="Z42" s="249"/>
      <c r="AA42" s="249"/>
      <c r="AB42" s="249"/>
      <c r="AC42" s="249"/>
      <c r="AD42" s="249"/>
      <c r="AE42" s="249"/>
      <c r="AF42" s="249"/>
      <c r="AG42" s="249"/>
      <c r="AH42" s="249"/>
      <c r="AI42" s="249"/>
      <c r="AJ42" s="249"/>
      <c r="AK42" s="249"/>
      <c r="AL42" s="249"/>
      <c r="AM42" s="249"/>
      <c r="AN42" s="249"/>
      <c r="AO42" s="249"/>
      <c r="AP42" s="249"/>
      <c r="AQ42" s="249"/>
      <c r="AR42" s="249"/>
      <c r="AS42" s="249"/>
      <c r="AT42" s="249"/>
      <c r="AU42" s="249"/>
      <c r="AV42" s="249"/>
      <c r="AW42" s="249"/>
      <c r="AX42" s="249"/>
      <c r="AY42" s="249"/>
      <c r="AZ42" s="249"/>
      <c r="BA42" s="249"/>
      <c r="BB42" s="249"/>
      <c r="BC42" s="249"/>
      <c r="BD42" s="249"/>
      <c r="BE42" s="249"/>
      <c r="BF42" s="249"/>
      <c r="BG42" s="249"/>
      <c r="BH42" s="249"/>
      <c r="BI42" s="249"/>
      <c r="BJ42" s="249"/>
      <c r="BK42" s="249"/>
      <c r="BL42" s="249"/>
      <c r="BM42" s="249"/>
      <c r="BN42" s="249"/>
      <c r="BO42" s="249"/>
      <c r="BP42" s="249"/>
      <c r="BQ42" s="249"/>
      <c r="BR42" s="249"/>
      <c r="BS42" s="249"/>
      <c r="BT42" s="249"/>
      <c r="BU42" s="249"/>
      <c r="BV42" s="249"/>
      <c r="BW42" s="249"/>
      <c r="BX42" s="249"/>
      <c r="BY42" s="249"/>
      <c r="BZ42" s="249"/>
      <c r="CA42" s="249"/>
      <c r="CB42" s="249"/>
      <c r="CC42" s="249"/>
      <c r="CD42" s="249"/>
      <c r="CE42" s="249"/>
      <c r="CF42" s="249"/>
      <c r="CG42" s="249"/>
      <c r="CH42" s="249"/>
      <c r="CI42" s="249"/>
      <c r="CJ42" s="249"/>
      <c r="CK42" s="249"/>
      <c r="CL42" s="249"/>
      <c r="CM42" s="249"/>
      <c r="CN42" s="249"/>
      <c r="CO42" s="249"/>
      <c r="CP42" s="249"/>
      <c r="CQ42" s="249"/>
      <c r="CR42" s="249"/>
      <c r="CS42" s="249"/>
      <c r="CT42" s="249"/>
      <c r="CU42" s="249"/>
      <c r="CV42" s="249"/>
      <c r="CW42" s="249"/>
      <c r="CX42" s="249"/>
      <c r="CY42" s="249"/>
      <c r="CZ42" s="249"/>
      <c r="DA42" s="249"/>
      <c r="DB42" s="249"/>
      <c r="DC42" s="249"/>
      <c r="DD42" s="249"/>
      <c r="DE42" s="249"/>
      <c r="DF42" s="249"/>
      <c r="DG42" s="249"/>
      <c r="DH42" s="249"/>
      <c r="DI42" s="249"/>
      <c r="DJ42" s="249"/>
      <c r="DK42" s="249"/>
      <c r="DL42" s="249"/>
      <c r="DM42" s="249"/>
      <c r="DN42" s="249"/>
      <c r="DO42" s="249"/>
      <c r="DP42" s="249"/>
      <c r="DQ42" s="249"/>
      <c r="DR42" s="249"/>
      <c r="DS42" s="249"/>
      <c r="DT42" s="249"/>
      <c r="DU42" s="249"/>
    </row>
    <row r="43" spans="2:125" ht="13.2">
      <c r="Q43" s="249"/>
      <c r="S43" s="249"/>
      <c r="V43" s="249"/>
    </row>
    <row r="44" spans="2:125" ht="13.2"/>
    <row r="45" spans="2:125" ht="13.2"/>
    <row r="46" spans="2:125" ht="13.2"/>
    <row r="47" spans="2:125" ht="13.2"/>
    <row r="48" spans="2:125" ht="13.2"/>
    <row r="49" ht="13.2"/>
    <row r="50" ht="13.2"/>
    <row r="51" ht="13.2"/>
    <row r="52" ht="13.2"/>
    <row r="53" ht="13.2"/>
    <row r="54" ht="13.2"/>
    <row r="55" ht="13.2"/>
    <row r="56" ht="13.2"/>
    <row r="57" ht="13.2"/>
    <row r="58" ht="13.2"/>
    <row r="59" ht="13.2"/>
    <row r="60" ht="13.2"/>
    <row r="61" ht="13.2"/>
    <row r="62" ht="13.2"/>
    <row r="63" ht="13.2"/>
    <row r="64" ht="13.2"/>
    <row r="65" ht="13.2"/>
    <row r="66" ht="13.2"/>
    <row r="67" ht="13.2"/>
    <row r="68" ht="13.2"/>
    <row r="69" ht="13.2"/>
    <row r="70" ht="13.2"/>
    <row r="71" ht="13.2"/>
    <row r="72" ht="13.2"/>
    <row r="73" ht="13.2"/>
    <row r="74" ht="13.2"/>
    <row r="75" ht="13.2"/>
    <row r="76" ht="13.2"/>
    <row r="77" ht="13.2"/>
    <row r="78" ht="13.2"/>
    <row r="79" ht="13.2"/>
    <row r="80" ht="13.2"/>
    <row r="81" ht="13.2"/>
    <row r="82" ht="13.2"/>
    <row r="83" ht="13.2"/>
    <row r="84" ht="13.2"/>
    <row r="85" ht="13.2"/>
    <row r="86" ht="13.2"/>
    <row r="87" ht="13.2"/>
    <row r="88" ht="13.2"/>
    <row r="89" ht="13.2"/>
    <row r="90" ht="13.2"/>
    <row r="91" ht="13.2"/>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50" t="s">
        <v>543</v>
      </c>
    </row>
  </sheetData>
  <sheetProtection algorithmName="SHA-512" hashValue="8g7D3s6nRCaY/H3/yRxW0QqCNiqv2tcQETHitMFDQK8Jtm7eluwBgjp+Y2oNxftcBFCkbAixwThtJFMmS8IGow==" saltValue="spvSxYUo77yy7Ng5N4Qt8w=="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cols>
    <col min="1" max="1" width="8.21875" style="1" customWidth="1"/>
    <col min="2" max="16" width="14.6640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544</v>
      </c>
      <c r="G46" s="8" t="s">
        <v>545</v>
      </c>
      <c r="H46" s="8" t="s">
        <v>546</v>
      </c>
      <c r="I46" s="8" t="s">
        <v>547</v>
      </c>
      <c r="J46" s="9" t="s">
        <v>548</v>
      </c>
    </row>
    <row r="47" spans="2:10" ht="57.75" customHeight="1">
      <c r="B47" s="10"/>
      <c r="C47" s="1152" t="s">
        <v>3</v>
      </c>
      <c r="D47" s="1152"/>
      <c r="E47" s="1153"/>
      <c r="F47" s="11">
        <v>7.71</v>
      </c>
      <c r="G47" s="12">
        <v>7.82</v>
      </c>
      <c r="H47" s="12">
        <v>8.4700000000000006</v>
      </c>
      <c r="I47" s="12">
        <v>9.31</v>
      </c>
      <c r="J47" s="13">
        <v>10.8</v>
      </c>
    </row>
    <row r="48" spans="2:10" ht="57.75" customHeight="1">
      <c r="B48" s="14"/>
      <c r="C48" s="1154" t="s">
        <v>4</v>
      </c>
      <c r="D48" s="1154"/>
      <c r="E48" s="1155"/>
      <c r="F48" s="15">
        <v>3.26</v>
      </c>
      <c r="G48" s="16">
        <v>3.65</v>
      </c>
      <c r="H48" s="16">
        <v>4.68</v>
      </c>
      <c r="I48" s="16">
        <v>9.07</v>
      </c>
      <c r="J48" s="17">
        <v>7.6</v>
      </c>
    </row>
    <row r="49" spans="2:10" ht="57.75" customHeight="1" thickBot="1">
      <c r="B49" s="18"/>
      <c r="C49" s="1156" t="s">
        <v>5</v>
      </c>
      <c r="D49" s="1156"/>
      <c r="E49" s="1157"/>
      <c r="F49" s="19" t="s">
        <v>549</v>
      </c>
      <c r="G49" s="20">
        <v>0.41</v>
      </c>
      <c r="H49" s="20">
        <v>2</v>
      </c>
      <c r="I49" s="20">
        <v>5.92</v>
      </c>
      <c r="J49" s="21" t="s">
        <v>550</v>
      </c>
    </row>
    <row r="50" spans="2:10" ht="13.2"/>
  </sheetData>
  <sheetProtection algorithmName="SHA-512" hashValue="N1wCDtLw3hs1MSJI4o/qlS8/lVGroXy5vC2Phh8eA/fVFahlyRDMnOsayFGiUP85E7GIFzj0uaWQO/fupRA77Q==" saltValue="LRFmiRTRo6O69tmtoHumAg=="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9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2024-03-12T05:21:15Z</cp:lastPrinted>
  <dcterms:created xsi:type="dcterms:W3CDTF">2024-02-05T00:57:03Z</dcterms:created>
  <dcterms:modified xsi:type="dcterms:W3CDTF">2025-09-28T07:18:50Z</dcterms:modified>
  <cp:category/>
</cp:coreProperties>
</file>