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E9D9D9FA-DC03-47DF-B96A-D5A165281FE7}"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23" r:id="rId14"/>
    <sheet name="施設類型別ストック情報分析表①" sheetId="24" r:id="rId15"/>
    <sheet name="施設類型別ストック情報分析表②" sheetId="25"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BE35" i="10"/>
  <c r="C35" i="10"/>
  <c r="U34" i="10" s="1"/>
  <c r="BE34" i="10"/>
  <c r="C34" i="10"/>
  <c r="U35" i="10" l="1"/>
  <c r="U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BW39" i="10" s="1"/>
  <c r="BW40" i="10" s="1"/>
  <c r="BW41" i="10" s="1"/>
  <c r="BW42" i="10" s="1"/>
  <c r="BW43" i="10" s="1"/>
  <c r="CO34" i="10" l="1"/>
  <c r="CO35" i="10" s="1"/>
</calcChain>
</file>

<file path=xl/sharedStrings.xml><?xml version="1.0" encoding="utf-8"?>
<sst xmlns="http://schemas.openxmlformats.org/spreadsheetml/2006/main" count="1104" uniqueCount="614">
  <si>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</si>
  <si>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</si>
  <si>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</si>
  <si>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</si>
  <si>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</si>
  <si>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</si>
  <si>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</si>
  <si>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</si>
  <si>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</si>
  <si>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</si>
  <si>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</si>
  <si>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</si>
  <si>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</si>
  <si>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</si>
  <si>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</si>
  <si>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</si>
  <si>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</si>
  <si>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</si>
  <si>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</si>
  <si>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</si>
  <si>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</si>
  <si>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</si>
  <si>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</si>
  <si>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</si>
  <si>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</si>
  <si>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</si>
  <si>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</si>
  <si>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</si>
  <si>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</si>
  <si>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</si>
  <si>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</si>
  <si>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</si>
  <si>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</si>
  <si>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</si>
  <si>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</si>
  <si>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</si>
  <si>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</si>
  <si>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</si>
  <si>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</si>
  <si>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</si>
  <si>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</si>
  <si>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</si>
  <si>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</si>
  <si>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</si>
  <si>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</si>
  <si>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</si>
  <si>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</si>
  <si>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</si>
  <si>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</si>
  <si>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</si>
  <si>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</si>
  <si>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</si>
  <si>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</si>
  <si>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</si>
  <si>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</si>
  <si>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</si>
  <si>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</si>
  <si>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</si>
  <si>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</si>
  <si>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</si>
  <si>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</si>
  <si>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</si>
  <si>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</si>
  <si>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</si>
  <si>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</si>
  <si>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</si>
  <si>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</si>
  <si>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</si>
  <si>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</si>
  <si>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</si>
  <si>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</si>
  <si>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</si>
  <si>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</si>
  <si>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</si>
  <si>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</si>
  <si>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</si>
  <si>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</si>
  <si>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</si>
  <si>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</si>
  <si>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</si>
  <si>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</si>
  <si>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</si>
  <si>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</si>
  <si>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</si>
  <si>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</si>
  <si>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</si>
  <si>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</si>
  <si>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</si>
  <si>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</si>
  <si>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</si>
  <si>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</si>
  <si>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</si>
  <si>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</si>
  <si>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</si>
  <si>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</si>
  <si>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</si>
  <si>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</si>
  <si>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</si>
  <si>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</si>
  <si>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</si>
  <si>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稲城市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</si>
  <si>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</si>
  <si>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</si>
  <si>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</si>
  <si>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</si>
  <si>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</si>
  <si>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</si>
  <si>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</si>
  <si>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</si>
  <si>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</si>
  <si>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</si>
  <si>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</si>
  <si>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</si>
  <si>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</si>
  <si>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</si>
  <si>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</si>
  <si>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</si>
  <si>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</si>
  <si>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</si>
  <si>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</si>
  <si>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</si>
  <si>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</si>
  <si>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</si>
  <si>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</si>
  <si>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</si>
  <si>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</si>
  <si>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</si>
  <si>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</si>
  <si>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</si>
  <si>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</si>
  <si>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</si>
  <si>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</si>
  <si>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</si>
  <si>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</si>
  <si>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</si>
  <si>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</si>
  <si>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</si>
  <si>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</si>
  <si>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</si>
  <si>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</si>
  <si>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</si>
  <si>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</si>
  <si>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</si>
  <si>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</si>
  <si>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</si>
  <si>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</si>
  <si>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</si>
  <si>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</si>
  <si>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</si>
  <si>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</si>
  <si>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</si>
  <si>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</si>
  <si>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</si>
  <si>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</si>
  <si>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</si>
  <si>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</si>
  <si>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</si>
  <si>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</si>
  <si>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</si>
  <si>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</si>
  <si>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</si>
  <si>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</si>
  <si>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</si>
  <si>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</si>
  <si>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</si>
  <si>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</si>
  <si>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</si>
  <si>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</si>
  <si>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</si>
  <si>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</si>
  <si>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</si>
  <si>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</si>
  <si>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</si>
  <si>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</si>
  <si>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</si>
  <si>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</si>
  <si>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</si>
  <si>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</si>
  <si>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</si>
  <si>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</si>
  <si>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</si>
  <si>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</si>
  <si>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</si>
  <si>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</si>
  <si>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</si>
  <si>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</si>
  <si>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</si>
  <si>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</si>
  <si>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</si>
  <si>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</si>
  <si>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</si>
  <si>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</si>
  <si>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</si>
  <si>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</si>
  <si>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</si>
  <si>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</si>
  <si>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</si>
  <si>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</si>
  <si>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</si>
  <si>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</si>
  <si>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</si>
  <si>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</si>
  <si>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</si>
  <si>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</si>
  <si>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</si>
  <si>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</si>
  <si>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</si>
  <si>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</si>
  <si>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</si>
  <si>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</si>
  <si>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</si>
  <si>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</si>
  <si>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</si>
  <si>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</si>
  <si>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</si>
  <si>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</si>
  <si>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</si>
  <si>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</si>
  <si>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</si>
  <si>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東京都稲城市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</si>
  <si>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</si>
  <si>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</si>
  <si>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</si>
  <si>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</si>
  <si>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</si>
  <si>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</si>
  <si>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</si>
  <si>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</si>
  <si>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</si>
  <si>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</si>
  <si>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</si>
  <si>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</si>
  <si>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</si>
  <si>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</si>
  <si>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</si>
  <si>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</si>
  <si>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</si>
  <si>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</si>
  <si>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</si>
  <si>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</si>
  <si>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</si>
  <si>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</si>
  <si>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</si>
  <si>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</si>
  <si>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</si>
  <si>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</si>
  <si>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</si>
  <si>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</si>
  <si>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</si>
  <si>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</si>
  <si>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</si>
  <si>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</si>
  <si>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</si>
  <si>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</si>
  <si>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</si>
  <si>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</si>
  <si>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</si>
  <si>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</si>
  <si>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</si>
  <si>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</si>
  <si>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</si>
  <si>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</si>
  <si>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</si>
  <si>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</si>
  <si>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</si>
  <si>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</si>
  <si>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</si>
  <si>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</si>
  <si>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</si>
  <si>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</si>
  <si>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</si>
  <si>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</si>
  <si>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</si>
  <si>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</si>
  <si>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</si>
  <si>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</si>
  <si>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</si>
  <si>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</si>
  <si>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</si>
  <si>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</si>
  <si>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</si>
  <si>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</si>
  <si>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</si>
  <si>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</si>
  <si>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</si>
  <si>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</si>
  <si>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</si>
  <si>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</si>
  <si>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</si>
  <si>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</si>
  <si>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</si>
  <si>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</si>
  <si>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</si>
  <si>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</si>
  <si>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</si>
  <si>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</si>
  <si>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</si>
  <si>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</si>
  <si>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</si>
  <si>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</si>
  <si>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</si>
  <si>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</si>
  <si>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</si>
  <si>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</si>
  <si>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</si>
  <si>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</si>
  <si>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</si>
  <si>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</si>
  <si>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</si>
  <si>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</si>
  <si>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</si>
  <si>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</si>
  <si>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</si>
  <si>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</si>
  <si>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</si>
  <si>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</si>
  <si>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</si>
  <si>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</si>
  <si>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</si>
  <si>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</si>
  <si>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</si>
  <si>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</si>
  <si>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</si>
  <si>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</si>
  <si>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</si>
  <si>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</si>
  <si>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</si>
  <si>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</si>
  <si>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</si>
  <si>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</si>
  <si>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</si>
  <si>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</si>
  <si>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</si>
  <si>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</si>
  <si>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</si>
  <si>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</si>
  <si>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</si>
  <si>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</si>
  <si>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</si>
  <si>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</si>
  <si>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</si>
  <si>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</si>
  <si>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</si>
  <si>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</si>
  <si>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</si>
  <si>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</si>
  <si>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</si>
  <si>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</si>
  <si>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</si>
  <si>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</si>
  <si>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</si>
  <si>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</si>
  <si>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</si>
  <si>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</si>
  <si>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</si>
  <si>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</si>
  <si>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</si>
  <si>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</si>
  <si>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</si>
  <si>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</si>
  <si>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</si>
  <si>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</si>
  <si>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</si>
  <si>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</si>
  <si>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</si>
  <si>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</si>
  <si>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</si>
  <si>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</si>
  <si>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</si>
  <si>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</si>
  <si>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</si>
  <si>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</si>
  <si>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</si>
  <si>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東京都稲城市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</si>
  <si>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</si>
  <si>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</si>
  <si>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</si>
  <si>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</si>
  <si>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</si>
  <si>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</si>
  <si>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</si>
  <si>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</si>
  <si>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</si>
  <si>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</si>
  <si>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</si>
  <si>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</si>
  <si>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</si>
  <si>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</si>
  <si>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</si>
  <si>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</si>
  <si>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</si>
  <si>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</si>
  <si>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</si>
  <si>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</si>
  <si>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</si>
  <si>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</si>
  <si>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</si>
  <si>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</si>
  <si>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</si>
  <si>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</si>
  <si>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</si>
  <si>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</si>
  <si>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</si>
  <si>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</si>
  <si>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</si>
  <si>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</si>
  <si>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</si>
  <si>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</si>
  <si>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</si>
  <si>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</si>
  <si>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</si>
  <si>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</si>
  <si>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t>
    <phoneticPr fontId="5"/>
  </si>
  <si>
    <t>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</si>
  <si>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</si>
  <si>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</si>
  <si>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</si>
  <si>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</si>
  <si>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</si>
  <si>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</si>
  <si>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</si>
  <si>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</si>
  <si>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</si>
  <si>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</si>
  <si>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</si>
  <si>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</si>
  <si>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</si>
  <si>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</si>
  <si>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</si>
  <si>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</si>
  <si>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</si>
  <si>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</si>
  <si>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</si>
  <si>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</si>
  <si>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</si>
  <si>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</si>
  <si>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</si>
  <si>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</si>
  <si>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</si>
  <si>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</si>
  <si>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</si>
  <si>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</si>
  <si>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</si>
  <si>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</si>
  <si>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</si>
  <si>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</si>
  <si>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</si>
  <si>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</si>
  <si>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</si>
  <si>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</si>
  <si>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</si>
  <si>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</si>
  <si>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</si>
  <si>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</si>
  <si>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</si>
  <si>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</si>
  <si>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</si>
  <si>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</si>
  <si>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</si>
  <si>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</si>
  <si>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</si>
  <si>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</si>
  <si>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</si>
  <si>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</si>
  <si>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</si>
  <si>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</si>
  <si>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</si>
  <si>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</si>
  <si>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</si>
  <si>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</si>
  <si>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</si>
  <si>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</si>
  <si>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</si>
  <si>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</si>
  <si>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</si>
  <si>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</si>
  <si>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</si>
  <si>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</si>
  <si>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</si>
  <si>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</si>
  <si>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</si>
  <si>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</si>
  <si>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</si>
  <si>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</si>
  <si>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</si>
  <si>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</si>
  <si>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</si>
  <si>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</si>
  <si>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</si>
  <si>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</si>
  <si>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</si>
  <si>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</si>
  <si>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</si>
  <si>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</si>
  <si>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</si>
  <si>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</si>
  <si>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</si>
  <si>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</si>
  <si>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</si>
  <si>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</si>
  <si>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</si>
  <si>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</si>
  <si>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</si>
  <si>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</si>
  <si>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</si>
  <si>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</si>
  <si>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</si>
  <si>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</si>
  <si>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</si>
  <si>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</si>
  <si>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</si>
  <si>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</si>
  <si>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</si>
  <si>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</si>
  <si>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</si>
  <si>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</si>
  <si>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</si>
  <si>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</si>
  <si>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</si>
  <si>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</si>
  <si>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</si>
  <si>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</si>
  <si>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</si>
  <si>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</si>
  <si>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</si>
  <si>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</si>
  <si>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</si>
  <si>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</si>
  <si>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</si>
  <si>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</si>
  <si>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</si>
  <si>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</si>
  <si>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</si>
  <si>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</si>
  <si>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</si>
  <si>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</si>
  <si>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</si>
  <si>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</si>
  <si>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</si>
  <si>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</si>
  <si>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</si>
  <si>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</si>
  <si>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</si>
  <si>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</si>
  <si>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</si>
  <si>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</si>
  <si>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</si>
  <si>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</si>
  <si>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</si>
  <si>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</si>
  <si>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</si>
  <si>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</si>
  <si>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</si>
  <si>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</si>
  <si>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</si>
  <si>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</si>
  <si>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</si>
  <si>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</si>
  <si>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</si>
  <si>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</si>
  <si>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</si>
  <si>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</si>
  <si>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</si>
  <si>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</si>
  <si>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0.20</t>
  </si>
  <si>
    <t>一般会計</t>
  </si>
  <si>
    <t>病院事業会計</t>
  </si>
  <si>
    <t>下水道事業会計</t>
  </si>
  <si>
    <t>介護保険特別会計</t>
  </si>
  <si>
    <t>土地区画整理事業特別会計</t>
  </si>
  <si>
    <t>国民健康保険事業特別会計</t>
  </si>
  <si>
    <t>後期高齢者医療特別会計</t>
  </si>
  <si>
    <t>その他会計（赤字）</t>
  </si>
  <si>
    <t>その他会計（黒字）</t>
  </si>
  <si>
    <t>（百万円）</t>
    <phoneticPr fontId="5"/>
  </si>
  <si>
    <t>H30</t>
    <phoneticPr fontId="5"/>
  </si>
  <si>
    <t>R01</t>
    <phoneticPr fontId="5"/>
  </si>
  <si>
    <t>R02</t>
    <phoneticPr fontId="5"/>
  </si>
  <si>
    <t>R03</t>
    <phoneticPr fontId="5"/>
  </si>
  <si>
    <t>R04</t>
    <phoneticPr fontId="5"/>
  </si>
  <si>
    <t>東京たま広域資源循環組合</t>
  </si>
  <si>
    <t>南多摩斎場組合</t>
  </si>
  <si>
    <t>多摩川衛生組合</t>
  </si>
  <si>
    <t>東京都市町村議会議員公務災害補償等組合</t>
  </si>
  <si>
    <t>東京都三市収益事業組合</t>
  </si>
  <si>
    <t>東京市町村総合事務組合（一般会計）</t>
  </si>
  <si>
    <t>東京市町村総合事務組合（交通災害共済事業特別会計）</t>
  </si>
  <si>
    <t>東京都市町村職員退職手当組合</t>
    <rPh sb="6" eb="8">
      <t>ショクイン</t>
    </rPh>
    <phoneticPr fontId="2"/>
  </si>
  <si>
    <t>東京都後期高齢者医療広域連合（一般会計）</t>
  </si>
  <si>
    <t>東京都後期高齢者医療広域連合（後期高齢者医療特別会計）</t>
  </si>
  <si>
    <t>稲城・府中墓苑組合（一般会計）</t>
    <rPh sb="10" eb="12">
      <t>イッパン</t>
    </rPh>
    <rPh sb="12" eb="14">
      <t>カイケイ</t>
    </rPh>
    <phoneticPr fontId="2"/>
  </si>
  <si>
    <t>稲城・府中墓苑組合（墓苑特別会計）</t>
    <rPh sb="10" eb="12">
      <t>ボエン</t>
    </rPh>
    <rPh sb="12" eb="14">
      <t>トクベツ</t>
    </rPh>
    <rPh sb="14" eb="16">
      <t>カイケイ</t>
    </rPh>
    <phoneticPr fontId="2"/>
  </si>
  <si>
    <t>いなぎグリーンウェルネス財団</t>
    <rPh sb="12" eb="14">
      <t>ザイダン</t>
    </rPh>
    <phoneticPr fontId="2"/>
  </si>
  <si>
    <t>稲城市土地開発公社</t>
    <rPh sb="0" eb="3">
      <t>イナギシ</t>
    </rPh>
    <rPh sb="3" eb="9">
      <t>トチカイハツコウシャ</t>
    </rPh>
    <phoneticPr fontId="2"/>
  </si>
  <si>
    <t>-</t>
    <phoneticPr fontId="2"/>
  </si>
  <si>
    <t>-</t>
    <phoneticPr fontId="2"/>
  </si>
  <si>
    <t>公共施設整備基金</t>
    <rPh sb="0" eb="2">
      <t>コウキョウ</t>
    </rPh>
    <rPh sb="2" eb="4">
      <t>シセツ</t>
    </rPh>
    <rPh sb="4" eb="6">
      <t>セイビ</t>
    </rPh>
    <rPh sb="6" eb="8">
      <t>キキン</t>
    </rPh>
    <phoneticPr fontId="5"/>
  </si>
  <si>
    <t>緑化推進基金</t>
    <rPh sb="0" eb="6">
      <t>リョクカスイシンキキン</t>
    </rPh>
    <phoneticPr fontId="2"/>
  </si>
  <si>
    <t>まちづくり推進基金</t>
    <rPh sb="5" eb="9">
      <t>スイシンキキン</t>
    </rPh>
    <phoneticPr fontId="2"/>
  </si>
  <si>
    <t>長寿社会福祉基金</t>
    <phoneticPr fontId="2"/>
  </si>
  <si>
    <t>庁舎建設基金</t>
    <phoneticPr fontId="2"/>
  </si>
  <si>
    <t>-</t>
    <phoneticPr fontId="2"/>
  </si>
  <si>
    <t>〇</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</si>
  <si>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</si>
  <si>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</si>
  <si>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</si>
  <si>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</si>
  <si>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</si>
  <si>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</si>
  <si>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</si>
  <si>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</si>
  <si>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</si>
  <si>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当該団体値と類似団体内平均値の表が大きく異なる理由としては、稲城市では人口の増加が続いており、それに伴い新規施設の建設等を行ってきました。それに加え、以前からある公共施設等の多くは老朽化が進んでおり、それに対応してきたため、将来負担比率は増加傾向にありました。
また、実質公債費比率は、類似団体平均値に比べ高い数値ですが、これまで建設してきた施設の改修等に地方債の借入れを予定していますので今後においても上昇する見通しです。</t>
    <rPh sb="50" eb="51">
      <t>トモナ</t>
    </rPh>
    <rPh sb="153" eb="154">
      <t>タカ</t>
    </rPh>
    <rPh sb="195" eb="197">
      <t>コンゴ</t>
    </rPh>
    <phoneticPr fontId="5"/>
  </si>
  <si>
    <t>直近の将来負担比率については、令和３年度以降地方債の償還が進み、地方債の発行を抑制したことで地方債現在高が減となり、減少傾向にあります。
有形固定資産減価償却率については、年々増加傾向にあり、今後、施設の整備や改修のために地方債の借入れや基金の取崩しを行うことが見込まれることから、将来負担比率が過度に大きくならないよう計画的に効率・効果的な修繕や改修等を実施していきます。</t>
    <rPh sb="0" eb="2">
      <t>チョッキン</t>
    </rPh>
    <rPh sb="15" eb="17">
      <t>レイワ</t>
    </rPh>
    <rPh sb="18" eb="20">
      <t>ネンド</t>
    </rPh>
    <rPh sb="20" eb="22">
      <t>イコウ</t>
    </rPh>
    <rPh sb="22" eb="25">
      <t>チホウサイ</t>
    </rPh>
    <rPh sb="26" eb="28">
      <t>ショウカン</t>
    </rPh>
    <rPh sb="29" eb="30">
      <t>スス</t>
    </rPh>
    <rPh sb="32" eb="35">
      <t>チホウサイ</t>
    </rPh>
    <rPh sb="46" eb="49">
      <t>チホウサイ</t>
    </rPh>
    <rPh sb="49" eb="52">
      <t>ゲンザイダカ</t>
    </rPh>
    <rPh sb="53" eb="54">
      <t>ゲン</t>
    </rPh>
    <rPh sb="58" eb="60">
      <t>ゲンショウ</t>
    </rPh>
    <rPh sb="60" eb="62">
      <t>ケイコウ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</si>
</sst>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79" fontId="1" fillId="6" borderId="0" xfId="17" applyNumberFormat="1" applyFont="1" applyFill="1" applyAlignment="1">
      <alignment horizontal="center" vertical="center" wrapText="1"/>
    </xf>
    <xf numFmtId="0" fontId="16" fillId="0" borderId="41" xfId="16" applyBorder="1" applyAlignment="1" applyProtection="1">
      <alignment horizontal="left" vertical="top" wrapText="1"/>
      <protection locked="0"/>
    </xf>
    <xf numFmtId="0" fontId="16" fillId="0" borderId="12" xfId="16" applyBorder="1" applyAlignment="1" applyProtection="1">
      <alignment horizontal="left" vertical="top" wrapText="1"/>
      <protection locked="0"/>
    </xf>
    <xf numFmtId="0" fontId="16" fillId="0" borderId="51" xfId="16" applyBorder="1" applyAlignment="1" applyProtection="1">
      <alignment horizontal="left" vertical="top" wrapText="1"/>
      <protection locked="0"/>
    </xf>
    <xf numFmtId="0" fontId="16" fillId="0" borderId="65" xfId="16" applyBorder="1" applyAlignment="1" applyProtection="1">
      <alignment horizontal="left" vertical="top" wrapText="1"/>
      <protection locked="0"/>
    </xf>
    <xf numFmtId="0" fontId="16" fillId="0" borderId="0" xfId="16" applyAlignment="1" applyProtection="1">
      <alignment horizontal="left" vertical="top" wrapText="1"/>
      <protection locked="0"/>
    </xf>
    <xf numFmtId="0" fontId="16" fillId="0" borderId="38" xfId="16" applyBorder="1" applyAlignment="1" applyProtection="1">
      <alignment horizontal="left" vertical="top" wrapText="1"/>
      <protection locked="0"/>
    </xf>
    <xf numFmtId="0" fontId="16" fillId="0" borderId="37" xfId="16" applyBorder="1" applyAlignment="1" applyProtection="1">
      <alignment horizontal="left" vertical="top" wrapText="1"/>
      <protection locked="0"/>
    </xf>
    <xf numFmtId="0" fontId="16" fillId="0" borderId="56" xfId="16" applyBorder="1" applyAlignment="1" applyProtection="1">
      <alignment horizontal="left" vertical="top" wrapText="1"/>
      <protection locked="0"/>
    </xf>
    <xf numFmtId="0" fontId="16" fillId="0" borderId="40" xfId="16"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8" fontId="16" fillId="0" borderId="0" xfId="16" applyNumberFormat="1" applyAlignment="1">
      <alignment horizontal="center" vertical="center"/>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41934</c:v>
                </c:pt>
                <c:pt idx="1">
                  <c:v>45588</c:v>
                </c:pt>
                <c:pt idx="2">
                  <c:v>45483</c:v>
                </c:pt>
                <c:pt idx="3">
                  <c:v>45945</c:v>
                </c:pt>
                <c:pt idx="4">
                  <c:v>44475</c:v>
                </c:pt>
              </c:numCache>
            </c:numRef>
          </c:val>
          <c:smooth val="0"/>
          <c:extLst>
            <c:ext xmlns:c16="http://schemas.microsoft.com/office/drawing/2014/chart" uri="{C3380CC4-5D6E-409C-BE32-E72D297353CC}">
              <c16:uniqueId val="{00000000-9D3E-41C4-BBE7-EF2310CD3EC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70353</c:v>
                </c:pt>
                <c:pt idx="1">
                  <c:v>46945</c:v>
                </c:pt>
                <c:pt idx="2">
                  <c:v>66674</c:v>
                </c:pt>
                <c:pt idx="3">
                  <c:v>37412</c:v>
                </c:pt>
                <c:pt idx="4">
                  <c:v>39648</c:v>
                </c:pt>
              </c:numCache>
            </c:numRef>
          </c:val>
          <c:smooth val="0"/>
          <c:extLst>
            <c:ext xmlns:c16="http://schemas.microsoft.com/office/drawing/2014/chart" uri="{C3380CC4-5D6E-409C-BE32-E72D297353CC}">
              <c16:uniqueId val="{00000001-9D3E-41C4-BBE7-EF2310CD3EC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4.5599999999999996</c:v>
                </c:pt>
                <c:pt idx="1">
                  <c:v>5.54</c:v>
                </c:pt>
                <c:pt idx="2">
                  <c:v>5.16</c:v>
                </c:pt>
                <c:pt idx="3">
                  <c:v>11.39</c:v>
                </c:pt>
                <c:pt idx="4">
                  <c:v>11.71</c:v>
                </c:pt>
              </c:numCache>
            </c:numRef>
          </c:val>
          <c:extLst>
            <c:ext xmlns:c16="http://schemas.microsoft.com/office/drawing/2014/chart" uri="{C3380CC4-5D6E-409C-BE32-E72D297353CC}">
              <c16:uniqueId val="{00000000-DD27-4917-9E1D-7981C3888C7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15.62</c:v>
                </c:pt>
                <c:pt idx="1">
                  <c:v>16.02</c:v>
                </c:pt>
                <c:pt idx="2">
                  <c:v>15.47</c:v>
                </c:pt>
                <c:pt idx="3">
                  <c:v>15.56</c:v>
                </c:pt>
                <c:pt idx="4">
                  <c:v>16.649999999999999</c:v>
                </c:pt>
              </c:numCache>
            </c:numRef>
          </c:val>
          <c:extLst>
            <c:ext xmlns:c16="http://schemas.microsoft.com/office/drawing/2014/chart" uri="{C3380CC4-5D6E-409C-BE32-E72D297353CC}">
              <c16:uniqueId val="{00000001-DD27-4917-9E1D-7981C3888C7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0.95</c:v>
                </c:pt>
                <c:pt idx="1">
                  <c:v>1.43</c:v>
                </c:pt>
                <c:pt idx="2">
                  <c:v>-0.2</c:v>
                </c:pt>
                <c:pt idx="3">
                  <c:v>7.4</c:v>
                </c:pt>
                <c:pt idx="4">
                  <c:v>1.02</c:v>
                </c:pt>
              </c:numCache>
            </c:numRef>
          </c:val>
          <c:smooth val="0"/>
          <c:extLst>
            <c:ext xmlns:c16="http://schemas.microsoft.com/office/drawing/2014/chart" uri="{C3380CC4-5D6E-409C-BE32-E72D297353CC}">
              <c16:uniqueId val="{00000002-DD27-4917-9E1D-7981C3888C7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0.63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ADC-4336-8021-82376679860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ADC-4336-8021-82376679860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ADC-4336-8021-823766798606}"/>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BADC-4336-8021-823766798606}"/>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BADC-4336-8021-823766798606}"/>
            </c:ext>
          </c:extLst>
        </c:ser>
        <c:ser>
          <c:idx val="5"/>
          <c:order val="5"/>
          <c:tx>
            <c:strRef>
              <c:f>データシート!$A$32</c:f>
              <c:strCache>
                <c:ptCount val="1"/>
                <c:pt idx="0">
                  <c:v>土地区画整理事業特別会計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BADC-4336-8021-823766798606}"/>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0.77</c:v>
                </c:pt>
                <c:pt idx="2">
                  <c:v>#N/A</c:v>
                </c:pt>
                <c:pt idx="3">
                  <c:v>1.07</c:v>
                </c:pt>
                <c:pt idx="4">
                  <c:v>#N/A</c:v>
                </c:pt>
                <c:pt idx="5">
                  <c:v>1.19</c:v>
                </c:pt>
                <c:pt idx="6">
                  <c:v>#N/A</c:v>
                </c:pt>
                <c:pt idx="7">
                  <c:v>0.68</c:v>
                </c:pt>
                <c:pt idx="8">
                  <c:v>#N/A</c:v>
                </c:pt>
                <c:pt idx="9">
                  <c:v>0.65</c:v>
                </c:pt>
              </c:numCache>
            </c:numRef>
          </c:val>
          <c:extLst>
            <c:ext xmlns:c16="http://schemas.microsoft.com/office/drawing/2014/chart" uri="{C3380CC4-5D6E-409C-BE32-E72D297353CC}">
              <c16:uniqueId val="{00000006-BADC-4336-8021-823766798606}"/>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0</c:v>
                </c:pt>
                <c:pt idx="1">
                  <c:v>0</c:v>
                </c:pt>
                <c:pt idx="2">
                  <c:v>#N/A</c:v>
                </c:pt>
                <c:pt idx="3">
                  <c:v>0.17</c:v>
                </c:pt>
                <c:pt idx="4">
                  <c:v>#N/A</c:v>
                </c:pt>
                <c:pt idx="5">
                  <c:v>0.71</c:v>
                </c:pt>
                <c:pt idx="6">
                  <c:v>#N/A</c:v>
                </c:pt>
                <c:pt idx="7">
                  <c:v>1.1499999999999999</c:v>
                </c:pt>
                <c:pt idx="8">
                  <c:v>#N/A</c:v>
                </c:pt>
                <c:pt idx="9">
                  <c:v>1.77</c:v>
                </c:pt>
              </c:numCache>
            </c:numRef>
          </c:val>
          <c:extLst>
            <c:ext xmlns:c16="http://schemas.microsoft.com/office/drawing/2014/chart" uri="{C3380CC4-5D6E-409C-BE32-E72D297353CC}">
              <c16:uniqueId val="{00000007-BADC-4336-8021-823766798606}"/>
            </c:ext>
          </c:extLst>
        </c:ser>
        <c:ser>
          <c:idx val="8"/>
          <c:order val="8"/>
          <c:tx>
            <c:strRef>
              <c:f>データシート!$A$35</c:f>
              <c:strCache>
                <c:ptCount val="1"/>
                <c:pt idx="0">
                  <c:v>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6.75</c:v>
                </c:pt>
                <c:pt idx="2">
                  <c:v>#N/A</c:v>
                </c:pt>
                <c:pt idx="3">
                  <c:v>5.63</c:v>
                </c:pt>
                <c:pt idx="4">
                  <c:v>#N/A</c:v>
                </c:pt>
                <c:pt idx="5">
                  <c:v>8.15</c:v>
                </c:pt>
                <c:pt idx="6">
                  <c:v>#N/A</c:v>
                </c:pt>
                <c:pt idx="7">
                  <c:v>10.87</c:v>
                </c:pt>
                <c:pt idx="8">
                  <c:v>#N/A</c:v>
                </c:pt>
                <c:pt idx="9">
                  <c:v>11.45</c:v>
                </c:pt>
              </c:numCache>
            </c:numRef>
          </c:val>
          <c:extLst>
            <c:ext xmlns:c16="http://schemas.microsoft.com/office/drawing/2014/chart" uri="{C3380CC4-5D6E-409C-BE32-E72D297353CC}">
              <c16:uniqueId val="{00000008-BADC-4336-8021-82376679860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4.55</c:v>
                </c:pt>
                <c:pt idx="2">
                  <c:v>#N/A</c:v>
                </c:pt>
                <c:pt idx="3">
                  <c:v>5.54</c:v>
                </c:pt>
                <c:pt idx="4">
                  <c:v>#N/A</c:v>
                </c:pt>
                <c:pt idx="5">
                  <c:v>5.16</c:v>
                </c:pt>
                <c:pt idx="6">
                  <c:v>#N/A</c:v>
                </c:pt>
                <c:pt idx="7">
                  <c:v>11.38</c:v>
                </c:pt>
                <c:pt idx="8">
                  <c:v>#N/A</c:v>
                </c:pt>
                <c:pt idx="9">
                  <c:v>11.7</c:v>
                </c:pt>
              </c:numCache>
            </c:numRef>
          </c:val>
          <c:extLst>
            <c:ext xmlns:c16="http://schemas.microsoft.com/office/drawing/2014/chart" uri="{C3380CC4-5D6E-409C-BE32-E72D297353CC}">
              <c16:uniqueId val="{00000009-BADC-4336-8021-82376679860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2394</c:v>
                </c:pt>
                <c:pt idx="5">
                  <c:v>2344</c:v>
                </c:pt>
                <c:pt idx="8">
                  <c:v>2236</c:v>
                </c:pt>
                <c:pt idx="11">
                  <c:v>2065</c:v>
                </c:pt>
                <c:pt idx="14">
                  <c:v>1927</c:v>
                </c:pt>
              </c:numCache>
            </c:numRef>
          </c:val>
          <c:extLst>
            <c:ext xmlns:c16="http://schemas.microsoft.com/office/drawing/2014/chart" uri="{C3380CC4-5D6E-409C-BE32-E72D297353CC}">
              <c16:uniqueId val="{00000000-4B41-436E-B1B4-F5F0342B89E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B41-436E-B1B4-F5F0342B89E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548</c:v>
                </c:pt>
                <c:pt idx="3">
                  <c:v>421</c:v>
                </c:pt>
                <c:pt idx="6">
                  <c:v>416</c:v>
                </c:pt>
                <c:pt idx="9">
                  <c:v>416</c:v>
                </c:pt>
                <c:pt idx="12">
                  <c:v>376</c:v>
                </c:pt>
              </c:numCache>
            </c:numRef>
          </c:val>
          <c:extLst>
            <c:ext xmlns:c16="http://schemas.microsoft.com/office/drawing/2014/chart" uri="{C3380CC4-5D6E-409C-BE32-E72D297353CC}">
              <c16:uniqueId val="{00000002-4B41-436E-B1B4-F5F0342B89E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21</c:v>
                </c:pt>
                <c:pt idx="3">
                  <c:v>29</c:v>
                </c:pt>
                <c:pt idx="6">
                  <c:v>13</c:v>
                </c:pt>
                <c:pt idx="9">
                  <c:v>8</c:v>
                </c:pt>
                <c:pt idx="12">
                  <c:v>9</c:v>
                </c:pt>
              </c:numCache>
            </c:numRef>
          </c:val>
          <c:extLst>
            <c:ext xmlns:c16="http://schemas.microsoft.com/office/drawing/2014/chart" uri="{C3380CC4-5D6E-409C-BE32-E72D297353CC}">
              <c16:uniqueId val="{00000003-4B41-436E-B1B4-F5F0342B89E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303</c:v>
                </c:pt>
                <c:pt idx="3">
                  <c:v>363</c:v>
                </c:pt>
                <c:pt idx="6">
                  <c:v>319</c:v>
                </c:pt>
                <c:pt idx="9">
                  <c:v>176</c:v>
                </c:pt>
                <c:pt idx="12">
                  <c:v>177</c:v>
                </c:pt>
              </c:numCache>
            </c:numRef>
          </c:val>
          <c:extLst>
            <c:ext xmlns:c16="http://schemas.microsoft.com/office/drawing/2014/chart" uri="{C3380CC4-5D6E-409C-BE32-E72D297353CC}">
              <c16:uniqueId val="{00000004-4B41-436E-B1B4-F5F0342B89E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B41-436E-B1B4-F5F0342B89E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B41-436E-B1B4-F5F0342B89E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1999</c:v>
                </c:pt>
                <c:pt idx="3">
                  <c:v>1942</c:v>
                </c:pt>
                <c:pt idx="6">
                  <c:v>2048</c:v>
                </c:pt>
                <c:pt idx="9">
                  <c:v>2061</c:v>
                </c:pt>
                <c:pt idx="12">
                  <c:v>2013</c:v>
                </c:pt>
              </c:numCache>
            </c:numRef>
          </c:val>
          <c:extLst>
            <c:ext xmlns:c16="http://schemas.microsoft.com/office/drawing/2014/chart" uri="{C3380CC4-5D6E-409C-BE32-E72D297353CC}">
              <c16:uniqueId val="{00000007-4B41-436E-B1B4-F5F0342B89E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477</c:v>
                </c:pt>
                <c:pt idx="2">
                  <c:v>#N/A</c:v>
                </c:pt>
                <c:pt idx="3">
                  <c:v>#N/A</c:v>
                </c:pt>
                <c:pt idx="4">
                  <c:v>411</c:v>
                </c:pt>
                <c:pt idx="5">
                  <c:v>#N/A</c:v>
                </c:pt>
                <c:pt idx="6">
                  <c:v>#N/A</c:v>
                </c:pt>
                <c:pt idx="7">
                  <c:v>560</c:v>
                </c:pt>
                <c:pt idx="8">
                  <c:v>#N/A</c:v>
                </c:pt>
                <c:pt idx="9">
                  <c:v>#N/A</c:v>
                </c:pt>
                <c:pt idx="10">
                  <c:v>596</c:v>
                </c:pt>
                <c:pt idx="11">
                  <c:v>#N/A</c:v>
                </c:pt>
                <c:pt idx="12">
                  <c:v>#N/A</c:v>
                </c:pt>
                <c:pt idx="13">
                  <c:v>648</c:v>
                </c:pt>
                <c:pt idx="14">
                  <c:v>#N/A</c:v>
                </c:pt>
              </c:numCache>
            </c:numRef>
          </c:val>
          <c:smooth val="0"/>
          <c:extLst>
            <c:ext xmlns:c16="http://schemas.microsoft.com/office/drawing/2014/chart" uri="{C3380CC4-5D6E-409C-BE32-E72D297353CC}">
              <c16:uniqueId val="{00000008-4B41-436E-B1B4-F5F0342B89E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18627</c:v>
                </c:pt>
                <c:pt idx="5">
                  <c:v>17496</c:v>
                </c:pt>
                <c:pt idx="8">
                  <c:v>16700</c:v>
                </c:pt>
                <c:pt idx="11">
                  <c:v>16115</c:v>
                </c:pt>
                <c:pt idx="14">
                  <c:v>14820</c:v>
                </c:pt>
              </c:numCache>
            </c:numRef>
          </c:val>
          <c:extLst>
            <c:ext xmlns:c16="http://schemas.microsoft.com/office/drawing/2014/chart" uri="{C3380CC4-5D6E-409C-BE32-E72D297353CC}">
              <c16:uniqueId val="{00000000-B027-4DA8-B32E-1F82F811FA8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5267</c:v>
                </c:pt>
                <c:pt idx="5">
                  <c:v>5123</c:v>
                </c:pt>
                <c:pt idx="8">
                  <c:v>4712</c:v>
                </c:pt>
                <c:pt idx="11">
                  <c:v>3974</c:v>
                </c:pt>
                <c:pt idx="14">
                  <c:v>3073</c:v>
                </c:pt>
              </c:numCache>
            </c:numRef>
          </c:val>
          <c:extLst>
            <c:ext xmlns:c16="http://schemas.microsoft.com/office/drawing/2014/chart" uri="{C3380CC4-5D6E-409C-BE32-E72D297353CC}">
              <c16:uniqueId val="{00000001-B027-4DA8-B32E-1F82F811FA8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6266</c:v>
                </c:pt>
                <c:pt idx="5">
                  <c:v>6563</c:v>
                </c:pt>
                <c:pt idx="8">
                  <c:v>6666</c:v>
                </c:pt>
                <c:pt idx="11">
                  <c:v>7025</c:v>
                </c:pt>
                <c:pt idx="14">
                  <c:v>7916</c:v>
                </c:pt>
              </c:numCache>
            </c:numRef>
          </c:val>
          <c:extLst>
            <c:ext xmlns:c16="http://schemas.microsoft.com/office/drawing/2014/chart" uri="{C3380CC4-5D6E-409C-BE32-E72D297353CC}">
              <c16:uniqueId val="{00000002-B027-4DA8-B32E-1F82F811FA8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027-4DA8-B32E-1F82F811FA8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027-4DA8-B32E-1F82F811FA8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027-4DA8-B32E-1F82F811FA8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2305</c:v>
                </c:pt>
                <c:pt idx="3">
                  <c:v>2316</c:v>
                </c:pt>
                <c:pt idx="6">
                  <c:v>2316</c:v>
                </c:pt>
                <c:pt idx="9">
                  <c:v>2324</c:v>
                </c:pt>
                <c:pt idx="12">
                  <c:v>2268</c:v>
                </c:pt>
              </c:numCache>
            </c:numRef>
          </c:val>
          <c:extLst>
            <c:ext xmlns:c16="http://schemas.microsoft.com/office/drawing/2014/chart" uri="{C3380CC4-5D6E-409C-BE32-E72D297353CC}">
              <c16:uniqueId val="{00000006-B027-4DA8-B32E-1F82F811FA8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227</c:v>
                </c:pt>
                <c:pt idx="3">
                  <c:v>199</c:v>
                </c:pt>
                <c:pt idx="6">
                  <c:v>175</c:v>
                </c:pt>
                <c:pt idx="9">
                  <c:v>160</c:v>
                </c:pt>
                <c:pt idx="12">
                  <c:v>143</c:v>
                </c:pt>
              </c:numCache>
            </c:numRef>
          </c:val>
          <c:extLst>
            <c:ext xmlns:c16="http://schemas.microsoft.com/office/drawing/2014/chart" uri="{C3380CC4-5D6E-409C-BE32-E72D297353CC}">
              <c16:uniqueId val="{00000007-B027-4DA8-B32E-1F82F811FA8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2660</c:v>
                </c:pt>
                <c:pt idx="3">
                  <c:v>2462</c:v>
                </c:pt>
                <c:pt idx="6">
                  <c:v>2253</c:v>
                </c:pt>
                <c:pt idx="9">
                  <c:v>1866</c:v>
                </c:pt>
                <c:pt idx="12">
                  <c:v>1417</c:v>
                </c:pt>
              </c:numCache>
            </c:numRef>
          </c:val>
          <c:extLst>
            <c:ext xmlns:c16="http://schemas.microsoft.com/office/drawing/2014/chart" uri="{C3380CC4-5D6E-409C-BE32-E72D297353CC}">
              <c16:uniqueId val="{00000008-B027-4DA8-B32E-1F82F811FA8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6122</c:v>
                </c:pt>
                <c:pt idx="3">
                  <c:v>5354</c:v>
                </c:pt>
                <c:pt idx="6">
                  <c:v>4570</c:v>
                </c:pt>
                <c:pt idx="9">
                  <c:v>3656</c:v>
                </c:pt>
                <c:pt idx="12">
                  <c:v>2930</c:v>
                </c:pt>
              </c:numCache>
            </c:numRef>
          </c:val>
          <c:extLst>
            <c:ext xmlns:c16="http://schemas.microsoft.com/office/drawing/2014/chart" uri="{C3380CC4-5D6E-409C-BE32-E72D297353CC}">
              <c16:uniqueId val="{00000009-B027-4DA8-B32E-1F82F811FA8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24123</c:v>
                </c:pt>
                <c:pt idx="3">
                  <c:v>24026</c:v>
                </c:pt>
                <c:pt idx="6">
                  <c:v>24455</c:v>
                </c:pt>
                <c:pt idx="9">
                  <c:v>22532</c:v>
                </c:pt>
                <c:pt idx="12">
                  <c:v>20677</c:v>
                </c:pt>
              </c:numCache>
            </c:numRef>
          </c:val>
          <c:extLst>
            <c:ext xmlns:c16="http://schemas.microsoft.com/office/drawing/2014/chart" uri="{C3380CC4-5D6E-409C-BE32-E72D297353CC}">
              <c16:uniqueId val="{0000000A-B027-4DA8-B32E-1F82F811FA8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5279</c:v>
                </c:pt>
                <c:pt idx="2">
                  <c:v>#N/A</c:v>
                </c:pt>
                <c:pt idx="3">
                  <c:v>#N/A</c:v>
                </c:pt>
                <c:pt idx="4">
                  <c:v>5175</c:v>
                </c:pt>
                <c:pt idx="5">
                  <c:v>#N/A</c:v>
                </c:pt>
                <c:pt idx="6">
                  <c:v>#N/A</c:v>
                </c:pt>
                <c:pt idx="7">
                  <c:v>5692</c:v>
                </c:pt>
                <c:pt idx="8">
                  <c:v>#N/A</c:v>
                </c:pt>
                <c:pt idx="9">
                  <c:v>#N/A</c:v>
                </c:pt>
                <c:pt idx="10">
                  <c:v>3422</c:v>
                </c:pt>
                <c:pt idx="11">
                  <c:v>#N/A</c:v>
                </c:pt>
                <c:pt idx="12">
                  <c:v>#N/A</c:v>
                </c:pt>
                <c:pt idx="13">
                  <c:v>1627</c:v>
                </c:pt>
                <c:pt idx="14">
                  <c:v>#N/A</c:v>
                </c:pt>
              </c:numCache>
            </c:numRef>
          </c:val>
          <c:smooth val="0"/>
          <c:extLst>
            <c:ext xmlns:c16="http://schemas.microsoft.com/office/drawing/2014/chart" uri="{C3380CC4-5D6E-409C-BE32-E72D297353CC}">
              <c16:uniqueId val="{0000000B-B027-4DA8-B32E-1F82F811FA8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2813</c:v>
                </c:pt>
                <c:pt idx="1">
                  <c:v>2987</c:v>
                </c:pt>
                <c:pt idx="2">
                  <c:v>3151</c:v>
                </c:pt>
              </c:numCache>
            </c:numRef>
          </c:val>
          <c:extLst>
            <c:ext xmlns:c16="http://schemas.microsoft.com/office/drawing/2014/chart" uri="{C3380CC4-5D6E-409C-BE32-E72D297353CC}">
              <c16:uniqueId val="{00000000-49AE-4D89-9F4B-C183F1618BB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49AE-4D89-9F4B-C183F1618BB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2732</c:v>
                </c:pt>
                <c:pt idx="1">
                  <c:v>2695</c:v>
                </c:pt>
                <c:pt idx="2">
                  <c:v>3362</c:v>
                </c:pt>
              </c:numCache>
            </c:numRef>
          </c:val>
          <c:extLst>
            <c:ext xmlns:c16="http://schemas.microsoft.com/office/drawing/2014/chart" uri="{C3380CC4-5D6E-409C-BE32-E72D297353CC}">
              <c16:uniqueId val="{00000002-49AE-4D89-9F4B-C183F1618BB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{7583CEBB-73C6-432A-B413-28EBADF0062D}</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502F-4BA2-9077-1B96A01EEC4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{3048E00A-6677-4904-A334-2B395DB111B5}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02F-4BA2-9077-1B96A01EEC4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{CD27E537-D0D7-4317-A443-1F5AB92AA476}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02F-4BA2-9077-1B96A01EEC4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{788C62F0-24C3-43D9-AFA6-DF742EC64206}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02F-4BA2-9077-1B96A01EEC4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{288E6EC8-21A8-47A2-AFF7-30BB6BB87736}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02F-4BA2-9077-1B96A01EEC4D}"/>
                </c:ext>
              </c:extLst>
            </c:dLbl>
            <c:dLbl>
              <c:idx val="8"/>
              <c:layout>
                <c:manualLayout>
                  <c:x val="-4.1639740424717721E-2"/>
                  <c:y val="-6.4739042105865174E-2"/>
                </c:manualLayout>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{8DDF941C-FEED-4EC6-8B18-67913EB3BEBF}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502F-4BA2-9077-1B96A01EEC4D}"/>
                </c:ext>
              </c:extLst>
            </c:dLbl>
            <c:dLbl>
              <c:idx val="16"/>
              <c:layout>
                <c:manualLayout>
                  <c:x val="-2.2391760875750597E-2"/>
                  <c:y val="-6.4739042105865174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{5A50C244-63C1-44A6-93CE-3E6D8DE81183}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502F-4BA2-9077-1B96A01EEC4D}"/>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{4BF53BB3-B94F-4BC4-8272-059819A4260B}</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502F-4BA2-9077-1B96A01EEC4D}"/>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{27945DB2-9B79-4488-8408-2A2C6FE9599A}</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502F-4BA2-9077-1B96A01EEC4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63.5</c:v>
                </c:pt>
                <c:pt idx="8">
                  <c:v>65.3</c:v>
                </c:pt>
                <c:pt idx="16">
                  <c:v>65.2</c:v>
                </c:pt>
                <c:pt idx="24">
                  <c:v>67.3</c:v>
                </c:pt>
                <c:pt idx="32">
                  <c:v>69.400000000000006</c:v>
                </c:pt>
              </c:numCache>
            </c:numRef>
          </c:xVal>
          <c:yVal>
            <c:numRef>
              <c:f>公会計指標分析・財政指標組合せ分析表!$BP$51:$DC$51</c:f>
              <c:numCache>
                <c:formatCode>#,##0.0;"▲ "#,##0.0</c:formatCode>
                <c:ptCount val="40"/>
                <c:pt idx="0">
                  <c:v>33.700000000000003</c:v>
                </c:pt>
                <c:pt idx="8">
                  <c:v>32.799999999999997</c:v>
                </c:pt>
                <c:pt idx="16">
                  <c:v>34.6</c:v>
                </c:pt>
                <c:pt idx="24">
                  <c:v>19.5</c:v>
                </c:pt>
                <c:pt idx="32">
                  <c:v>9.4</c:v>
                </c:pt>
              </c:numCache>
            </c:numRef>
          </c:yVal>
          <c:smooth val="0"/>
          <c:extLst>
            <c:ext xmlns:c16="http://schemas.microsoft.com/office/drawing/2014/chart" uri="{C3380CC4-5D6E-409C-BE32-E72D297353CC}">
              <c16:uniqueId val="{00000009-502F-4BA2-9077-1B96A01EEC4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{1B97C87C-E50E-496B-9D3A-98836E6C4BB7}</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502F-4BA2-9077-1B96A01EEC4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{5F2EDAB1-A4B2-491B-AF1B-2D0DD98DBED3}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02F-4BA2-9077-1B96A01EEC4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{B07ACFC9-5A9E-4A91-88FA-0F508A18E694}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02F-4BA2-9077-1B96A01EEC4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{15AC6294-4AAE-43A3-B11C-BBF5EAB8545E}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02F-4BA2-9077-1B96A01EEC4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{2EBF2FBD-AC82-4592-BEEE-C4E5FD16C1D6}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02F-4BA2-9077-1B96A01EEC4D}"/>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{7E2AB48F-ABF4-47A6-98C9-297FCEA86605}</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502F-4BA2-9077-1B96A01EEC4D}"/>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{502400EA-361B-4BAA-8645-F05910BE5073}</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502F-4BA2-9077-1B96A01EEC4D}"/>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{E3635049-1EC6-4E19-9B8F-4C146151339A}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502F-4BA2-9077-1B96A01EEC4D}"/>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{F5CB2711-BEBC-4EFB-9CD1-D62EFF3CDA1F}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502F-4BA2-9077-1B96A01EEC4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60.1</c:v>
                </c:pt>
                <c:pt idx="8">
                  <c:v>61.5</c:v>
                </c:pt>
                <c:pt idx="16">
                  <c:v>63</c:v>
                </c:pt>
                <c:pt idx="24">
                  <c:v>63.7</c:v>
                </c:pt>
                <c:pt idx="32">
                  <c:v>64.099999999999994</c:v>
                </c:pt>
              </c:numCache>
            </c:numRef>
          </c:xVal>
          <c:yVal>
            <c:numRef>
              <c:f>公会計指標分析・財政指標組合せ分析表!$BP$55:$DC$55</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502F-4BA2-9077-1B96A01EEC4D}"/>
            </c:ext>
          </c:extLst>
        </c:ser>
        <c:dLbls>
          <c:showLegendKey val="0"/>
          <c:showVal val="1"/>
          <c:showCatName val="0"/>
          <c:showSerName val="0"/>
          <c:showPercent val="0"/>
          <c:showBubbleSize val="0"/>
        </c:dLbls>
        <c:axId val="46179840"/>
        <c:axId val="46181760"/>
      </c:scatterChart>
      <c:valAx>
        <c:axId val="46179840"/>
        <c:scaling>
          <c:orientation val="maxMin"/>
          <c:max val="70"/>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{301E943F-7785-44FC-85E8-14069FC3AC93}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EE9A-4811-AB1A-F0EE86A419E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{F9DFE2D0-30BC-41FD-B84D-FD70462E1466}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E9A-4811-AB1A-F0EE86A419E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{1E77ABF1-EB01-4D2E-82C4-650570444403}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E9A-4811-AB1A-F0EE86A419E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{23AE969C-88E5-4BE2-9B8A-73B8CF465BDB}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E9A-4811-AB1A-F0EE86A419E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{5BFBF0B4-8171-4830-BCC6-B9EE0A2697C1}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E9A-4811-AB1A-F0EE86A419E2}"/>
                </c:ext>
              </c:extLst>
            </c:dLbl>
            <c:dLbl>
              <c:idx val="8"/>
              <c:layout>
                <c:manualLayout>
                  <c:x val="0"/>
                  <c:y val="-4.8963735361225863E-3"/>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{F1042190-B692-427E-9E70-983F3A156478}</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EE9A-4811-AB1A-F0EE86A419E2}"/>
                </c:ext>
              </c:extLst>
            </c:dLbl>
            <c:dLbl>
              <c:idx val="16"/>
              <c:layout>
                <c:manualLayout>
                  <c:x val="0"/>
                  <c:y val="4.8963735361225065E-3"/>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{C6D3B6AA-3DC9-42E8-A099-8DEEF2018541}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EE9A-4811-AB1A-F0EE86A419E2}"/>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{AD11819E-6EC1-47A4-BFD7-4E522A55374F}</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EE9A-4811-AB1A-F0EE86A419E2}"/>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{C8B1F4EE-AC35-4A1E-9804-53D7A3C24053}</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EE9A-4811-AB1A-F0EE86A419E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2.7</c:v>
                </c:pt>
                <c:pt idx="8">
                  <c:v>2.9</c:v>
                </c:pt>
                <c:pt idx="16">
                  <c:v>3</c:v>
                </c:pt>
                <c:pt idx="24">
                  <c:v>3.1</c:v>
                </c:pt>
                <c:pt idx="32">
                  <c:v>3.5</c:v>
                </c:pt>
              </c:numCache>
            </c:numRef>
          </c:xVal>
          <c:yVal>
            <c:numRef>
              <c:f>公会計指標分析・財政指標組合せ分析表!$BP$73:$DC$73</c:f>
              <c:numCache>
                <c:formatCode>#,##0.0;"▲ "#,##0.0</c:formatCode>
                <c:ptCount val="40"/>
                <c:pt idx="0">
                  <c:v>33.700000000000003</c:v>
                </c:pt>
                <c:pt idx="8">
                  <c:v>32.799999999999997</c:v>
                </c:pt>
                <c:pt idx="16">
                  <c:v>34.6</c:v>
                </c:pt>
                <c:pt idx="24">
                  <c:v>19.5</c:v>
                </c:pt>
                <c:pt idx="32">
                  <c:v>9.4</c:v>
                </c:pt>
              </c:numCache>
            </c:numRef>
          </c:yVal>
          <c:smooth val="0"/>
          <c:extLst>
            <c:ext xmlns:c16="http://schemas.microsoft.com/office/drawing/2014/chart" uri="{C3380CC4-5D6E-409C-BE32-E72D297353CC}">
              <c16:uniqueId val="{00000009-EE9A-4811-AB1A-F0EE86A419E2}"/>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6.0361721671311139E-3"/>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{2EF82A86-14AC-4609-A0B0-2380C34C658F}</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EE9A-4811-AB1A-F0EE86A419E2}"/>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{7BAD03CC-DE91-4D5B-BB6F-B83946B91E5F}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E9A-4811-AB1A-F0EE86A419E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{86A7783C-6BAD-447F-ACA3-2B7E4E1EE073}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E9A-4811-AB1A-F0EE86A419E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{C8B3C989-8A37-4FEC-B78C-30C6717DBF69}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E9A-4811-AB1A-F0EE86A419E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{C28BCD0D-52A1-4DCA-BFB4-FA414DE6BF85}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E9A-4811-AB1A-F0EE86A419E2}"/>
                </c:ext>
              </c:extLst>
            </c:dLbl>
            <c:dLbl>
              <c:idx val="8"/>
              <c:layout>
                <c:manualLayout>
                  <c:x val="0"/>
                  <c:y val="2.657532294865358E-3"/>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{9D9A88C8-C527-4057-822E-5A3AE1BB2418}</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EE9A-4811-AB1A-F0EE86A419E2}"/>
                </c:ext>
              </c:extLst>
            </c:dLbl>
            <c:dLbl>
              <c:idx val="16"/>
              <c:layout>
                <c:manualLayout>
                  <c:x val="0"/>
                  <c:y val="-8.6935332182118442E-3"/>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{6B83A4FF-D5EB-4C82-BE2E-8BEC5BB114E1}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EE9A-4811-AB1A-F0EE86A419E2}"/>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{F5057100-27E7-4470-8F17-AB53BFB6F75A}</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EE9A-4811-AB1A-F0EE86A419E2}"/>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{86125BEB-6711-4764-BE93-4EF30AD248C0}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EE9A-4811-AB1A-F0EE86A419E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6.3</c:v>
                </c:pt>
                <c:pt idx="16">
                  <c:v>6.2</c:v>
                </c:pt>
                <c:pt idx="24">
                  <c:v>5.7</c:v>
                </c:pt>
                <c:pt idx="32">
                  <c:v>5.8</c:v>
                </c:pt>
              </c:numCache>
            </c:numRef>
          </c:xVal>
          <c:yVal>
            <c:numRef>
              <c:f>公会計指標分析・財政指標組合せ分析表!$BP$77:$DC$77</c:f>
              <c:numCache>
                <c:formatCode>#,##0.0;"▲ "#,##0.0</c:formatCode>
                <c:ptCount val="40"/>
                <c:pt idx="0">
                  <c:v>24.2</c:v>
                </c:pt>
                <c:pt idx="8">
                  <c:v>22.1</c:v>
                </c:pt>
                <c:pt idx="16">
                  <c:v>20.399999999999999</c:v>
                </c:pt>
                <c:pt idx="24">
                  <c:v>11.2</c:v>
                </c:pt>
                <c:pt idx="32">
                  <c:v>4.5999999999999996</c:v>
                </c:pt>
              </c:numCache>
            </c:numRef>
          </c:yVal>
          <c:smooth val="0"/>
          <c:extLst>
            <c:ext xmlns:c16="http://schemas.microsoft.com/office/drawing/2014/chart" uri="{C3380CC4-5D6E-409C-BE32-E72D297353CC}">
              <c16:uniqueId val="{00000013-EE9A-4811-AB1A-F0EE86A419E2}"/>
            </c:ext>
          </c:extLst>
        </c:ser>
        <c:dLbls>
          <c:showLegendKey val="0"/>
          <c:showVal val="1"/>
          <c:showCatName val="0"/>
          <c:showSerName val="0"/>
          <c:showPercent val="0"/>
          <c:showBubbleSize val="0"/>
        </c:dLbls>
        <c:axId val="84219776"/>
        <c:axId val="84234240"/>
      </c:scatterChart>
      <c:valAx>
        <c:axId val="84219776"/>
        <c:scaling>
          <c:orientation val="maxMin"/>
          <c:max val="7"/>
          <c:min val="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元利償還金は、平成</a:t>
          </a:r>
          <a:r>
            <a:rPr kumimoji="1" lang="en-US" altLang="ja-JP" sz="1400">
              <a:latin typeface="ＭＳ ゴシック" pitchFamily="49" charset="-128"/>
              <a:ea typeface="ＭＳ ゴシック" pitchFamily="49" charset="-128"/>
            </a:rPr>
            <a:t>13</a:t>
          </a:r>
          <a:r>
            <a:rPr kumimoji="1" lang="ja-JP" altLang="en-US" sz="1400">
              <a:latin typeface="ＭＳ ゴシック" pitchFamily="49" charset="-128"/>
              <a:ea typeface="ＭＳ ゴシック" pitchFamily="49" charset="-128"/>
            </a:rPr>
            <a:t>年度に起債した長峰小学校、若葉台小学校、第六中学校校舎買取事業債償還が令和３年度で終了したこと等により減となり、前年度から減となった。</a:t>
          </a:r>
          <a:endParaRPr kumimoji="1" lang="en-US" altLang="ja-JP" sz="1400">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債務負担行為に基づく支出額は、多摩ニュータウン学校買取費の償還が進んだことにより</a:t>
          </a:r>
          <a:r>
            <a:rPr kumimoji="1" lang="ja-JP" altLang="en-US" sz="1400">
              <a:latin typeface="ＭＳ ゴシック" pitchFamily="49" charset="-128"/>
              <a:ea typeface="ＭＳ ゴシック" pitchFamily="49" charset="-128"/>
            </a:rPr>
            <a:t>減となり、前年度から減となった。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今後も適債事業を見極めることにより、義務的経費である公債費を抑制するよう努める。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一般会計等に係る地方債の現在高は、借入額が元金償還額を下回ったことにより、前年度から減となった。</a:t>
          </a:r>
        </a:p>
        <a:p>
          <a:r>
            <a:rPr kumimoji="1" lang="ja-JP" altLang="en-US" sz="1400">
              <a:latin typeface="ＭＳ ゴシック" pitchFamily="49" charset="-128"/>
              <a:ea typeface="ＭＳ ゴシック" pitchFamily="49" charset="-128"/>
            </a:rPr>
            <a:t>債務負担行為に基づく支出予定額は、学校買取費及び</a:t>
          </a:r>
          <a:r>
            <a:rPr kumimoji="1" lang="en-US" altLang="ja-JP" sz="1400">
              <a:latin typeface="ＭＳ ゴシック" pitchFamily="49" charset="-128"/>
              <a:ea typeface="ＭＳ ゴシック" pitchFamily="49" charset="-128"/>
            </a:rPr>
            <a:t>PFI</a:t>
          </a:r>
          <a:r>
            <a:rPr kumimoji="1" lang="ja-JP" altLang="en-US" sz="1400">
              <a:latin typeface="ＭＳ ゴシック" pitchFamily="49" charset="-128"/>
              <a:ea typeface="ＭＳ ゴシック" pitchFamily="49" charset="-128"/>
            </a:rPr>
            <a:t>事業に係るものの償還が進んだこと等により、前年度から減となった。</a:t>
          </a:r>
        </a:p>
        <a:p>
          <a:r>
            <a:rPr kumimoji="1" lang="ja-JP" altLang="en-US" sz="1400">
              <a:latin typeface="ＭＳ ゴシック" pitchFamily="49" charset="-128"/>
              <a:ea typeface="ＭＳ ゴシック" pitchFamily="49" charset="-128"/>
            </a:rPr>
            <a:t>公営企業債等繰入見込額は、企業債の償還が進んだこと等により、前年度から減となった。</a:t>
          </a:r>
          <a:endParaRPr kumimoji="1" lang="en-US" altLang="ja-JP" sz="1400">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基準財政需要額算入見込額は、公債費の減等により、</a:t>
          </a:r>
          <a:r>
            <a:rPr kumimoji="1" lang="ja-JP" altLang="en-US" sz="1400">
              <a:latin typeface="ＭＳ ゴシック" pitchFamily="49" charset="-128"/>
              <a:ea typeface="ＭＳ ゴシック" pitchFamily="49" charset="-128"/>
            </a:rPr>
            <a:t>前年度と比べて減となった。</a:t>
          </a:r>
        </a:p>
        <a:p>
          <a:r>
            <a:rPr kumimoji="1" lang="ja-JP" altLang="en-US" sz="1400">
              <a:latin typeface="ＭＳ ゴシック" pitchFamily="49" charset="-128"/>
              <a:ea typeface="ＭＳ ゴシック" pitchFamily="49" charset="-128"/>
            </a:rPr>
            <a:t>将来負担額、充当可能財源等ともに減となったが、将来負担額の減が上回ったため、将来負担比率の分子は減となった。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東京都稲城市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・公共施設整備基金は公園駐車場収益、決算余剰金及び旧環境学習センター跡地売払収入分を積み立てたことにより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財政調整基金は過年度に収入し財政調整基金に積み立てた指定寄附金を寄附目的の事業に充当するため等で取り崩した一方で、当該年度に収入した指定寄附金の積み立てや決算剰余金等を積み立てたことにより、前年度と比べ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百万円の増、庁舎建設基金は決算余剰金を積み立てたことで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百万円の増となったこと等が影響し、基金全体で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・まちづくり推進事業基金、長寿社会福祉基金：果実運用を行っていたが、現下の低金利により運用益を見込むことができないことから、事業への充当、基金の廃止等について今後検討していく。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・緑化推進基金：緑化の推進を図る事業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・長寿社会福祉基金：長寿社会に備えて在宅福祉の向上、健康づくり、ボランティア活動の活発化等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・まちづくり推進事業基金：まちづくりを推進するための事業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・都市計画事業資金積立基金：都市計画事業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・まち・ひと・しごと創生基金：地域再生法に規定するまち・ひと・しごと創生寄附活用事業に関し法人から寄附された寄附金を当該事業の財源に充当</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・公共施設整備基金：公共施設駐車場の収益等で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百万円、決算余剰金で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百万円、旧環境学習センター跡地売払収入分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決算余剰金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百万円を積み立てたことによる増。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駐車場の収益分については、今後公共施設駐車場の整備更新等の費用に充てていく。その他については、都市基盤整備の推進、公共施設の老朽化等に対応するため、効果的に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・緑化推進基金：平成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年度に目標額の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億円に達したことから効果的に活用していく。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・過年度に収入し財政調整基金に積み立てた指定寄附金を寄附目的の事業に充当するため等に４百万円を取り崩した一方で、当該年度に収入した指定寄附金の積み立てで８百万円の増、決算剰余金等を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百万円積み立てたことにより、前年度と比べて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・経済変動による減収や災害時などの急な財政支出が必要なときに備えるため、標準財政規模の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％以上を確保するよう努めていく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8CFAAE5-F9B9-48F2-AD1F-38978C2FD8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F500698-522C-46FA-A22A-D229E0209B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8803C255-F376-4ADD-B4F1-D504EA5C8017}"/>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CC7C0189-A598-4A66-B44A-0995EFA6B748}"/>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A62B255B-2C66-46B9-BC41-5DF1D88BE260}"/>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F17B8E0C-428D-4F07-B99F-67E9B50C8AFC}"/>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4681FF2E-C17C-4DE0-BBAF-94B5D55111E1}"/>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E7453B2-A07D-42CD-BDA8-FF51C19FE50F}"/>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B78CAE9F-69BA-4F74-93CB-C22BB1F4F246}"/>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CE9E23CA-8360-44FA-9063-DF72E7ED996D}"/>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A2621D77-DE5B-4388-9E77-4582773F1239}"/>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8BEED9D9-239F-4CD8-BCAA-D3AE399B1F46}"/>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93,421
91,775
17.97
40,064,136
37,596,084
2,215,871
18,922,456
20,677,240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1322D07-E545-4CCC-B7E4-F50283CF8EE9}"/>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28DF4C4-39DB-4712-9618-507F91BADCFE}"/>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1168DDDD-A8F5-4519-8211-1C5CCBC6A07E}"/>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407BB453-8E01-40D8-8B25-E85E8A9A3106}"/>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BDB0E353-5A2F-4797-A45E-C61ADF7458FD}"/>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3C0E403B-A1A5-488E-AF7F-35D4ED1D859C}"/>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B522702F-93B2-4FB8-8989-31952CEA4CB1}"/>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AD4BCC62-5994-43B8-8275-864CEC3F22EA}"/>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72CE17E7-97F6-4184-A779-6E4B7E700CB5}"/>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9122A9EA-178F-4846-8EA8-2DD3BC44DD67}"/>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BE72BD8D-3C24-41AE-8339-350F70BD6356}"/>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1B82DAF2-212D-47CC-BA47-4133315C449C}"/>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569DF7E7-1326-49EF-98BD-FFD12FEA20F5}"/>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842C3123-8531-401A-9EF2-B2AED0CFF785}"/>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9F580BBD-2780-4B50-8E43-A83CDE9E372E}"/>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DE10B6A4-DAB8-41DA-B672-56375B05D452}"/>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D0F58EC8-131B-490A-B008-D5FF133ABAB6}"/>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4B2ADDF8-7446-4AD9-A84F-F60387B01758}"/>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CA15EAF9-A57D-400F-B6B4-F9CF3D41D8FB}"/>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B54EC127-2181-4F73-89E4-317110BA1945}"/>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2218FE41-A7EC-47EA-BE01-D87A5AE3347D}"/>
            </a:ext>
          </a:extLst>
        </xdr:cNvPr>
        <xdr:cNvSpPr txBox="1"/>
      </xdr:nvSpPr>
      <xdr:spPr>
        <a:xfrm>
          <a:off x="419100" y="2816225"/>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4ACFF73C-A220-47A7-98DE-25873E96E167}"/>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66F94547-7405-47BE-ADAE-58E38F05E8EC}"/>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78F0FD56-3C45-4F89-861E-7077854F06E3}"/>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856A300D-9A5B-487A-8191-985BDA5614E1}"/>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182BA5A5-4571-405D-AB3F-B3776B24234B}"/>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725DB1DB-3BC1-4F58-9A08-C4B73660584B}"/>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AE76337C-791B-4EA3-AF1E-7C7809AF6589}"/>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268427AF-5761-4527-A838-A1ADB5689B1A}"/>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944819A0-34DC-454F-A982-0737ECD93170}"/>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190BB33A-A4C0-430A-A384-CBF32789E334}"/>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FEAD5E11-3F3F-487F-9B8A-44F1121BB801}"/>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77FC8419-335B-47E9-B60E-C759989878AB}"/>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EE976D1D-E0A3-4C62-87B6-97B17976A2B0}"/>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613BBE70-AD0C-40C0-9644-940F19063520}"/>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類似団体と比較して、少し高い水準となっています。稲城市では、人口増加に伴い新規施設の建設等を行ってきました。しかしながら、公共施設等の多くは老朽化が進んでいるため、有形固定資産減価償却率は増加傾向にあります。施設の修繕、長寿命化を進めるとともに施設更新の方針等を検討していきます。</a:t>
          </a:r>
          <a:endParaRPr lang="ja-JP" altLang="ja-JP">
            <a:effectLst/>
            <a:latin typeface="ＭＳ 明朝" panose="02020609040205080304" pitchFamily="17" charset="-128"/>
            <a:ea typeface="ＭＳ 明朝" panose="02020609040205080304" pitchFamily="17"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CA55AF35-D0B3-4EF6-8293-B37716223BB8}"/>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41829644-CD52-450E-A7B6-EF13D9F9211B}"/>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0D9D210F-DC00-409F-AA05-45C56E567391}"/>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2" name="直線コネクタ 51">
          <a:extLst>
            <a:ext uri="{FF2B5EF4-FFF2-40B4-BE49-F238E27FC236}">
              <a16:creationId xmlns:a16="http://schemas.microsoft.com/office/drawing/2014/main" id="{513776E4-9245-4BC7-B740-189523531DB3}"/>
            </a:ext>
          </a:extLst>
        </xdr:cNvPr>
        <xdr:cNvCxnSpPr/>
      </xdr:nvCxnSpPr>
      <xdr:spPr>
        <a:xfrm>
          <a:off x="1270000" y="6070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3" name="テキスト ボックス 52">
          <a:extLst>
            <a:ext uri="{FF2B5EF4-FFF2-40B4-BE49-F238E27FC236}">
              <a16:creationId xmlns:a16="http://schemas.microsoft.com/office/drawing/2014/main" id="{9B1218F5-CEA2-415D-9CE6-C656FEF5B666}"/>
            </a:ext>
          </a:extLst>
        </xdr:cNvPr>
        <xdr:cNvSpPr txBox="1"/>
      </xdr:nvSpPr>
      <xdr:spPr>
        <a:xfrm>
          <a:off x="847106" y="5976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4" name="直線コネクタ 53">
          <a:extLst>
            <a:ext uri="{FF2B5EF4-FFF2-40B4-BE49-F238E27FC236}">
              <a16:creationId xmlns:a16="http://schemas.microsoft.com/office/drawing/2014/main" id="{15EDF155-3A98-4898-B732-B07D6715D24B}"/>
            </a:ext>
          </a:extLst>
        </xdr:cNvPr>
        <xdr:cNvCxnSpPr/>
      </xdr:nvCxnSpPr>
      <xdr:spPr>
        <a:xfrm>
          <a:off x="1270000" y="58007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5" name="テキスト ボックス 54">
          <a:extLst>
            <a:ext uri="{FF2B5EF4-FFF2-40B4-BE49-F238E27FC236}">
              <a16:creationId xmlns:a16="http://schemas.microsoft.com/office/drawing/2014/main" id="{728B7FC6-6373-40B1-BFFC-9E72AB1050D2}"/>
            </a:ext>
          </a:extLst>
        </xdr:cNvPr>
        <xdr:cNvSpPr txBox="1"/>
      </xdr:nvSpPr>
      <xdr:spPr>
        <a:xfrm>
          <a:off x="847106" y="5706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6" name="直線コネクタ 55">
          <a:extLst>
            <a:ext uri="{FF2B5EF4-FFF2-40B4-BE49-F238E27FC236}">
              <a16:creationId xmlns:a16="http://schemas.microsoft.com/office/drawing/2014/main" id="{4AEBB0B2-1586-4C3E-A82F-14C40C26DEB4}"/>
            </a:ext>
          </a:extLst>
        </xdr:cNvPr>
        <xdr:cNvCxnSpPr/>
      </xdr:nvCxnSpPr>
      <xdr:spPr>
        <a:xfrm>
          <a:off x="1270000" y="55308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7" name="テキスト ボックス 56">
          <a:extLst>
            <a:ext uri="{FF2B5EF4-FFF2-40B4-BE49-F238E27FC236}">
              <a16:creationId xmlns:a16="http://schemas.microsoft.com/office/drawing/2014/main" id="{14848752-A903-4B38-8110-AC3B749267F1}"/>
            </a:ext>
          </a:extLst>
        </xdr:cNvPr>
        <xdr:cNvSpPr txBox="1"/>
      </xdr:nvSpPr>
      <xdr:spPr>
        <a:xfrm>
          <a:off x="847106" y="54370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8" name="直線コネクタ 57">
          <a:extLst>
            <a:ext uri="{FF2B5EF4-FFF2-40B4-BE49-F238E27FC236}">
              <a16:creationId xmlns:a16="http://schemas.microsoft.com/office/drawing/2014/main" id="{8DB853BD-2018-467F-AFF2-3FFFAA3C0016}"/>
            </a:ext>
          </a:extLst>
        </xdr:cNvPr>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9" name="テキスト ボックス 58">
          <a:extLst>
            <a:ext uri="{FF2B5EF4-FFF2-40B4-BE49-F238E27FC236}">
              <a16:creationId xmlns:a16="http://schemas.microsoft.com/office/drawing/2014/main" id="{B0E2D05E-E467-4A10-BBD3-683A045712C2}"/>
            </a:ext>
          </a:extLst>
        </xdr:cNvPr>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60" name="直線コネクタ 59">
          <a:extLst>
            <a:ext uri="{FF2B5EF4-FFF2-40B4-BE49-F238E27FC236}">
              <a16:creationId xmlns:a16="http://schemas.microsoft.com/office/drawing/2014/main" id="{CAB3D032-8316-46D2-BCEC-F10D7FFF93DC}"/>
            </a:ext>
          </a:extLst>
        </xdr:cNvPr>
        <xdr:cNvCxnSpPr/>
      </xdr:nvCxnSpPr>
      <xdr:spPr>
        <a:xfrm>
          <a:off x="1270000" y="49911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1" name="テキスト ボックス 60">
          <a:extLst>
            <a:ext uri="{FF2B5EF4-FFF2-40B4-BE49-F238E27FC236}">
              <a16:creationId xmlns:a16="http://schemas.microsoft.com/office/drawing/2014/main" id="{DF750B22-7B95-4DAA-8B15-EF654B80C761}"/>
            </a:ext>
          </a:extLst>
        </xdr:cNvPr>
        <xdr:cNvSpPr txBox="1"/>
      </xdr:nvSpPr>
      <xdr:spPr>
        <a:xfrm>
          <a:off x="847106" y="48972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2" name="直線コネクタ 61">
          <a:extLst>
            <a:ext uri="{FF2B5EF4-FFF2-40B4-BE49-F238E27FC236}">
              <a16:creationId xmlns:a16="http://schemas.microsoft.com/office/drawing/2014/main" id="{294609DF-8FD9-42D0-B30C-1801B1DBB2B7}"/>
            </a:ext>
          </a:extLst>
        </xdr:cNvPr>
        <xdr:cNvCxnSpPr/>
      </xdr:nvCxnSpPr>
      <xdr:spPr>
        <a:xfrm>
          <a:off x="1270000" y="47212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3" name="テキスト ボックス 62">
          <a:extLst>
            <a:ext uri="{FF2B5EF4-FFF2-40B4-BE49-F238E27FC236}">
              <a16:creationId xmlns:a16="http://schemas.microsoft.com/office/drawing/2014/main" id="{FF9FDAFA-2143-4237-8B40-4C63C94479F6}"/>
            </a:ext>
          </a:extLst>
        </xdr:cNvPr>
        <xdr:cNvSpPr txBox="1"/>
      </xdr:nvSpPr>
      <xdr:spPr>
        <a:xfrm>
          <a:off x="847106" y="4627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4" name="直線コネクタ 63">
          <a:extLst>
            <a:ext uri="{FF2B5EF4-FFF2-40B4-BE49-F238E27FC236}">
              <a16:creationId xmlns:a16="http://schemas.microsoft.com/office/drawing/2014/main" id="{78D1E1D1-2BBD-47C4-B1AE-EE5FD14E384A}"/>
            </a:ext>
          </a:extLst>
        </xdr:cNvPr>
        <xdr:cNvCxnSpPr/>
      </xdr:nvCxnSpPr>
      <xdr:spPr>
        <a:xfrm>
          <a:off x="1270000" y="44513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5" name="テキスト ボックス 64">
          <a:extLst>
            <a:ext uri="{FF2B5EF4-FFF2-40B4-BE49-F238E27FC236}">
              <a16:creationId xmlns:a16="http://schemas.microsoft.com/office/drawing/2014/main" id="{E4796955-E429-45A3-BF10-A53D3CB51A92}"/>
            </a:ext>
          </a:extLst>
        </xdr:cNvPr>
        <xdr:cNvSpPr txBox="1"/>
      </xdr:nvSpPr>
      <xdr:spPr>
        <a:xfrm>
          <a:off x="847106" y="43575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6" name="直線コネクタ 65">
          <a:extLst>
            <a:ext uri="{FF2B5EF4-FFF2-40B4-BE49-F238E27FC236}">
              <a16:creationId xmlns:a16="http://schemas.microsoft.com/office/drawing/2014/main" id="{40CCAB4C-47FE-4782-A628-A20CC26C8085}"/>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7" name="テキスト ボックス 66">
          <a:extLst>
            <a:ext uri="{FF2B5EF4-FFF2-40B4-BE49-F238E27FC236}">
              <a16:creationId xmlns:a16="http://schemas.microsoft.com/office/drawing/2014/main" id="{1F8B2562-19B6-4734-B926-88460924DB39}"/>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8" name="有形固定資産減価償却率グラフ枠">
          <a:extLst>
            <a:ext uri="{FF2B5EF4-FFF2-40B4-BE49-F238E27FC236}">
              <a16:creationId xmlns:a16="http://schemas.microsoft.com/office/drawing/2014/main" id="{B79BD6CF-533D-45A7-AC5E-BA0FE75CBD64}"/>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139383</xdr:rowOff>
    </xdr:from>
    <xdr:to>
      <xdr:col>23</xdr:col>
      <xdr:colOff>85090</xdr:colOff>
      <xdr:row>34</xdr:row>
      <xdr:rowOff>65881</xdr:rowOff>
    </xdr:to>
    <xdr:cxnSp macro="">
      <xdr:nvCxnSpPr>
        <xdr:cNvPr id="69" name="直線コネクタ 68">
          <a:extLst>
            <a:ext uri="{FF2B5EF4-FFF2-40B4-BE49-F238E27FC236}">
              <a16:creationId xmlns:a16="http://schemas.microsoft.com/office/drawing/2014/main" id="{7B1DC7FC-B347-412C-BBC9-770F214E69E8}"/>
            </a:ext>
          </a:extLst>
        </xdr:cNvPr>
        <xdr:cNvCxnSpPr/>
      </xdr:nvCxnSpPr>
      <xdr:spPr>
        <a:xfrm flipV="1">
          <a:off x="4760595" y="4597083"/>
          <a:ext cx="1270" cy="1298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69708</xdr:rowOff>
    </xdr:from>
    <xdr:ext cx="405111" cy="259045"/>
    <xdr:sp macro="" textlink="">
      <xdr:nvSpPr>
        <xdr:cNvPr id="70" name="有形固定資産減価償却率最小値テキスト">
          <a:extLst>
            <a:ext uri="{FF2B5EF4-FFF2-40B4-BE49-F238E27FC236}">
              <a16:creationId xmlns:a16="http://schemas.microsoft.com/office/drawing/2014/main" id="{FAAD791C-32CA-4F92-8548-F465A2C2F1CF}"/>
            </a:ext>
          </a:extLst>
        </xdr:cNvPr>
        <xdr:cNvSpPr txBox="1"/>
      </xdr:nvSpPr>
      <xdr:spPr>
        <a:xfrm>
          <a:off x="4813300" y="5899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65881</xdr:rowOff>
    </xdr:from>
    <xdr:to>
      <xdr:col>23</xdr:col>
      <xdr:colOff>174625</xdr:colOff>
      <xdr:row>34</xdr:row>
      <xdr:rowOff>65881</xdr:rowOff>
    </xdr:to>
    <xdr:cxnSp macro="">
      <xdr:nvCxnSpPr>
        <xdr:cNvPr id="71" name="直線コネクタ 70">
          <a:extLst>
            <a:ext uri="{FF2B5EF4-FFF2-40B4-BE49-F238E27FC236}">
              <a16:creationId xmlns:a16="http://schemas.microsoft.com/office/drawing/2014/main" id="{758B14D1-25BE-4A12-8C7E-D672A580CFBE}"/>
            </a:ext>
          </a:extLst>
        </xdr:cNvPr>
        <xdr:cNvCxnSpPr/>
      </xdr:nvCxnSpPr>
      <xdr:spPr>
        <a:xfrm>
          <a:off x="4673600" y="5895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86060</xdr:rowOff>
    </xdr:from>
    <xdr:ext cx="405111" cy="259045"/>
    <xdr:sp macro="" textlink="">
      <xdr:nvSpPr>
        <xdr:cNvPr id="72" name="有形固定資産減価償却率最大値テキスト">
          <a:extLst>
            <a:ext uri="{FF2B5EF4-FFF2-40B4-BE49-F238E27FC236}">
              <a16:creationId xmlns:a16="http://schemas.microsoft.com/office/drawing/2014/main" id="{36AB6DD6-6D23-40AA-B534-BDDF452BB420}"/>
            </a:ext>
          </a:extLst>
        </xdr:cNvPr>
        <xdr:cNvSpPr txBox="1"/>
      </xdr:nvSpPr>
      <xdr:spPr>
        <a:xfrm>
          <a:off x="4813300" y="4372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139383</xdr:rowOff>
    </xdr:from>
    <xdr:to>
      <xdr:col>23</xdr:col>
      <xdr:colOff>174625</xdr:colOff>
      <xdr:row>26</xdr:row>
      <xdr:rowOff>139383</xdr:rowOff>
    </xdr:to>
    <xdr:cxnSp macro="">
      <xdr:nvCxnSpPr>
        <xdr:cNvPr id="73" name="直線コネクタ 72">
          <a:extLst>
            <a:ext uri="{FF2B5EF4-FFF2-40B4-BE49-F238E27FC236}">
              <a16:creationId xmlns:a16="http://schemas.microsoft.com/office/drawing/2014/main" id="{CAE807A8-27E6-49B8-AEDF-3A939BD806ED}"/>
            </a:ext>
          </a:extLst>
        </xdr:cNvPr>
        <xdr:cNvCxnSpPr/>
      </xdr:nvCxnSpPr>
      <xdr:spPr>
        <a:xfrm>
          <a:off x="4673600" y="4597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28751</xdr:rowOff>
    </xdr:from>
    <xdr:ext cx="405111" cy="259045"/>
    <xdr:sp macro="" textlink="">
      <xdr:nvSpPr>
        <xdr:cNvPr id="74" name="有形固定資産減価償却率平均値テキスト">
          <a:extLst>
            <a:ext uri="{FF2B5EF4-FFF2-40B4-BE49-F238E27FC236}">
              <a16:creationId xmlns:a16="http://schemas.microsoft.com/office/drawing/2014/main" id="{C0E4A909-5F9C-4FA6-921C-45BE9D128F82}"/>
            </a:ext>
          </a:extLst>
        </xdr:cNvPr>
        <xdr:cNvSpPr txBox="1"/>
      </xdr:nvSpPr>
      <xdr:spPr>
        <a:xfrm>
          <a:off x="4813300" y="517225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5874</xdr:rowOff>
    </xdr:from>
    <xdr:to>
      <xdr:col>23</xdr:col>
      <xdr:colOff>136525</xdr:colOff>
      <xdr:row>31</xdr:row>
      <xdr:rowOff>107474</xdr:rowOff>
    </xdr:to>
    <xdr:sp macro="" textlink="">
      <xdr:nvSpPr>
        <xdr:cNvPr id="75" name="フローチャート: 判断 74">
          <a:extLst>
            <a:ext uri="{FF2B5EF4-FFF2-40B4-BE49-F238E27FC236}">
              <a16:creationId xmlns:a16="http://schemas.microsoft.com/office/drawing/2014/main" id="{77B03EBD-8724-418B-B2E5-DAEBEF3148D0}"/>
            </a:ext>
          </a:extLst>
        </xdr:cNvPr>
        <xdr:cNvSpPr/>
      </xdr:nvSpPr>
      <xdr:spPr>
        <a:xfrm>
          <a:off x="4711700" y="532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166529</xdr:rowOff>
    </xdr:from>
    <xdr:to>
      <xdr:col>19</xdr:col>
      <xdr:colOff>187325</xdr:colOff>
      <xdr:row>31</xdr:row>
      <xdr:rowOff>96679</xdr:rowOff>
    </xdr:to>
    <xdr:sp macro="" textlink="">
      <xdr:nvSpPr>
        <xdr:cNvPr id="76" name="フローチャート: 判断 75">
          <a:extLst>
            <a:ext uri="{FF2B5EF4-FFF2-40B4-BE49-F238E27FC236}">
              <a16:creationId xmlns:a16="http://schemas.microsoft.com/office/drawing/2014/main" id="{0F722B74-E2D0-4D85-9D19-8C19626EA303}"/>
            </a:ext>
          </a:extLst>
        </xdr:cNvPr>
        <xdr:cNvSpPr/>
      </xdr:nvSpPr>
      <xdr:spPr>
        <a:xfrm>
          <a:off x="4000500" y="5310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147638</xdr:rowOff>
    </xdr:from>
    <xdr:to>
      <xdr:col>15</xdr:col>
      <xdr:colOff>187325</xdr:colOff>
      <xdr:row>31</xdr:row>
      <xdr:rowOff>77788</xdr:rowOff>
    </xdr:to>
    <xdr:sp macro="" textlink="">
      <xdr:nvSpPr>
        <xdr:cNvPr id="77" name="フローチャート: 判断 76">
          <a:extLst>
            <a:ext uri="{FF2B5EF4-FFF2-40B4-BE49-F238E27FC236}">
              <a16:creationId xmlns:a16="http://schemas.microsoft.com/office/drawing/2014/main" id="{04BF81B4-A9BF-43C9-AEA4-73E10A100C5E}"/>
            </a:ext>
          </a:extLst>
        </xdr:cNvPr>
        <xdr:cNvSpPr/>
      </xdr:nvSpPr>
      <xdr:spPr>
        <a:xfrm>
          <a:off x="3238500" y="529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107156</xdr:rowOff>
    </xdr:from>
    <xdr:to>
      <xdr:col>11</xdr:col>
      <xdr:colOff>187325</xdr:colOff>
      <xdr:row>31</xdr:row>
      <xdr:rowOff>37306</xdr:rowOff>
    </xdr:to>
    <xdr:sp macro="" textlink="">
      <xdr:nvSpPr>
        <xdr:cNvPr id="78" name="フローチャート: 判断 77">
          <a:extLst>
            <a:ext uri="{FF2B5EF4-FFF2-40B4-BE49-F238E27FC236}">
              <a16:creationId xmlns:a16="http://schemas.microsoft.com/office/drawing/2014/main" id="{E82BBAB8-E0DE-4421-9837-3C257CC1F099}"/>
            </a:ext>
          </a:extLst>
        </xdr:cNvPr>
        <xdr:cNvSpPr/>
      </xdr:nvSpPr>
      <xdr:spPr>
        <a:xfrm>
          <a:off x="2476500" y="525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69374</xdr:rowOff>
    </xdr:from>
    <xdr:to>
      <xdr:col>7</xdr:col>
      <xdr:colOff>187325</xdr:colOff>
      <xdr:row>30</xdr:row>
      <xdr:rowOff>170974</xdr:rowOff>
    </xdr:to>
    <xdr:sp macro="" textlink="">
      <xdr:nvSpPr>
        <xdr:cNvPr id="79" name="フローチャート: 判断 78">
          <a:extLst>
            <a:ext uri="{FF2B5EF4-FFF2-40B4-BE49-F238E27FC236}">
              <a16:creationId xmlns:a16="http://schemas.microsoft.com/office/drawing/2014/main" id="{C72D79FA-410A-454F-9509-8372EF27A610}"/>
            </a:ext>
          </a:extLst>
        </xdr:cNvPr>
        <xdr:cNvSpPr/>
      </xdr:nvSpPr>
      <xdr:spPr>
        <a:xfrm>
          <a:off x="1714500" y="5212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57BA52CC-371A-4E41-A6B6-8CF43AB398CB}"/>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86D1072D-7E29-4455-9752-D0C3BBC583B3}"/>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F6D2441A-1B9D-4C23-A421-A4A73C5E8FA1}"/>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FC21221A-A18E-48C4-B56B-734EDACAB850}"/>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D6146AFC-184F-437C-84C3-6328D9C7E027}"/>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148908</xdr:rowOff>
    </xdr:from>
    <xdr:to>
      <xdr:col>23</xdr:col>
      <xdr:colOff>136525</xdr:colOff>
      <xdr:row>32</xdr:row>
      <xdr:rowOff>79058</xdr:rowOff>
    </xdr:to>
    <xdr:sp macro="" textlink="">
      <xdr:nvSpPr>
        <xdr:cNvPr id="85" name="楕円 84">
          <a:extLst>
            <a:ext uri="{FF2B5EF4-FFF2-40B4-BE49-F238E27FC236}">
              <a16:creationId xmlns:a16="http://schemas.microsoft.com/office/drawing/2014/main" id="{A52C2C5C-B779-460E-91F9-A02488718B13}"/>
            </a:ext>
          </a:extLst>
        </xdr:cNvPr>
        <xdr:cNvSpPr/>
      </xdr:nvSpPr>
      <xdr:spPr>
        <a:xfrm>
          <a:off x="4711700" y="5463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127335</xdr:rowOff>
    </xdr:from>
    <xdr:ext cx="405111" cy="259045"/>
    <xdr:sp macro="" textlink="">
      <xdr:nvSpPr>
        <xdr:cNvPr id="86" name="有形固定資産減価償却率該当値テキスト">
          <a:extLst>
            <a:ext uri="{FF2B5EF4-FFF2-40B4-BE49-F238E27FC236}">
              <a16:creationId xmlns:a16="http://schemas.microsoft.com/office/drawing/2014/main" id="{CA8068C2-BBC1-4B76-810C-30B537C74FA3}"/>
            </a:ext>
          </a:extLst>
        </xdr:cNvPr>
        <xdr:cNvSpPr txBox="1"/>
      </xdr:nvSpPr>
      <xdr:spPr>
        <a:xfrm>
          <a:off x="4813300" y="5442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92234</xdr:rowOff>
    </xdr:from>
    <xdr:to>
      <xdr:col>19</xdr:col>
      <xdr:colOff>187325</xdr:colOff>
      <xdr:row>32</xdr:row>
      <xdr:rowOff>22384</xdr:rowOff>
    </xdr:to>
    <xdr:sp macro="" textlink="">
      <xdr:nvSpPr>
        <xdr:cNvPr id="87" name="楕円 86">
          <a:extLst>
            <a:ext uri="{FF2B5EF4-FFF2-40B4-BE49-F238E27FC236}">
              <a16:creationId xmlns:a16="http://schemas.microsoft.com/office/drawing/2014/main" id="{A0B2962F-507D-4616-A4A8-B08206F8B0F8}"/>
            </a:ext>
          </a:extLst>
        </xdr:cNvPr>
        <xdr:cNvSpPr/>
      </xdr:nvSpPr>
      <xdr:spPr>
        <a:xfrm>
          <a:off x="4000500" y="5407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143034</xdr:rowOff>
    </xdr:from>
    <xdr:to>
      <xdr:col>23</xdr:col>
      <xdr:colOff>85725</xdr:colOff>
      <xdr:row>32</xdr:row>
      <xdr:rowOff>28258</xdr:rowOff>
    </xdr:to>
    <xdr:cxnSp macro="">
      <xdr:nvCxnSpPr>
        <xdr:cNvPr id="88" name="直線コネクタ 87">
          <a:extLst>
            <a:ext uri="{FF2B5EF4-FFF2-40B4-BE49-F238E27FC236}">
              <a16:creationId xmlns:a16="http://schemas.microsoft.com/office/drawing/2014/main" id="{B0ED8570-6ED4-4355-AA7C-395DE8CCEA38}"/>
            </a:ext>
          </a:extLst>
        </xdr:cNvPr>
        <xdr:cNvCxnSpPr/>
      </xdr:nvCxnSpPr>
      <xdr:spPr>
        <a:xfrm>
          <a:off x="4051300" y="5457984"/>
          <a:ext cx="711200" cy="5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35560</xdr:rowOff>
    </xdr:from>
    <xdr:to>
      <xdr:col>15</xdr:col>
      <xdr:colOff>187325</xdr:colOff>
      <xdr:row>31</xdr:row>
      <xdr:rowOff>137160</xdr:rowOff>
    </xdr:to>
    <xdr:sp macro="" textlink="">
      <xdr:nvSpPr>
        <xdr:cNvPr id="89" name="楕円 88">
          <a:extLst>
            <a:ext uri="{FF2B5EF4-FFF2-40B4-BE49-F238E27FC236}">
              <a16:creationId xmlns:a16="http://schemas.microsoft.com/office/drawing/2014/main" id="{800C7C4C-E377-4439-B0B6-A18A25C87D2D}"/>
            </a:ext>
          </a:extLst>
        </xdr:cNvPr>
        <xdr:cNvSpPr/>
      </xdr:nvSpPr>
      <xdr:spPr>
        <a:xfrm>
          <a:off x="3238500" y="535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86360</xdr:rowOff>
    </xdr:from>
    <xdr:to>
      <xdr:col>19</xdr:col>
      <xdr:colOff>136525</xdr:colOff>
      <xdr:row>31</xdr:row>
      <xdr:rowOff>143034</xdr:rowOff>
    </xdr:to>
    <xdr:cxnSp macro="">
      <xdr:nvCxnSpPr>
        <xdr:cNvPr id="90" name="直線コネクタ 89">
          <a:extLst>
            <a:ext uri="{FF2B5EF4-FFF2-40B4-BE49-F238E27FC236}">
              <a16:creationId xmlns:a16="http://schemas.microsoft.com/office/drawing/2014/main" id="{C361114C-DB71-46F2-A8AD-751CAB38C997}"/>
            </a:ext>
          </a:extLst>
        </xdr:cNvPr>
        <xdr:cNvCxnSpPr/>
      </xdr:nvCxnSpPr>
      <xdr:spPr>
        <a:xfrm>
          <a:off x="3289300" y="5401310"/>
          <a:ext cx="762000" cy="56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38259</xdr:rowOff>
    </xdr:from>
    <xdr:to>
      <xdr:col>11</xdr:col>
      <xdr:colOff>187325</xdr:colOff>
      <xdr:row>31</xdr:row>
      <xdr:rowOff>139859</xdr:rowOff>
    </xdr:to>
    <xdr:sp macro="" textlink="">
      <xdr:nvSpPr>
        <xdr:cNvPr id="91" name="楕円 90">
          <a:extLst>
            <a:ext uri="{FF2B5EF4-FFF2-40B4-BE49-F238E27FC236}">
              <a16:creationId xmlns:a16="http://schemas.microsoft.com/office/drawing/2014/main" id="{315C95FD-E833-44AF-9874-F2E67306CF7B}"/>
            </a:ext>
          </a:extLst>
        </xdr:cNvPr>
        <xdr:cNvSpPr/>
      </xdr:nvSpPr>
      <xdr:spPr>
        <a:xfrm>
          <a:off x="2476500" y="535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86360</xdr:rowOff>
    </xdr:from>
    <xdr:to>
      <xdr:col>15</xdr:col>
      <xdr:colOff>136525</xdr:colOff>
      <xdr:row>31</xdr:row>
      <xdr:rowOff>89059</xdr:rowOff>
    </xdr:to>
    <xdr:cxnSp macro="">
      <xdr:nvCxnSpPr>
        <xdr:cNvPr id="92" name="直線コネクタ 91">
          <a:extLst>
            <a:ext uri="{FF2B5EF4-FFF2-40B4-BE49-F238E27FC236}">
              <a16:creationId xmlns:a16="http://schemas.microsoft.com/office/drawing/2014/main" id="{EE3CB3F8-7683-425E-BBD7-3FEEA823BFA7}"/>
            </a:ext>
          </a:extLst>
        </xdr:cNvPr>
        <xdr:cNvCxnSpPr/>
      </xdr:nvCxnSpPr>
      <xdr:spPr>
        <a:xfrm flipV="1">
          <a:off x="2527300" y="5401310"/>
          <a:ext cx="762000" cy="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161131</xdr:rowOff>
    </xdr:from>
    <xdr:to>
      <xdr:col>7</xdr:col>
      <xdr:colOff>187325</xdr:colOff>
      <xdr:row>31</xdr:row>
      <xdr:rowOff>91281</xdr:rowOff>
    </xdr:to>
    <xdr:sp macro="" textlink="">
      <xdr:nvSpPr>
        <xdr:cNvPr id="93" name="楕円 92">
          <a:extLst>
            <a:ext uri="{FF2B5EF4-FFF2-40B4-BE49-F238E27FC236}">
              <a16:creationId xmlns:a16="http://schemas.microsoft.com/office/drawing/2014/main" id="{AFFC76DD-2142-4841-902D-2F1E7BB64A78}"/>
            </a:ext>
          </a:extLst>
        </xdr:cNvPr>
        <xdr:cNvSpPr/>
      </xdr:nvSpPr>
      <xdr:spPr>
        <a:xfrm>
          <a:off x="1714500" y="5304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40481</xdr:rowOff>
    </xdr:from>
    <xdr:to>
      <xdr:col>11</xdr:col>
      <xdr:colOff>136525</xdr:colOff>
      <xdr:row>31</xdr:row>
      <xdr:rowOff>89059</xdr:rowOff>
    </xdr:to>
    <xdr:cxnSp macro="">
      <xdr:nvCxnSpPr>
        <xdr:cNvPr id="94" name="直線コネクタ 93">
          <a:extLst>
            <a:ext uri="{FF2B5EF4-FFF2-40B4-BE49-F238E27FC236}">
              <a16:creationId xmlns:a16="http://schemas.microsoft.com/office/drawing/2014/main" id="{3309231C-286B-47C5-ABA3-4B41C48F7572}"/>
            </a:ext>
          </a:extLst>
        </xdr:cNvPr>
        <xdr:cNvCxnSpPr/>
      </xdr:nvCxnSpPr>
      <xdr:spPr>
        <a:xfrm>
          <a:off x="1765300" y="5355431"/>
          <a:ext cx="762000" cy="4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113206</xdr:rowOff>
    </xdr:from>
    <xdr:ext cx="405111" cy="259045"/>
    <xdr:sp macro="" textlink="">
      <xdr:nvSpPr>
        <xdr:cNvPr id="95" name="n_1aveValue有形固定資産減価償却率">
          <a:extLst>
            <a:ext uri="{FF2B5EF4-FFF2-40B4-BE49-F238E27FC236}">
              <a16:creationId xmlns:a16="http://schemas.microsoft.com/office/drawing/2014/main" id="{2AA78655-09FB-4285-BE6F-108CE6F35B77}"/>
            </a:ext>
          </a:extLst>
        </xdr:cNvPr>
        <xdr:cNvSpPr txBox="1"/>
      </xdr:nvSpPr>
      <xdr:spPr>
        <a:xfrm>
          <a:off x="3836044" y="50852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94315</xdr:rowOff>
    </xdr:from>
    <xdr:ext cx="405111" cy="259045"/>
    <xdr:sp macro="" textlink="">
      <xdr:nvSpPr>
        <xdr:cNvPr id="96" name="n_2aveValue有形固定資産減価償却率">
          <a:extLst>
            <a:ext uri="{FF2B5EF4-FFF2-40B4-BE49-F238E27FC236}">
              <a16:creationId xmlns:a16="http://schemas.microsoft.com/office/drawing/2014/main" id="{8B829C04-3D1A-4BC4-A8FB-8428DFB7DDF9}"/>
            </a:ext>
          </a:extLst>
        </xdr:cNvPr>
        <xdr:cNvSpPr txBox="1"/>
      </xdr:nvSpPr>
      <xdr:spPr>
        <a:xfrm>
          <a:off x="3086744" y="50663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53833</xdr:rowOff>
    </xdr:from>
    <xdr:ext cx="405111" cy="259045"/>
    <xdr:sp macro="" textlink="">
      <xdr:nvSpPr>
        <xdr:cNvPr id="97" name="n_3aveValue有形固定資産減価償却率">
          <a:extLst>
            <a:ext uri="{FF2B5EF4-FFF2-40B4-BE49-F238E27FC236}">
              <a16:creationId xmlns:a16="http://schemas.microsoft.com/office/drawing/2014/main" id="{DDB16BBE-9F62-42FE-AFC9-A8C8A94C26FA}"/>
            </a:ext>
          </a:extLst>
        </xdr:cNvPr>
        <xdr:cNvSpPr txBox="1"/>
      </xdr:nvSpPr>
      <xdr:spPr>
        <a:xfrm>
          <a:off x="2324744" y="5025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16051</xdr:rowOff>
    </xdr:from>
    <xdr:ext cx="405111" cy="259045"/>
    <xdr:sp macro="" textlink="">
      <xdr:nvSpPr>
        <xdr:cNvPr id="98" name="n_4aveValue有形固定資産減価償却率">
          <a:extLst>
            <a:ext uri="{FF2B5EF4-FFF2-40B4-BE49-F238E27FC236}">
              <a16:creationId xmlns:a16="http://schemas.microsoft.com/office/drawing/2014/main" id="{AAA96E25-D0A8-4893-AA8B-3C7DF960E028}"/>
            </a:ext>
          </a:extLst>
        </xdr:cNvPr>
        <xdr:cNvSpPr txBox="1"/>
      </xdr:nvSpPr>
      <xdr:spPr>
        <a:xfrm>
          <a:off x="1562744" y="4988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13511</xdr:rowOff>
    </xdr:from>
    <xdr:ext cx="405111" cy="259045"/>
    <xdr:sp macro="" textlink="">
      <xdr:nvSpPr>
        <xdr:cNvPr id="99" name="n_1mainValue有形固定資産減価償却率">
          <a:extLst>
            <a:ext uri="{FF2B5EF4-FFF2-40B4-BE49-F238E27FC236}">
              <a16:creationId xmlns:a16="http://schemas.microsoft.com/office/drawing/2014/main" id="{2653973D-D5CD-49EB-9F92-368CBC6812A5}"/>
            </a:ext>
          </a:extLst>
        </xdr:cNvPr>
        <xdr:cNvSpPr txBox="1"/>
      </xdr:nvSpPr>
      <xdr:spPr>
        <a:xfrm>
          <a:off x="3836044" y="54999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128287</xdr:rowOff>
    </xdr:from>
    <xdr:ext cx="405111" cy="259045"/>
    <xdr:sp macro="" textlink="">
      <xdr:nvSpPr>
        <xdr:cNvPr id="100" name="n_2mainValue有形固定資産減価償却率">
          <a:extLst>
            <a:ext uri="{FF2B5EF4-FFF2-40B4-BE49-F238E27FC236}">
              <a16:creationId xmlns:a16="http://schemas.microsoft.com/office/drawing/2014/main" id="{E5EC6676-6AAC-4F47-8582-D11FDB81C319}"/>
            </a:ext>
          </a:extLst>
        </xdr:cNvPr>
        <xdr:cNvSpPr txBox="1"/>
      </xdr:nvSpPr>
      <xdr:spPr>
        <a:xfrm>
          <a:off x="3086744" y="544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130986</xdr:rowOff>
    </xdr:from>
    <xdr:ext cx="405111" cy="259045"/>
    <xdr:sp macro="" textlink="">
      <xdr:nvSpPr>
        <xdr:cNvPr id="101" name="n_3mainValue有形固定資産減価償却率">
          <a:extLst>
            <a:ext uri="{FF2B5EF4-FFF2-40B4-BE49-F238E27FC236}">
              <a16:creationId xmlns:a16="http://schemas.microsoft.com/office/drawing/2014/main" id="{693ABB21-01EE-4E42-A282-88BF74EDF3FE}"/>
            </a:ext>
          </a:extLst>
        </xdr:cNvPr>
        <xdr:cNvSpPr txBox="1"/>
      </xdr:nvSpPr>
      <xdr:spPr>
        <a:xfrm>
          <a:off x="2324744" y="5445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82408</xdr:rowOff>
    </xdr:from>
    <xdr:ext cx="405111" cy="259045"/>
    <xdr:sp macro="" textlink="">
      <xdr:nvSpPr>
        <xdr:cNvPr id="102" name="n_4mainValue有形固定資産減価償却率">
          <a:extLst>
            <a:ext uri="{FF2B5EF4-FFF2-40B4-BE49-F238E27FC236}">
              <a16:creationId xmlns:a16="http://schemas.microsoft.com/office/drawing/2014/main" id="{04E45CA0-AF9B-4A52-A090-187FE0D4B706}"/>
            </a:ext>
          </a:extLst>
        </xdr:cNvPr>
        <xdr:cNvSpPr txBox="1"/>
      </xdr:nvSpPr>
      <xdr:spPr>
        <a:xfrm>
          <a:off x="1562744" y="5397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a:extLst>
            <a:ext uri="{FF2B5EF4-FFF2-40B4-BE49-F238E27FC236}">
              <a16:creationId xmlns:a16="http://schemas.microsoft.com/office/drawing/2014/main" id="{E5E6A049-923A-4012-8EA3-479F32717AC3}"/>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a:extLst>
            <a:ext uri="{FF2B5EF4-FFF2-40B4-BE49-F238E27FC236}">
              <a16:creationId xmlns:a16="http://schemas.microsoft.com/office/drawing/2014/main" id="{89140CA0-9F47-4A06-BBD3-A44CF1B0BB16}"/>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a:extLst>
            <a:ext uri="{FF2B5EF4-FFF2-40B4-BE49-F238E27FC236}">
              <a16:creationId xmlns:a16="http://schemas.microsoft.com/office/drawing/2014/main" id="{E3F9330F-1F41-4B9B-848D-78BD0E8D9362}"/>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[ 358.4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a:extLst>
            <a:ext uri="{FF2B5EF4-FFF2-40B4-BE49-F238E27FC236}">
              <a16:creationId xmlns:a16="http://schemas.microsoft.com/office/drawing/2014/main" id="{1B55F340-A251-4338-B1B3-A6DCBB3D2DC6}"/>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a:extLst>
            <a:ext uri="{FF2B5EF4-FFF2-40B4-BE49-F238E27FC236}">
              <a16:creationId xmlns:a16="http://schemas.microsoft.com/office/drawing/2014/main" id="{A3FCA8B8-2A39-4838-8991-F70029566DB9}"/>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a:extLst>
            <a:ext uri="{FF2B5EF4-FFF2-40B4-BE49-F238E27FC236}">
              <a16:creationId xmlns:a16="http://schemas.microsoft.com/office/drawing/2014/main" id="{54705595-23B7-4251-9268-4F38DF40AF3E}"/>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a:extLst>
            <a:ext uri="{FF2B5EF4-FFF2-40B4-BE49-F238E27FC236}">
              <a16:creationId xmlns:a16="http://schemas.microsoft.com/office/drawing/2014/main" id="{BD1C967A-70D7-4A19-A1A0-1486DE6E7BE1}"/>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a:extLst>
            <a:ext uri="{FF2B5EF4-FFF2-40B4-BE49-F238E27FC236}">
              <a16:creationId xmlns:a16="http://schemas.microsoft.com/office/drawing/2014/main" id="{E88FA211-0011-4724-9023-4C301F8C5E5C}"/>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a:extLst>
            <a:ext uri="{FF2B5EF4-FFF2-40B4-BE49-F238E27FC236}">
              <a16:creationId xmlns:a16="http://schemas.microsoft.com/office/drawing/2014/main" id="{20A27510-4386-462B-84D7-2815FC668AF1}"/>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a:extLst>
            <a:ext uri="{FF2B5EF4-FFF2-40B4-BE49-F238E27FC236}">
              <a16:creationId xmlns:a16="http://schemas.microsoft.com/office/drawing/2014/main" id="{EF391F6B-72F4-4DB9-A081-135F2C1FB810}"/>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a:extLst>
            <a:ext uri="{FF2B5EF4-FFF2-40B4-BE49-F238E27FC236}">
              <a16:creationId xmlns:a16="http://schemas.microsoft.com/office/drawing/2014/main" id="{9511085D-91FE-42C1-8783-C25416296199}"/>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a:extLst>
            <a:ext uri="{FF2B5EF4-FFF2-40B4-BE49-F238E27FC236}">
              <a16:creationId xmlns:a16="http://schemas.microsoft.com/office/drawing/2014/main" id="{277649A5-DAB5-43F8-A8C6-F51DDDBA14DC}"/>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a:extLst>
            <a:ext uri="{FF2B5EF4-FFF2-40B4-BE49-F238E27FC236}">
              <a16:creationId xmlns:a16="http://schemas.microsoft.com/office/drawing/2014/main" id="{96652E7F-73D5-4544-B15D-2676DE30961B}"/>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明朝" panose="02020609040205080304" pitchFamily="17" charset="-128"/>
              <a:ea typeface="ＭＳ 明朝" panose="02020609040205080304" pitchFamily="17" charset="-128"/>
              <a:cs typeface="+mn-cs"/>
            </a:rPr>
            <a:t>他の団体と比較して低い水準にあるといえます。今後も将来負担が過度にならないよう注視し財政運営を行っていきます。</a:t>
          </a:r>
          <a:endParaRPr lang="ja-JP" altLang="ja-JP">
            <a:effectLst/>
            <a:latin typeface="ＭＳ 明朝" panose="02020609040205080304" pitchFamily="17" charset="-128"/>
            <a:ea typeface="ＭＳ 明朝" panose="02020609040205080304" pitchFamily="17"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a:extLst>
            <a:ext uri="{FF2B5EF4-FFF2-40B4-BE49-F238E27FC236}">
              <a16:creationId xmlns:a16="http://schemas.microsoft.com/office/drawing/2014/main" id="{22237C51-1311-4430-A6F3-79CDCBC91F2F}"/>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a:extLst>
            <a:ext uri="{FF2B5EF4-FFF2-40B4-BE49-F238E27FC236}">
              <a16:creationId xmlns:a16="http://schemas.microsoft.com/office/drawing/2014/main" id="{ACDE5BBA-8A35-4373-A490-7E99684BCCBB}"/>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8" name="テキスト ボックス 117">
          <a:extLst>
            <a:ext uri="{FF2B5EF4-FFF2-40B4-BE49-F238E27FC236}">
              <a16:creationId xmlns:a16="http://schemas.microsoft.com/office/drawing/2014/main" id="{FA374658-2938-4CBB-8EF3-5F5460E3FA3B}"/>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9" name="直線コネクタ 118">
          <a:extLst>
            <a:ext uri="{FF2B5EF4-FFF2-40B4-BE49-F238E27FC236}">
              <a16:creationId xmlns:a16="http://schemas.microsoft.com/office/drawing/2014/main" id="{6EF1A2F0-80A3-4C76-8191-492D6B8ACAAF}"/>
            </a:ext>
          </a:extLst>
        </xdr:cNvPr>
        <xdr:cNvCxnSpPr/>
      </xdr:nvCxnSpPr>
      <xdr:spPr>
        <a:xfrm>
          <a:off x="11303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0" name="テキスト ボックス 119">
          <a:extLst>
            <a:ext uri="{FF2B5EF4-FFF2-40B4-BE49-F238E27FC236}">
              <a16:creationId xmlns:a16="http://schemas.microsoft.com/office/drawing/2014/main" id="{591F40BC-A7EB-4A2C-B208-A145B2B12D26}"/>
            </a:ext>
          </a:extLst>
        </xdr:cNvPr>
        <xdr:cNvSpPr txBox="1"/>
      </xdr:nvSpPr>
      <xdr:spPr>
        <a:xfrm>
          <a:off x="10756676" y="593824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1" name="直線コネクタ 120">
          <a:extLst>
            <a:ext uri="{FF2B5EF4-FFF2-40B4-BE49-F238E27FC236}">
              <a16:creationId xmlns:a16="http://schemas.microsoft.com/office/drawing/2014/main" id="{1AFDAFE5-431D-425F-9145-A9C5CD635B36}"/>
            </a:ext>
          </a:extLst>
        </xdr:cNvPr>
        <xdr:cNvCxnSpPr/>
      </xdr:nvCxnSpPr>
      <xdr:spPr>
        <a:xfrm>
          <a:off x="11303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2" name="テキスト ボックス 121">
          <a:extLst>
            <a:ext uri="{FF2B5EF4-FFF2-40B4-BE49-F238E27FC236}">
              <a16:creationId xmlns:a16="http://schemas.microsoft.com/office/drawing/2014/main" id="{A82A5D52-04FB-4C61-B792-6A249EDAE3F5}"/>
            </a:ext>
          </a:extLst>
        </xdr:cNvPr>
        <xdr:cNvSpPr txBox="1"/>
      </xdr:nvSpPr>
      <xdr:spPr>
        <a:xfrm>
          <a:off x="10828811" y="562981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3" name="直線コネクタ 122">
          <a:extLst>
            <a:ext uri="{FF2B5EF4-FFF2-40B4-BE49-F238E27FC236}">
              <a16:creationId xmlns:a16="http://schemas.microsoft.com/office/drawing/2014/main" id="{2017974C-94B2-4539-94C4-36F3B819BC83}"/>
            </a:ext>
          </a:extLst>
        </xdr:cNvPr>
        <xdr:cNvCxnSpPr/>
      </xdr:nvCxnSpPr>
      <xdr:spPr>
        <a:xfrm>
          <a:off x="11303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4" name="テキスト ボックス 123">
          <a:extLst>
            <a:ext uri="{FF2B5EF4-FFF2-40B4-BE49-F238E27FC236}">
              <a16:creationId xmlns:a16="http://schemas.microsoft.com/office/drawing/2014/main" id="{D922AF5A-5AB5-4042-A226-F5D4CAB99C28}"/>
            </a:ext>
          </a:extLst>
        </xdr:cNvPr>
        <xdr:cNvSpPr txBox="1"/>
      </xdr:nvSpPr>
      <xdr:spPr>
        <a:xfrm>
          <a:off x="10828811" y="532138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5" name="直線コネクタ 124">
          <a:extLst>
            <a:ext uri="{FF2B5EF4-FFF2-40B4-BE49-F238E27FC236}">
              <a16:creationId xmlns:a16="http://schemas.microsoft.com/office/drawing/2014/main" id="{00A008C0-070E-44BE-85AD-9686BDE73D0B}"/>
            </a:ext>
          </a:extLst>
        </xdr:cNvPr>
        <xdr:cNvCxnSpPr/>
      </xdr:nvCxnSpPr>
      <xdr:spPr>
        <a:xfrm>
          <a:off x="11303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6" name="テキスト ボックス 125">
          <a:extLst>
            <a:ext uri="{FF2B5EF4-FFF2-40B4-BE49-F238E27FC236}">
              <a16:creationId xmlns:a16="http://schemas.microsoft.com/office/drawing/2014/main" id="{E2B8B887-5039-48D7-9559-A849021D573C}"/>
            </a:ext>
          </a:extLst>
        </xdr:cNvPr>
        <xdr:cNvSpPr txBox="1"/>
      </xdr:nvSpPr>
      <xdr:spPr>
        <a:xfrm>
          <a:off x="10828811" y="501296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7" name="直線コネクタ 126">
          <a:extLst>
            <a:ext uri="{FF2B5EF4-FFF2-40B4-BE49-F238E27FC236}">
              <a16:creationId xmlns:a16="http://schemas.microsoft.com/office/drawing/2014/main" id="{F3138055-BCC8-4897-B770-E5BE06FBB0B5}"/>
            </a:ext>
          </a:extLst>
        </xdr:cNvPr>
        <xdr:cNvCxnSpPr/>
      </xdr:nvCxnSpPr>
      <xdr:spPr>
        <a:xfrm>
          <a:off x="11303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8" name="テキスト ボックス 127">
          <a:extLst>
            <a:ext uri="{FF2B5EF4-FFF2-40B4-BE49-F238E27FC236}">
              <a16:creationId xmlns:a16="http://schemas.microsoft.com/office/drawing/2014/main" id="{089C2244-DE03-431A-9A25-4C97F9584FDA}"/>
            </a:ext>
          </a:extLst>
        </xdr:cNvPr>
        <xdr:cNvSpPr txBox="1"/>
      </xdr:nvSpPr>
      <xdr:spPr>
        <a:xfrm>
          <a:off x="10828811" y="470453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9" name="直線コネクタ 128">
          <a:extLst>
            <a:ext uri="{FF2B5EF4-FFF2-40B4-BE49-F238E27FC236}">
              <a16:creationId xmlns:a16="http://schemas.microsoft.com/office/drawing/2014/main" id="{56995B88-0803-4B64-9A92-7862F7429EF7}"/>
            </a:ext>
          </a:extLst>
        </xdr:cNvPr>
        <xdr:cNvCxnSpPr/>
      </xdr:nvCxnSpPr>
      <xdr:spPr>
        <a:xfrm>
          <a:off x="11303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0" name="テキスト ボックス 129">
          <a:extLst>
            <a:ext uri="{FF2B5EF4-FFF2-40B4-BE49-F238E27FC236}">
              <a16:creationId xmlns:a16="http://schemas.microsoft.com/office/drawing/2014/main" id="{1F0F1BB8-B609-4998-A017-7A2D0BEBCB65}"/>
            </a:ext>
          </a:extLst>
        </xdr:cNvPr>
        <xdr:cNvSpPr txBox="1"/>
      </xdr:nvSpPr>
      <xdr:spPr>
        <a:xfrm>
          <a:off x="10931403" y="439610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85FD026D-21A4-4A72-A3E6-C82E32B90AF8}"/>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94D21AFC-0379-4265-A0D8-70B0F990A110}"/>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162188</xdr:rowOff>
    </xdr:to>
    <xdr:cxnSp macro="">
      <xdr:nvCxnSpPr>
        <xdr:cNvPr id="133" name="直線コネクタ 132">
          <a:extLst>
            <a:ext uri="{FF2B5EF4-FFF2-40B4-BE49-F238E27FC236}">
              <a16:creationId xmlns:a16="http://schemas.microsoft.com/office/drawing/2014/main" id="{C5054D81-206F-4893-A454-B3B5451E2ECD}"/>
            </a:ext>
          </a:extLst>
        </xdr:cNvPr>
        <xdr:cNvCxnSpPr/>
      </xdr:nvCxnSpPr>
      <xdr:spPr>
        <a:xfrm flipV="1">
          <a:off x="14793595" y="4489903"/>
          <a:ext cx="1269" cy="150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166015</xdr:rowOff>
    </xdr:from>
    <xdr:ext cx="469744" cy="259045"/>
    <xdr:sp macro="" textlink="">
      <xdr:nvSpPr>
        <xdr:cNvPr id="134" name="債務償還比率最小値テキスト">
          <a:extLst>
            <a:ext uri="{FF2B5EF4-FFF2-40B4-BE49-F238E27FC236}">
              <a16:creationId xmlns:a16="http://schemas.microsoft.com/office/drawing/2014/main" id="{E10555BF-AE34-4D87-8B6D-C451A05038B0}"/>
            </a:ext>
          </a:extLst>
        </xdr:cNvPr>
        <xdr:cNvSpPr txBox="1"/>
      </xdr:nvSpPr>
      <xdr:spPr>
        <a:xfrm>
          <a:off x="14846300" y="599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162188</xdr:rowOff>
    </xdr:from>
    <xdr:to>
      <xdr:col>76</xdr:col>
      <xdr:colOff>111125</xdr:colOff>
      <xdr:row>34</xdr:row>
      <xdr:rowOff>162188</xdr:rowOff>
    </xdr:to>
    <xdr:cxnSp macro="">
      <xdr:nvCxnSpPr>
        <xdr:cNvPr id="135" name="直線コネクタ 134">
          <a:extLst>
            <a:ext uri="{FF2B5EF4-FFF2-40B4-BE49-F238E27FC236}">
              <a16:creationId xmlns:a16="http://schemas.microsoft.com/office/drawing/2014/main" id="{62B477DF-0468-40B4-9347-2AE2FA93F252}"/>
            </a:ext>
          </a:extLst>
        </xdr:cNvPr>
        <xdr:cNvCxnSpPr/>
      </xdr:nvCxnSpPr>
      <xdr:spPr>
        <a:xfrm>
          <a:off x="14706600" y="599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6" name="債務償還比率最大値テキスト">
          <a:extLst>
            <a:ext uri="{FF2B5EF4-FFF2-40B4-BE49-F238E27FC236}">
              <a16:creationId xmlns:a16="http://schemas.microsoft.com/office/drawing/2014/main" id="{80CC0AB9-4374-482A-9F3A-C248577C9B2C}"/>
            </a:ext>
          </a:extLst>
        </xdr:cNvPr>
        <xdr:cNvSpPr txBox="1"/>
      </xdr:nvSpPr>
      <xdr:spPr>
        <a:xfrm>
          <a:off x="14846300" y="42651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7" name="直線コネクタ 136">
          <a:extLst>
            <a:ext uri="{FF2B5EF4-FFF2-40B4-BE49-F238E27FC236}">
              <a16:creationId xmlns:a16="http://schemas.microsoft.com/office/drawing/2014/main" id="{54C324EF-4D94-4BD5-B012-8C419A866BD8}"/>
            </a:ext>
          </a:extLst>
        </xdr:cNvPr>
        <xdr:cNvCxnSpPr/>
      </xdr:nvCxnSpPr>
      <xdr:spPr>
        <a:xfrm>
          <a:off x="14706600" y="44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43868</xdr:rowOff>
    </xdr:from>
    <xdr:ext cx="469744" cy="259045"/>
    <xdr:sp macro="" textlink="">
      <xdr:nvSpPr>
        <xdr:cNvPr id="138" name="債務償還比率平均値テキスト">
          <a:extLst>
            <a:ext uri="{FF2B5EF4-FFF2-40B4-BE49-F238E27FC236}">
              <a16:creationId xmlns:a16="http://schemas.microsoft.com/office/drawing/2014/main" id="{BE51583C-02CD-4B94-B9C0-B7F8080F71C7}"/>
            </a:ext>
          </a:extLst>
        </xdr:cNvPr>
        <xdr:cNvSpPr txBox="1"/>
      </xdr:nvSpPr>
      <xdr:spPr>
        <a:xfrm>
          <a:off x="14846300" y="51873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65441</xdr:rowOff>
    </xdr:from>
    <xdr:to>
      <xdr:col>76</xdr:col>
      <xdr:colOff>73025</xdr:colOff>
      <xdr:row>30</xdr:row>
      <xdr:rowOff>167041</xdr:rowOff>
    </xdr:to>
    <xdr:sp macro="" textlink="">
      <xdr:nvSpPr>
        <xdr:cNvPr id="139" name="フローチャート: 判断 138">
          <a:extLst>
            <a:ext uri="{FF2B5EF4-FFF2-40B4-BE49-F238E27FC236}">
              <a16:creationId xmlns:a16="http://schemas.microsoft.com/office/drawing/2014/main" id="{8BCB5ED9-4020-4498-8473-79583F6D998D}"/>
            </a:ext>
          </a:extLst>
        </xdr:cNvPr>
        <xdr:cNvSpPr/>
      </xdr:nvSpPr>
      <xdr:spPr>
        <a:xfrm>
          <a:off x="14744700" y="5208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168420</xdr:rowOff>
    </xdr:from>
    <xdr:to>
      <xdr:col>72</xdr:col>
      <xdr:colOff>123825</xdr:colOff>
      <xdr:row>30</xdr:row>
      <xdr:rowOff>98570</xdr:rowOff>
    </xdr:to>
    <xdr:sp macro="" textlink="">
      <xdr:nvSpPr>
        <xdr:cNvPr id="140" name="フローチャート: 判断 139">
          <a:extLst>
            <a:ext uri="{FF2B5EF4-FFF2-40B4-BE49-F238E27FC236}">
              <a16:creationId xmlns:a16="http://schemas.microsoft.com/office/drawing/2014/main" id="{2D95E295-CC0A-4231-ACB1-E821D6F0274F}"/>
            </a:ext>
          </a:extLst>
        </xdr:cNvPr>
        <xdr:cNvSpPr/>
      </xdr:nvSpPr>
      <xdr:spPr>
        <a:xfrm>
          <a:off x="14033500" y="514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85680</xdr:rowOff>
    </xdr:from>
    <xdr:to>
      <xdr:col>68</xdr:col>
      <xdr:colOff>123825</xdr:colOff>
      <xdr:row>32</xdr:row>
      <xdr:rowOff>15830</xdr:rowOff>
    </xdr:to>
    <xdr:sp macro="" textlink="">
      <xdr:nvSpPr>
        <xdr:cNvPr id="141" name="フローチャート: 判断 140">
          <a:extLst>
            <a:ext uri="{FF2B5EF4-FFF2-40B4-BE49-F238E27FC236}">
              <a16:creationId xmlns:a16="http://schemas.microsoft.com/office/drawing/2014/main" id="{E388A342-82EB-47AE-B9DA-4D99E9ECAE87}"/>
            </a:ext>
          </a:extLst>
        </xdr:cNvPr>
        <xdr:cNvSpPr/>
      </xdr:nvSpPr>
      <xdr:spPr>
        <a:xfrm>
          <a:off x="13271500" y="540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107116</xdr:rowOff>
    </xdr:from>
    <xdr:to>
      <xdr:col>64</xdr:col>
      <xdr:colOff>123825</xdr:colOff>
      <xdr:row>32</xdr:row>
      <xdr:rowOff>37266</xdr:rowOff>
    </xdr:to>
    <xdr:sp macro="" textlink="">
      <xdr:nvSpPr>
        <xdr:cNvPr id="142" name="フローチャート: 判断 141">
          <a:extLst>
            <a:ext uri="{FF2B5EF4-FFF2-40B4-BE49-F238E27FC236}">
              <a16:creationId xmlns:a16="http://schemas.microsoft.com/office/drawing/2014/main" id="{8C3738EA-5603-465C-B46B-EBF49364F53C}"/>
            </a:ext>
          </a:extLst>
        </xdr:cNvPr>
        <xdr:cNvSpPr/>
      </xdr:nvSpPr>
      <xdr:spPr>
        <a:xfrm>
          <a:off x="12509500" y="542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116677</xdr:rowOff>
    </xdr:from>
    <xdr:to>
      <xdr:col>60</xdr:col>
      <xdr:colOff>123825</xdr:colOff>
      <xdr:row>32</xdr:row>
      <xdr:rowOff>46827</xdr:rowOff>
    </xdr:to>
    <xdr:sp macro="" textlink="">
      <xdr:nvSpPr>
        <xdr:cNvPr id="143" name="フローチャート: 判断 142">
          <a:extLst>
            <a:ext uri="{FF2B5EF4-FFF2-40B4-BE49-F238E27FC236}">
              <a16:creationId xmlns:a16="http://schemas.microsoft.com/office/drawing/2014/main" id="{C4F22072-15C8-4278-953E-5A29FA568E69}"/>
            </a:ext>
          </a:extLst>
        </xdr:cNvPr>
        <xdr:cNvSpPr/>
      </xdr:nvSpPr>
      <xdr:spPr>
        <a:xfrm>
          <a:off x="11747500" y="5431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D4A89024-2329-4987-85FB-548C25680414}"/>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DE064E93-E1C6-4461-A535-37A54C22D12D}"/>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9FE1ABE9-EDA4-458F-A492-44842DADA79F}"/>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834EB2D9-D517-48D7-A62B-F172880129F0}"/>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43F3F206-C564-4FBB-A669-2814A4F601A9}"/>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19758</xdr:rowOff>
    </xdr:from>
    <xdr:to>
      <xdr:col>76</xdr:col>
      <xdr:colOff>73025</xdr:colOff>
      <xdr:row>29</xdr:row>
      <xdr:rowOff>121358</xdr:rowOff>
    </xdr:to>
    <xdr:sp macro="" textlink="">
      <xdr:nvSpPr>
        <xdr:cNvPr id="149" name="楕円 148">
          <a:extLst>
            <a:ext uri="{FF2B5EF4-FFF2-40B4-BE49-F238E27FC236}">
              <a16:creationId xmlns:a16="http://schemas.microsoft.com/office/drawing/2014/main" id="{B3BE9792-D1E4-43B7-AA08-8E444D326ED9}"/>
            </a:ext>
          </a:extLst>
        </xdr:cNvPr>
        <xdr:cNvSpPr/>
      </xdr:nvSpPr>
      <xdr:spPr>
        <a:xfrm>
          <a:off x="14744700" y="499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42635</xdr:rowOff>
    </xdr:from>
    <xdr:ext cx="469744" cy="259045"/>
    <xdr:sp macro="" textlink="">
      <xdr:nvSpPr>
        <xdr:cNvPr id="150" name="債務償還比率該当値テキスト">
          <a:extLst>
            <a:ext uri="{FF2B5EF4-FFF2-40B4-BE49-F238E27FC236}">
              <a16:creationId xmlns:a16="http://schemas.microsoft.com/office/drawing/2014/main" id="{AD91EF33-E867-457E-88F1-6E8924B2821B}"/>
            </a:ext>
          </a:extLst>
        </xdr:cNvPr>
        <xdr:cNvSpPr txBox="1"/>
      </xdr:nvSpPr>
      <xdr:spPr>
        <a:xfrm>
          <a:off x="14846300" y="4843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137233</xdr:rowOff>
    </xdr:from>
    <xdr:to>
      <xdr:col>72</xdr:col>
      <xdr:colOff>123825</xdr:colOff>
      <xdr:row>29</xdr:row>
      <xdr:rowOff>67383</xdr:rowOff>
    </xdr:to>
    <xdr:sp macro="" textlink="">
      <xdr:nvSpPr>
        <xdr:cNvPr id="151" name="楕円 150">
          <a:extLst>
            <a:ext uri="{FF2B5EF4-FFF2-40B4-BE49-F238E27FC236}">
              <a16:creationId xmlns:a16="http://schemas.microsoft.com/office/drawing/2014/main" id="{71B667CB-25FF-450B-BF36-4ACEB95DD8DD}"/>
            </a:ext>
          </a:extLst>
        </xdr:cNvPr>
        <xdr:cNvSpPr/>
      </xdr:nvSpPr>
      <xdr:spPr>
        <a:xfrm>
          <a:off x="14033500" y="493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16583</xdr:rowOff>
    </xdr:from>
    <xdr:to>
      <xdr:col>76</xdr:col>
      <xdr:colOff>22225</xdr:colOff>
      <xdr:row>29</xdr:row>
      <xdr:rowOff>70558</xdr:rowOff>
    </xdr:to>
    <xdr:cxnSp macro="">
      <xdr:nvCxnSpPr>
        <xdr:cNvPr id="152" name="直線コネクタ 151">
          <a:extLst>
            <a:ext uri="{FF2B5EF4-FFF2-40B4-BE49-F238E27FC236}">
              <a16:creationId xmlns:a16="http://schemas.microsoft.com/office/drawing/2014/main" id="{F98832DF-7E03-47C9-82D2-64D9B6945113}"/>
            </a:ext>
          </a:extLst>
        </xdr:cNvPr>
        <xdr:cNvCxnSpPr/>
      </xdr:nvCxnSpPr>
      <xdr:spPr>
        <a:xfrm>
          <a:off x="14084300" y="4988633"/>
          <a:ext cx="711200" cy="53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16709</xdr:rowOff>
    </xdr:from>
    <xdr:to>
      <xdr:col>68</xdr:col>
      <xdr:colOff>123825</xdr:colOff>
      <xdr:row>30</xdr:row>
      <xdr:rowOff>118309</xdr:rowOff>
    </xdr:to>
    <xdr:sp macro="" textlink="">
      <xdr:nvSpPr>
        <xdr:cNvPr id="153" name="楕円 152">
          <a:extLst>
            <a:ext uri="{FF2B5EF4-FFF2-40B4-BE49-F238E27FC236}">
              <a16:creationId xmlns:a16="http://schemas.microsoft.com/office/drawing/2014/main" id="{22B4D234-941A-4F92-9034-852262459E4F}"/>
            </a:ext>
          </a:extLst>
        </xdr:cNvPr>
        <xdr:cNvSpPr/>
      </xdr:nvSpPr>
      <xdr:spPr>
        <a:xfrm>
          <a:off x="13271500" y="516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16583</xdr:rowOff>
    </xdr:from>
    <xdr:to>
      <xdr:col>72</xdr:col>
      <xdr:colOff>73025</xdr:colOff>
      <xdr:row>30</xdr:row>
      <xdr:rowOff>67509</xdr:rowOff>
    </xdr:to>
    <xdr:cxnSp macro="">
      <xdr:nvCxnSpPr>
        <xdr:cNvPr id="154" name="直線コネクタ 153">
          <a:extLst>
            <a:ext uri="{FF2B5EF4-FFF2-40B4-BE49-F238E27FC236}">
              <a16:creationId xmlns:a16="http://schemas.microsoft.com/office/drawing/2014/main" id="{156ED8E7-1068-40A6-9F62-0032B1F51C30}"/>
            </a:ext>
          </a:extLst>
        </xdr:cNvPr>
        <xdr:cNvCxnSpPr/>
      </xdr:nvCxnSpPr>
      <xdr:spPr>
        <a:xfrm flipV="1">
          <a:off x="13322300" y="4988633"/>
          <a:ext cx="762000" cy="222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134684</xdr:rowOff>
    </xdr:from>
    <xdr:to>
      <xdr:col>64</xdr:col>
      <xdr:colOff>123825</xdr:colOff>
      <xdr:row>31</xdr:row>
      <xdr:rowOff>64834</xdr:rowOff>
    </xdr:to>
    <xdr:sp macro="" textlink="">
      <xdr:nvSpPr>
        <xdr:cNvPr id="155" name="楕円 154">
          <a:extLst>
            <a:ext uri="{FF2B5EF4-FFF2-40B4-BE49-F238E27FC236}">
              <a16:creationId xmlns:a16="http://schemas.microsoft.com/office/drawing/2014/main" id="{1772A8EA-062C-4197-B60E-4037AFD1D445}"/>
            </a:ext>
          </a:extLst>
        </xdr:cNvPr>
        <xdr:cNvSpPr/>
      </xdr:nvSpPr>
      <xdr:spPr>
        <a:xfrm>
          <a:off x="12509500" y="527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67509</xdr:rowOff>
    </xdr:from>
    <xdr:to>
      <xdr:col>68</xdr:col>
      <xdr:colOff>73025</xdr:colOff>
      <xdr:row>31</xdr:row>
      <xdr:rowOff>14034</xdr:rowOff>
    </xdr:to>
    <xdr:cxnSp macro="">
      <xdr:nvCxnSpPr>
        <xdr:cNvPr id="156" name="直線コネクタ 155">
          <a:extLst>
            <a:ext uri="{FF2B5EF4-FFF2-40B4-BE49-F238E27FC236}">
              <a16:creationId xmlns:a16="http://schemas.microsoft.com/office/drawing/2014/main" id="{E2173DE1-BACA-4849-B78B-634C612A2227}"/>
            </a:ext>
          </a:extLst>
        </xdr:cNvPr>
        <xdr:cNvCxnSpPr/>
      </xdr:nvCxnSpPr>
      <xdr:spPr>
        <a:xfrm flipV="1">
          <a:off x="12560300" y="5211009"/>
          <a:ext cx="762000" cy="117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100294</xdr:rowOff>
    </xdr:from>
    <xdr:to>
      <xdr:col>60</xdr:col>
      <xdr:colOff>123825</xdr:colOff>
      <xdr:row>31</xdr:row>
      <xdr:rowOff>30444</xdr:rowOff>
    </xdr:to>
    <xdr:sp macro="" textlink="">
      <xdr:nvSpPr>
        <xdr:cNvPr id="157" name="楕円 156">
          <a:extLst>
            <a:ext uri="{FF2B5EF4-FFF2-40B4-BE49-F238E27FC236}">
              <a16:creationId xmlns:a16="http://schemas.microsoft.com/office/drawing/2014/main" id="{3A641C8D-7242-4880-9D9F-72734AFD0C20}"/>
            </a:ext>
          </a:extLst>
        </xdr:cNvPr>
        <xdr:cNvSpPr/>
      </xdr:nvSpPr>
      <xdr:spPr>
        <a:xfrm>
          <a:off x="11747500" y="524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151094</xdr:rowOff>
    </xdr:from>
    <xdr:to>
      <xdr:col>64</xdr:col>
      <xdr:colOff>73025</xdr:colOff>
      <xdr:row>31</xdr:row>
      <xdr:rowOff>14034</xdr:rowOff>
    </xdr:to>
    <xdr:cxnSp macro="">
      <xdr:nvCxnSpPr>
        <xdr:cNvPr id="158" name="直線コネクタ 157">
          <a:extLst>
            <a:ext uri="{FF2B5EF4-FFF2-40B4-BE49-F238E27FC236}">
              <a16:creationId xmlns:a16="http://schemas.microsoft.com/office/drawing/2014/main" id="{AEF10DC3-7123-4143-960F-507AEC9DC394}"/>
            </a:ext>
          </a:extLst>
        </xdr:cNvPr>
        <xdr:cNvCxnSpPr/>
      </xdr:nvCxnSpPr>
      <xdr:spPr>
        <a:xfrm>
          <a:off x="11798300" y="5294594"/>
          <a:ext cx="762000" cy="34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89697</xdr:rowOff>
    </xdr:from>
    <xdr:ext cx="469744" cy="259045"/>
    <xdr:sp macro="" textlink="">
      <xdr:nvSpPr>
        <xdr:cNvPr id="159" name="n_1aveValue債務償還比率">
          <a:extLst>
            <a:ext uri="{FF2B5EF4-FFF2-40B4-BE49-F238E27FC236}">
              <a16:creationId xmlns:a16="http://schemas.microsoft.com/office/drawing/2014/main" id="{2AD4EA67-DCDD-4D84-AA04-D7AF0B03E9A9}"/>
            </a:ext>
          </a:extLst>
        </xdr:cNvPr>
        <xdr:cNvSpPr txBox="1"/>
      </xdr:nvSpPr>
      <xdr:spPr>
        <a:xfrm>
          <a:off x="13836727" y="523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6957</xdr:rowOff>
    </xdr:from>
    <xdr:ext cx="469744" cy="259045"/>
    <xdr:sp macro="" textlink="">
      <xdr:nvSpPr>
        <xdr:cNvPr id="160" name="n_2aveValue債務償還比率">
          <a:extLst>
            <a:ext uri="{FF2B5EF4-FFF2-40B4-BE49-F238E27FC236}">
              <a16:creationId xmlns:a16="http://schemas.microsoft.com/office/drawing/2014/main" id="{B9C60BEB-94D9-445D-94A2-B2AC6482E6F2}"/>
            </a:ext>
          </a:extLst>
        </xdr:cNvPr>
        <xdr:cNvSpPr txBox="1"/>
      </xdr:nvSpPr>
      <xdr:spPr>
        <a:xfrm>
          <a:off x="13087427" y="549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28393</xdr:rowOff>
    </xdr:from>
    <xdr:ext cx="469744" cy="259045"/>
    <xdr:sp macro="" textlink="">
      <xdr:nvSpPr>
        <xdr:cNvPr id="161" name="n_3aveValue債務償還比率">
          <a:extLst>
            <a:ext uri="{FF2B5EF4-FFF2-40B4-BE49-F238E27FC236}">
              <a16:creationId xmlns:a16="http://schemas.microsoft.com/office/drawing/2014/main" id="{6E4B2C14-4D9C-4F81-9567-1EF4F933F3FF}"/>
            </a:ext>
          </a:extLst>
        </xdr:cNvPr>
        <xdr:cNvSpPr txBox="1"/>
      </xdr:nvSpPr>
      <xdr:spPr>
        <a:xfrm>
          <a:off x="12325427" y="5514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37954</xdr:rowOff>
    </xdr:from>
    <xdr:ext cx="469744" cy="259045"/>
    <xdr:sp macro="" textlink="">
      <xdr:nvSpPr>
        <xdr:cNvPr id="162" name="n_4aveValue債務償還比率">
          <a:extLst>
            <a:ext uri="{FF2B5EF4-FFF2-40B4-BE49-F238E27FC236}">
              <a16:creationId xmlns:a16="http://schemas.microsoft.com/office/drawing/2014/main" id="{F4158177-C24B-4654-9B4B-0CED3EC337B2}"/>
            </a:ext>
          </a:extLst>
        </xdr:cNvPr>
        <xdr:cNvSpPr txBox="1"/>
      </xdr:nvSpPr>
      <xdr:spPr>
        <a:xfrm>
          <a:off x="11563427" y="5524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83910</xdr:rowOff>
    </xdr:from>
    <xdr:ext cx="469744" cy="259045"/>
    <xdr:sp macro="" textlink="">
      <xdr:nvSpPr>
        <xdr:cNvPr id="163" name="n_1mainValue債務償還比率">
          <a:extLst>
            <a:ext uri="{FF2B5EF4-FFF2-40B4-BE49-F238E27FC236}">
              <a16:creationId xmlns:a16="http://schemas.microsoft.com/office/drawing/2014/main" id="{E0281A62-6CE0-44F9-A433-E4482E5D6AF2}"/>
            </a:ext>
          </a:extLst>
        </xdr:cNvPr>
        <xdr:cNvSpPr txBox="1"/>
      </xdr:nvSpPr>
      <xdr:spPr>
        <a:xfrm>
          <a:off x="13836727" y="4713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134836</xdr:rowOff>
    </xdr:from>
    <xdr:ext cx="469744" cy="259045"/>
    <xdr:sp macro="" textlink="">
      <xdr:nvSpPr>
        <xdr:cNvPr id="164" name="n_2mainValue債務償還比率">
          <a:extLst>
            <a:ext uri="{FF2B5EF4-FFF2-40B4-BE49-F238E27FC236}">
              <a16:creationId xmlns:a16="http://schemas.microsoft.com/office/drawing/2014/main" id="{5ADF76BB-8B8E-44CB-B222-6EC44971CC19}"/>
            </a:ext>
          </a:extLst>
        </xdr:cNvPr>
        <xdr:cNvSpPr txBox="1"/>
      </xdr:nvSpPr>
      <xdr:spPr>
        <a:xfrm>
          <a:off x="13087427" y="4935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81361</xdr:rowOff>
    </xdr:from>
    <xdr:ext cx="469744" cy="259045"/>
    <xdr:sp macro="" textlink="">
      <xdr:nvSpPr>
        <xdr:cNvPr id="165" name="n_3mainValue債務償還比率">
          <a:extLst>
            <a:ext uri="{FF2B5EF4-FFF2-40B4-BE49-F238E27FC236}">
              <a16:creationId xmlns:a16="http://schemas.microsoft.com/office/drawing/2014/main" id="{FA8735CD-6F36-4446-8686-28A57748AAFB}"/>
            </a:ext>
          </a:extLst>
        </xdr:cNvPr>
        <xdr:cNvSpPr txBox="1"/>
      </xdr:nvSpPr>
      <xdr:spPr>
        <a:xfrm>
          <a:off x="12325427" y="5053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46971</xdr:rowOff>
    </xdr:from>
    <xdr:ext cx="469744" cy="259045"/>
    <xdr:sp macro="" textlink="">
      <xdr:nvSpPr>
        <xdr:cNvPr id="166" name="n_4mainValue債務償還比率">
          <a:extLst>
            <a:ext uri="{FF2B5EF4-FFF2-40B4-BE49-F238E27FC236}">
              <a16:creationId xmlns:a16="http://schemas.microsoft.com/office/drawing/2014/main" id="{E49E72A2-325B-4BA3-A40B-E4704505D16F}"/>
            </a:ext>
          </a:extLst>
        </xdr:cNvPr>
        <xdr:cNvSpPr txBox="1"/>
      </xdr:nvSpPr>
      <xdr:spPr>
        <a:xfrm>
          <a:off x="11563427" y="5019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851E3BEB-8648-4B57-8400-4ED522D39B14}"/>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0E54D4F5-0AAE-4C01-AFE4-6B1D1B3A31F1}"/>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73E59FCC-0B20-4E9B-BD70-7DB8697F5789}"/>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C3EA820B-269C-4530-AE49-2EB3E7BBBBBD}"/>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DFC43ABA-273D-414C-8D00-3A596C196786}"/>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B69C6B07-16CF-4E9B-9DBB-38C52E6A04C8}"/>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1AF0E88-272D-4D30-B173-7DC8462AFA2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D296DC3-6DE1-4221-9B7F-CA2AA5E7A77A}"/>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863C5E6-B466-41B1-963F-B25BB932755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74A7A25-91CA-43D7-85AF-298A4316CE2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43C4538-480B-41CB-86FD-41044BD87C0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A71CAE0-6A86-4813-A8B1-B0F69665D5B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CDFD2D-2A7D-46C4-8691-3CF77A8440A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E702185-0596-4BC9-9CA7-CF4EA7F18E5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8955110-5808-4EA9-BBEC-9F5D948705B3}"/>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45A886F-54B5-45C0-B040-EF39FE4C251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93,421
91,775
17.97
40,064,136
37,596,084
2,215,871
18,922,456
20,677,240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5821A9-C1B9-4A07-A3C6-70B2EDD829C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0E36340-DDA3-4A24-8D93-A12A172E602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1041BCD-AAE1-4DAE-BE41-14D18104898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66EAFD4D-A421-4A30-987C-775BFC5E562F}"/>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16B9505-2252-45AD-82C7-76B02FF2824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1BFB889-51CC-4843-A868-EBDFDFFBD7CD}"/>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8E4F0FA-B7BB-498A-93F5-25E5CA057A1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EA0535CD-4CF8-4644-95E4-68C6C6173D96}"/>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5B3B34F-C096-408C-9463-DDEF4F19B3EB}"/>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432098F-C27F-47D6-ABB7-B335BA5AF1E7}"/>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8CB6146-101C-4EA9-B6EF-1F0E977FBCE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6BBBDB0-338B-45DF-94AB-899750AF3AF8}"/>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A3A6F3E4-93EF-4127-8A98-C1E1E58DF45D}"/>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27760DE-1920-49B6-A067-7CFC7AE14D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CB0FA01-60F2-436F-8317-41B1480F9EF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EAE5CA0-5C36-45D9-82BD-72E103BDE23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7C1196AE-B39C-405B-9DC7-8166BC911826}"/>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F34BC53-DA23-429A-89D2-6A78E9705FD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F20E5AF3-CD3E-42CB-BE04-4BEFBDC7876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57A562F-1864-4B97-8274-C78117698FEE}"/>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DAE33DA-071B-4128-997F-B3D6959E9F4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0377248-F54B-471B-8CFA-C52ABDDA3DD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B82733D-8006-4B87-93BE-CCA51D035F6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F89C3F0-4D00-4686-AA46-C28E498AB69E}"/>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0C16E17-3185-4E92-A6B7-27D35A49CC1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3595A06-68DA-48B7-AFEE-2DA26DE051A8}"/>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B3E7561-FA53-4438-9D7F-28A43830FC9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45321DA-E45D-45DC-9ED5-7B93BDE1932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A2635E9-7B44-4C29-B505-BC88065D5F6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5BC9D20-C90A-4254-871F-56AAD3101C7A}"/>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CE606B6-5DDA-4AD7-8355-1FF6BE7F90CC}"/>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3E76D1F-9524-4854-91E3-AB2548EE0ED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2D34198C-3C83-43B7-AD81-1EB702011CFE}"/>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DDEDD7B-AEF3-4E9D-991A-35ABB7081FEE}"/>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87ADA22A-A787-417D-935D-39044C729084}"/>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AECD6855-AEA8-4C86-A1CD-A2020EF51B4C}"/>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B4CF3BC1-A664-4E3D-BAD0-2C979EF4CFD5}"/>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F4D845A-237B-4C86-933F-01455A1F2AE6}"/>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E1334AC0-4D26-47DD-A50A-8D95BA98A16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856576E2-88BF-46CD-ADD4-0EADD9D4BDFF}"/>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6F9294C-A701-4CA4-ABF5-57043F926B4A}"/>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60CC899A-3D05-47C2-980E-56E99095817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66711AD2-9935-4588-9216-69984B2A5ACE}"/>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1BC55CCC-9452-4F24-9394-730981F138F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113F978B-8CAF-4F9E-A2ED-F92170A5957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3C81A9B7-B058-486C-AFC1-450E543E9A2B}"/>
            </a:ext>
          </a:extLst>
        </xdr:cNvPr>
        <xdr:cNvCxnSpPr/>
      </xdr:nvCxnSpPr>
      <xdr:spPr>
        <a:xfrm flipV="1">
          <a:off x="4634865" y="574738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道路】&#10;有形固定資産減価償却率最小値テキスト">
          <a:extLst>
            <a:ext uri="{FF2B5EF4-FFF2-40B4-BE49-F238E27FC236}">
              <a16:creationId xmlns:a16="http://schemas.microsoft.com/office/drawing/2014/main" id="{F698BC9A-19F8-4CFF-80FD-F9576679761C}"/>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0FCAE62C-0107-41C1-997F-08DDAAC74959}"/>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36212</xdr:rowOff>
    </xdr:from>
    <xdr:ext cx="405111" cy="259045"/>
    <xdr:sp macro="" textlink="">
      <xdr:nvSpPr>
        <xdr:cNvPr id="60" name="【道路】&#10;有形固定資産減価償却率最大値テキスト">
          <a:extLst>
            <a:ext uri="{FF2B5EF4-FFF2-40B4-BE49-F238E27FC236}">
              <a16:creationId xmlns:a16="http://schemas.microsoft.com/office/drawing/2014/main" id="{63F59205-BC4C-402A-A487-B58D00E1C7B6}"/>
            </a:ext>
          </a:extLst>
        </xdr:cNvPr>
        <xdr:cNvSpPr txBox="1"/>
      </xdr:nvSpPr>
      <xdr:spPr>
        <a:xfrm>
          <a:off x="4673600" y="552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1" name="直線コネクタ 60">
          <a:extLst>
            <a:ext uri="{FF2B5EF4-FFF2-40B4-BE49-F238E27FC236}">
              <a16:creationId xmlns:a16="http://schemas.microsoft.com/office/drawing/2014/main" id="{510F2F03-E29A-4EBF-9398-BB9916FF5347}"/>
            </a:ext>
          </a:extLst>
        </xdr:cNvPr>
        <xdr:cNvCxnSpPr/>
      </xdr:nvCxnSpPr>
      <xdr:spPr>
        <a:xfrm>
          <a:off x="4546600" y="57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71137</xdr:rowOff>
    </xdr:from>
    <xdr:ext cx="405111" cy="259045"/>
    <xdr:sp macro="" textlink="">
      <xdr:nvSpPr>
        <xdr:cNvPr id="62" name="【道路】&#10;有形固定資産減価償却率平均値テキスト">
          <a:extLst>
            <a:ext uri="{FF2B5EF4-FFF2-40B4-BE49-F238E27FC236}">
              <a16:creationId xmlns:a16="http://schemas.microsoft.com/office/drawing/2014/main" id="{7068B5C8-E4D8-4520-AA47-8CFE9A09963B}"/>
            </a:ext>
          </a:extLst>
        </xdr:cNvPr>
        <xdr:cNvSpPr txBox="1"/>
      </xdr:nvSpPr>
      <xdr:spPr>
        <a:xfrm>
          <a:off x="4673600" y="6414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48260</xdr:rowOff>
    </xdr:from>
    <xdr:to>
      <xdr:col>24</xdr:col>
      <xdr:colOff>114300</xdr:colOff>
      <xdr:row>38</xdr:row>
      <xdr:rowOff>149860</xdr:rowOff>
    </xdr:to>
    <xdr:sp macro="" textlink="">
      <xdr:nvSpPr>
        <xdr:cNvPr id="63" name="フローチャート: 判断 62">
          <a:extLst>
            <a:ext uri="{FF2B5EF4-FFF2-40B4-BE49-F238E27FC236}">
              <a16:creationId xmlns:a16="http://schemas.microsoft.com/office/drawing/2014/main" id="{959AC548-A845-40F1-A3BD-98E1928BB4FA}"/>
            </a:ext>
          </a:extLst>
        </xdr:cNvPr>
        <xdr:cNvSpPr/>
      </xdr:nvSpPr>
      <xdr:spPr>
        <a:xfrm>
          <a:off x="4584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84C93953-6BE0-4647-A8F5-1F38C0D29E10}"/>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166370</xdr:rowOff>
    </xdr:from>
    <xdr:to>
      <xdr:col>15</xdr:col>
      <xdr:colOff>101600</xdr:colOff>
      <xdr:row>38</xdr:row>
      <xdr:rowOff>96520</xdr:rowOff>
    </xdr:to>
    <xdr:sp macro="" textlink="">
      <xdr:nvSpPr>
        <xdr:cNvPr id="65" name="フローチャート: 判断 64">
          <a:extLst>
            <a:ext uri="{FF2B5EF4-FFF2-40B4-BE49-F238E27FC236}">
              <a16:creationId xmlns:a16="http://schemas.microsoft.com/office/drawing/2014/main" id="{90B506EB-E701-4190-AB4E-B2BC13A5DE98}"/>
            </a:ext>
          </a:extLst>
        </xdr:cNvPr>
        <xdr:cNvSpPr/>
      </xdr:nvSpPr>
      <xdr:spPr>
        <a:xfrm>
          <a:off x="2857500" y="65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133985</xdr:rowOff>
    </xdr:from>
    <xdr:to>
      <xdr:col>10</xdr:col>
      <xdr:colOff>165100</xdr:colOff>
      <xdr:row>38</xdr:row>
      <xdr:rowOff>64135</xdr:rowOff>
    </xdr:to>
    <xdr:sp macro="" textlink="">
      <xdr:nvSpPr>
        <xdr:cNvPr id="66" name="フローチャート: 判断 65">
          <a:extLst>
            <a:ext uri="{FF2B5EF4-FFF2-40B4-BE49-F238E27FC236}">
              <a16:creationId xmlns:a16="http://schemas.microsoft.com/office/drawing/2014/main" id="{20B29E6D-1A99-4CB4-BFFA-AEFE7EFE90FA}"/>
            </a:ext>
          </a:extLst>
        </xdr:cNvPr>
        <xdr:cNvSpPr/>
      </xdr:nvSpPr>
      <xdr:spPr>
        <a:xfrm>
          <a:off x="1968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109220</xdr:rowOff>
    </xdr:from>
    <xdr:to>
      <xdr:col>6</xdr:col>
      <xdr:colOff>38100</xdr:colOff>
      <xdr:row>38</xdr:row>
      <xdr:rowOff>39370</xdr:rowOff>
    </xdr:to>
    <xdr:sp macro="" textlink="">
      <xdr:nvSpPr>
        <xdr:cNvPr id="67" name="フローチャート: 判断 66">
          <a:extLst>
            <a:ext uri="{FF2B5EF4-FFF2-40B4-BE49-F238E27FC236}">
              <a16:creationId xmlns:a16="http://schemas.microsoft.com/office/drawing/2014/main" id="{6F23BB1F-4131-453E-AE99-68E36F6DDD3E}"/>
            </a:ext>
          </a:extLst>
        </xdr:cNvPr>
        <xdr:cNvSpPr/>
      </xdr:nvSpPr>
      <xdr:spPr>
        <a:xfrm>
          <a:off x="1079500" y="64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3E13E07-F7A0-4921-9DD9-CBF4BD4BF088}"/>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22E41B4-A1FE-4CC9-9889-B1504154269D}"/>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CD4B038-6EB1-4196-8E86-29A2B0232B5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51C688A-E39A-4555-B787-684935ED0EB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1342F97-7223-4F00-938D-4F639ABA633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141605</xdr:rowOff>
    </xdr:from>
    <xdr:to>
      <xdr:col>24</xdr:col>
      <xdr:colOff>114300</xdr:colOff>
      <xdr:row>42</xdr:row>
      <xdr:rowOff>71755</xdr:rowOff>
    </xdr:to>
    <xdr:sp macro="" textlink="">
      <xdr:nvSpPr>
        <xdr:cNvPr id="73" name="楕円 72">
          <a:extLst>
            <a:ext uri="{FF2B5EF4-FFF2-40B4-BE49-F238E27FC236}">
              <a16:creationId xmlns:a16="http://schemas.microsoft.com/office/drawing/2014/main" id="{4402D2F4-886F-42D1-8F52-C4FD679B14DF}"/>
            </a:ext>
          </a:extLst>
        </xdr:cNvPr>
        <xdr:cNvSpPr/>
      </xdr:nvSpPr>
      <xdr:spPr>
        <a:xfrm>
          <a:off x="4584700" y="717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56532</xdr:rowOff>
    </xdr:from>
    <xdr:ext cx="405111" cy="259045"/>
    <xdr:sp macro="" textlink="">
      <xdr:nvSpPr>
        <xdr:cNvPr id="74" name="【道路】&#10;有形固定資産減価償却率該当値テキスト">
          <a:extLst>
            <a:ext uri="{FF2B5EF4-FFF2-40B4-BE49-F238E27FC236}">
              <a16:creationId xmlns:a16="http://schemas.microsoft.com/office/drawing/2014/main" id="{E513837E-D3E3-4E6C-9877-AFA2A93CBE0E}"/>
            </a:ext>
          </a:extLst>
        </xdr:cNvPr>
        <xdr:cNvSpPr txBox="1"/>
      </xdr:nvSpPr>
      <xdr:spPr>
        <a:xfrm>
          <a:off x="4673600" y="7085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145415</xdr:rowOff>
    </xdr:from>
    <xdr:to>
      <xdr:col>20</xdr:col>
      <xdr:colOff>38100</xdr:colOff>
      <xdr:row>42</xdr:row>
      <xdr:rowOff>75565</xdr:rowOff>
    </xdr:to>
    <xdr:sp macro="" textlink="">
      <xdr:nvSpPr>
        <xdr:cNvPr id="75" name="楕円 74">
          <a:extLst>
            <a:ext uri="{FF2B5EF4-FFF2-40B4-BE49-F238E27FC236}">
              <a16:creationId xmlns:a16="http://schemas.microsoft.com/office/drawing/2014/main" id="{76913756-5626-4143-A9C6-B5CB2A52B761}"/>
            </a:ext>
          </a:extLst>
        </xdr:cNvPr>
        <xdr:cNvSpPr/>
      </xdr:nvSpPr>
      <xdr:spPr>
        <a:xfrm>
          <a:off x="3746500" y="717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20955</xdr:rowOff>
    </xdr:from>
    <xdr:to>
      <xdr:col>24</xdr:col>
      <xdr:colOff>63500</xdr:colOff>
      <xdr:row>42</xdr:row>
      <xdr:rowOff>24765</xdr:rowOff>
    </xdr:to>
    <xdr:cxnSp macro="">
      <xdr:nvCxnSpPr>
        <xdr:cNvPr id="76" name="直線コネクタ 75">
          <a:extLst>
            <a:ext uri="{FF2B5EF4-FFF2-40B4-BE49-F238E27FC236}">
              <a16:creationId xmlns:a16="http://schemas.microsoft.com/office/drawing/2014/main" id="{D2C4DDB2-15EB-43EE-B712-15236480DC64}"/>
            </a:ext>
          </a:extLst>
        </xdr:cNvPr>
        <xdr:cNvCxnSpPr/>
      </xdr:nvCxnSpPr>
      <xdr:spPr>
        <a:xfrm flipV="1">
          <a:off x="3797300" y="7221855"/>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137795</xdr:rowOff>
    </xdr:from>
    <xdr:to>
      <xdr:col>15</xdr:col>
      <xdr:colOff>101600</xdr:colOff>
      <xdr:row>42</xdr:row>
      <xdr:rowOff>67945</xdr:rowOff>
    </xdr:to>
    <xdr:sp macro="" textlink="">
      <xdr:nvSpPr>
        <xdr:cNvPr id="77" name="楕円 76">
          <a:extLst>
            <a:ext uri="{FF2B5EF4-FFF2-40B4-BE49-F238E27FC236}">
              <a16:creationId xmlns:a16="http://schemas.microsoft.com/office/drawing/2014/main" id="{219529D1-D257-489E-BEF0-DE733C415E28}"/>
            </a:ext>
          </a:extLst>
        </xdr:cNvPr>
        <xdr:cNvSpPr/>
      </xdr:nvSpPr>
      <xdr:spPr>
        <a:xfrm>
          <a:off x="2857500" y="716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17145</xdr:rowOff>
    </xdr:from>
    <xdr:to>
      <xdr:col>19</xdr:col>
      <xdr:colOff>177800</xdr:colOff>
      <xdr:row>42</xdr:row>
      <xdr:rowOff>24765</xdr:rowOff>
    </xdr:to>
    <xdr:cxnSp macro="">
      <xdr:nvCxnSpPr>
        <xdr:cNvPr id="78" name="直線コネクタ 77">
          <a:extLst>
            <a:ext uri="{FF2B5EF4-FFF2-40B4-BE49-F238E27FC236}">
              <a16:creationId xmlns:a16="http://schemas.microsoft.com/office/drawing/2014/main" id="{34EE9FAB-1562-450A-A5CB-CC7D07A35FAB}"/>
            </a:ext>
          </a:extLst>
        </xdr:cNvPr>
        <xdr:cNvCxnSpPr/>
      </xdr:nvCxnSpPr>
      <xdr:spPr>
        <a:xfrm>
          <a:off x="2908300" y="721804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132080</xdr:rowOff>
    </xdr:from>
    <xdr:to>
      <xdr:col>10</xdr:col>
      <xdr:colOff>165100</xdr:colOff>
      <xdr:row>42</xdr:row>
      <xdr:rowOff>62230</xdr:rowOff>
    </xdr:to>
    <xdr:sp macro="" textlink="">
      <xdr:nvSpPr>
        <xdr:cNvPr id="79" name="楕円 78">
          <a:extLst>
            <a:ext uri="{FF2B5EF4-FFF2-40B4-BE49-F238E27FC236}">
              <a16:creationId xmlns:a16="http://schemas.microsoft.com/office/drawing/2014/main" id="{9613E541-E32D-4C6C-939B-4503A7FE0090}"/>
            </a:ext>
          </a:extLst>
        </xdr:cNvPr>
        <xdr:cNvSpPr/>
      </xdr:nvSpPr>
      <xdr:spPr>
        <a:xfrm>
          <a:off x="1968500" y="7161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11430</xdr:rowOff>
    </xdr:from>
    <xdr:to>
      <xdr:col>15</xdr:col>
      <xdr:colOff>50800</xdr:colOff>
      <xdr:row>42</xdr:row>
      <xdr:rowOff>17145</xdr:rowOff>
    </xdr:to>
    <xdr:cxnSp macro="">
      <xdr:nvCxnSpPr>
        <xdr:cNvPr id="80" name="直線コネクタ 79">
          <a:extLst>
            <a:ext uri="{FF2B5EF4-FFF2-40B4-BE49-F238E27FC236}">
              <a16:creationId xmlns:a16="http://schemas.microsoft.com/office/drawing/2014/main" id="{2F6EF5F2-D990-4BC2-B39C-D6BA57527139}"/>
            </a:ext>
          </a:extLst>
        </xdr:cNvPr>
        <xdr:cNvCxnSpPr/>
      </xdr:nvCxnSpPr>
      <xdr:spPr>
        <a:xfrm>
          <a:off x="2019300" y="721233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126365</xdr:rowOff>
    </xdr:from>
    <xdr:to>
      <xdr:col>6</xdr:col>
      <xdr:colOff>38100</xdr:colOff>
      <xdr:row>42</xdr:row>
      <xdr:rowOff>56515</xdr:rowOff>
    </xdr:to>
    <xdr:sp macro="" textlink="">
      <xdr:nvSpPr>
        <xdr:cNvPr id="81" name="楕円 80">
          <a:extLst>
            <a:ext uri="{FF2B5EF4-FFF2-40B4-BE49-F238E27FC236}">
              <a16:creationId xmlns:a16="http://schemas.microsoft.com/office/drawing/2014/main" id="{83B4D3BD-38B0-489F-8705-E9536B6F4F2F}"/>
            </a:ext>
          </a:extLst>
        </xdr:cNvPr>
        <xdr:cNvSpPr/>
      </xdr:nvSpPr>
      <xdr:spPr>
        <a:xfrm>
          <a:off x="1079500" y="715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5715</xdr:rowOff>
    </xdr:from>
    <xdr:to>
      <xdr:col>10</xdr:col>
      <xdr:colOff>114300</xdr:colOff>
      <xdr:row>42</xdr:row>
      <xdr:rowOff>11430</xdr:rowOff>
    </xdr:to>
    <xdr:cxnSp macro="">
      <xdr:nvCxnSpPr>
        <xdr:cNvPr id="82" name="直線コネクタ 81">
          <a:extLst>
            <a:ext uri="{FF2B5EF4-FFF2-40B4-BE49-F238E27FC236}">
              <a16:creationId xmlns:a16="http://schemas.microsoft.com/office/drawing/2014/main" id="{BE5B51D6-EEA7-4BB6-9E6D-B3E2911F7272}"/>
            </a:ext>
          </a:extLst>
        </xdr:cNvPr>
        <xdr:cNvCxnSpPr/>
      </xdr:nvCxnSpPr>
      <xdr:spPr>
        <a:xfrm>
          <a:off x="1130300" y="720661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154957</xdr:rowOff>
    </xdr:from>
    <xdr:ext cx="405111" cy="259045"/>
    <xdr:sp macro="" textlink="">
      <xdr:nvSpPr>
        <xdr:cNvPr id="83" name="n_1aveValue【道路】&#10;有形固定資産減価償却率">
          <a:extLst>
            <a:ext uri="{FF2B5EF4-FFF2-40B4-BE49-F238E27FC236}">
              <a16:creationId xmlns:a16="http://schemas.microsoft.com/office/drawing/2014/main" id="{F0DB5446-631B-4582-B978-C6432237D8C2}"/>
            </a:ext>
          </a:extLst>
        </xdr:cNvPr>
        <xdr:cNvSpPr txBox="1"/>
      </xdr:nvSpPr>
      <xdr:spPr>
        <a:xfrm>
          <a:off x="3582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113047</xdr:rowOff>
    </xdr:from>
    <xdr:ext cx="405111" cy="259045"/>
    <xdr:sp macro="" textlink="">
      <xdr:nvSpPr>
        <xdr:cNvPr id="84" name="n_2aveValue【道路】&#10;有形固定資産減価償却率">
          <a:extLst>
            <a:ext uri="{FF2B5EF4-FFF2-40B4-BE49-F238E27FC236}">
              <a16:creationId xmlns:a16="http://schemas.microsoft.com/office/drawing/2014/main" id="{70BC5258-2DC4-42E4-987F-E9B2CE7F80A4}"/>
            </a:ext>
          </a:extLst>
        </xdr:cNvPr>
        <xdr:cNvSpPr txBox="1"/>
      </xdr:nvSpPr>
      <xdr:spPr>
        <a:xfrm>
          <a:off x="270574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80662</xdr:rowOff>
    </xdr:from>
    <xdr:ext cx="405111" cy="259045"/>
    <xdr:sp macro="" textlink="">
      <xdr:nvSpPr>
        <xdr:cNvPr id="85" name="n_3aveValue【道路】&#10;有形固定資産減価償却率">
          <a:extLst>
            <a:ext uri="{FF2B5EF4-FFF2-40B4-BE49-F238E27FC236}">
              <a16:creationId xmlns:a16="http://schemas.microsoft.com/office/drawing/2014/main" id="{BD506839-BAC8-4425-83F5-00768853F3D5}"/>
            </a:ext>
          </a:extLst>
        </xdr:cNvPr>
        <xdr:cNvSpPr txBox="1"/>
      </xdr:nvSpPr>
      <xdr:spPr>
        <a:xfrm>
          <a:off x="1816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55897</xdr:rowOff>
    </xdr:from>
    <xdr:ext cx="405111" cy="259045"/>
    <xdr:sp macro="" textlink="">
      <xdr:nvSpPr>
        <xdr:cNvPr id="86" name="n_4aveValue【道路】&#10;有形固定資産減価償却率">
          <a:extLst>
            <a:ext uri="{FF2B5EF4-FFF2-40B4-BE49-F238E27FC236}">
              <a16:creationId xmlns:a16="http://schemas.microsoft.com/office/drawing/2014/main" id="{6BCABFF9-4858-4293-9D15-CDA66A0CB866}"/>
            </a:ext>
          </a:extLst>
        </xdr:cNvPr>
        <xdr:cNvSpPr txBox="1"/>
      </xdr:nvSpPr>
      <xdr:spPr>
        <a:xfrm>
          <a:off x="927744" y="622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66692</xdr:rowOff>
    </xdr:from>
    <xdr:ext cx="405111" cy="259045"/>
    <xdr:sp macro="" textlink="">
      <xdr:nvSpPr>
        <xdr:cNvPr id="87" name="n_1mainValue【道路】&#10;有形固定資産減価償却率">
          <a:extLst>
            <a:ext uri="{FF2B5EF4-FFF2-40B4-BE49-F238E27FC236}">
              <a16:creationId xmlns:a16="http://schemas.microsoft.com/office/drawing/2014/main" id="{3BE0B4E2-FFCD-4C4D-81A2-7DC2BEE8EE14}"/>
            </a:ext>
          </a:extLst>
        </xdr:cNvPr>
        <xdr:cNvSpPr txBox="1"/>
      </xdr:nvSpPr>
      <xdr:spPr>
        <a:xfrm>
          <a:off x="3582044" y="726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59072</xdr:rowOff>
    </xdr:from>
    <xdr:ext cx="405111" cy="259045"/>
    <xdr:sp macro="" textlink="">
      <xdr:nvSpPr>
        <xdr:cNvPr id="88" name="n_2mainValue【道路】&#10;有形固定資産減価償却率">
          <a:extLst>
            <a:ext uri="{FF2B5EF4-FFF2-40B4-BE49-F238E27FC236}">
              <a16:creationId xmlns:a16="http://schemas.microsoft.com/office/drawing/2014/main" id="{518C396C-F506-49FA-B883-66A26D3533F8}"/>
            </a:ext>
          </a:extLst>
        </xdr:cNvPr>
        <xdr:cNvSpPr txBox="1"/>
      </xdr:nvSpPr>
      <xdr:spPr>
        <a:xfrm>
          <a:off x="2705744" y="7259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53357</xdr:rowOff>
    </xdr:from>
    <xdr:ext cx="405111" cy="259045"/>
    <xdr:sp macro="" textlink="">
      <xdr:nvSpPr>
        <xdr:cNvPr id="89" name="n_3mainValue【道路】&#10;有形固定資産減価償却率">
          <a:extLst>
            <a:ext uri="{FF2B5EF4-FFF2-40B4-BE49-F238E27FC236}">
              <a16:creationId xmlns:a16="http://schemas.microsoft.com/office/drawing/2014/main" id="{4DEA900B-DCF3-4974-A5C2-CFDEE5405E5A}"/>
            </a:ext>
          </a:extLst>
        </xdr:cNvPr>
        <xdr:cNvSpPr txBox="1"/>
      </xdr:nvSpPr>
      <xdr:spPr>
        <a:xfrm>
          <a:off x="1816744" y="725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47642</xdr:rowOff>
    </xdr:from>
    <xdr:ext cx="405111" cy="259045"/>
    <xdr:sp macro="" textlink="">
      <xdr:nvSpPr>
        <xdr:cNvPr id="90" name="n_4mainValue【道路】&#10;有形固定資産減価償却率">
          <a:extLst>
            <a:ext uri="{FF2B5EF4-FFF2-40B4-BE49-F238E27FC236}">
              <a16:creationId xmlns:a16="http://schemas.microsoft.com/office/drawing/2014/main" id="{AAED1EA0-15EC-422F-81D7-53BC74320175}"/>
            </a:ext>
          </a:extLst>
        </xdr:cNvPr>
        <xdr:cNvSpPr txBox="1"/>
      </xdr:nvSpPr>
      <xdr:spPr>
        <a:xfrm>
          <a:off x="927744" y="724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D0B9986F-6316-4AA0-90CC-394CC0F3D5C5}"/>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1A0CC9D-8372-4EF7-B829-7DA1BCA9CDD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F43F17EE-71BE-41FA-B118-9D652863E871}"/>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83908E74-FA61-4A01-B47B-361813C38AC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8FA0EAFE-6222-4FE1-95D6-20B5E80C4EBA}"/>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C8760732-2B94-4947-BA1A-FF4E918B192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30EF93A-C078-4142-B0C2-B451D4EDA73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B261B23E-029F-492C-8962-F06F5E4C07F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3BD2973-B7ED-4B7C-B0F8-3434D7F5BA7E}"/>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27FB1687-F9BF-4750-AB04-59E5C124D63F}"/>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AC34C43C-66EE-49EB-957D-94CD259A803F}"/>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EABEFD32-2375-4241-AAFB-90F4385D79A4}"/>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D790F1A9-04A8-4DF2-A167-D4CC2A30E251}"/>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8230FA8E-B799-4C9A-9A9B-2629E4CED047}"/>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20F5A5C3-73E5-4018-A5E0-BE91F6ED0953}"/>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4FF50AEC-7235-48AD-8E74-7095301A430F}"/>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13FCCC3-F058-46B8-B835-16086B283FD7}"/>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8D0145A6-50EA-419D-B3F2-5A03DC94A7A6}"/>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668D29D9-1A70-42A6-91B7-247FF3CCF815}"/>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2DCE4B92-7BEA-4831-98FA-D1AA29F5190F}"/>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FD36DB08-5959-434D-A15A-BF57BBC3AF6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D3F129AE-0F92-4439-B926-A2A3971F8CAA}"/>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5DCD897-EE03-443B-B398-A42FE7E3E0C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71247</xdr:rowOff>
    </xdr:from>
    <xdr:to>
      <xdr:col>54</xdr:col>
      <xdr:colOff>189865</xdr:colOff>
      <xdr:row>42</xdr:row>
      <xdr:rowOff>37757</xdr:rowOff>
    </xdr:to>
    <xdr:cxnSp macro="">
      <xdr:nvCxnSpPr>
        <xdr:cNvPr id="114" name="直線コネクタ 113">
          <a:extLst>
            <a:ext uri="{FF2B5EF4-FFF2-40B4-BE49-F238E27FC236}">
              <a16:creationId xmlns:a16="http://schemas.microsoft.com/office/drawing/2014/main" id="{8F2B96BD-3882-442E-A484-2F99E5F4DABF}"/>
            </a:ext>
          </a:extLst>
        </xdr:cNvPr>
        <xdr:cNvCxnSpPr/>
      </xdr:nvCxnSpPr>
      <xdr:spPr>
        <a:xfrm flipV="1">
          <a:off x="10476865" y="5900547"/>
          <a:ext cx="0" cy="133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41584</xdr:rowOff>
    </xdr:from>
    <xdr:ext cx="469744" cy="259045"/>
    <xdr:sp macro="" textlink="">
      <xdr:nvSpPr>
        <xdr:cNvPr id="115" name="【道路】&#10;一人当たり延長最小値テキスト">
          <a:extLst>
            <a:ext uri="{FF2B5EF4-FFF2-40B4-BE49-F238E27FC236}">
              <a16:creationId xmlns:a16="http://schemas.microsoft.com/office/drawing/2014/main" id="{62DE8995-FF4C-4027-A8D8-18F1F4E19DEC}"/>
            </a:ext>
          </a:extLst>
        </xdr:cNvPr>
        <xdr:cNvSpPr txBox="1"/>
      </xdr:nvSpPr>
      <xdr:spPr>
        <a:xfrm>
          <a:off x="10515600" y="724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37757</xdr:rowOff>
    </xdr:from>
    <xdr:to>
      <xdr:col>55</xdr:col>
      <xdr:colOff>88900</xdr:colOff>
      <xdr:row>42</xdr:row>
      <xdr:rowOff>37757</xdr:rowOff>
    </xdr:to>
    <xdr:cxnSp macro="">
      <xdr:nvCxnSpPr>
        <xdr:cNvPr id="116" name="直線コネクタ 115">
          <a:extLst>
            <a:ext uri="{FF2B5EF4-FFF2-40B4-BE49-F238E27FC236}">
              <a16:creationId xmlns:a16="http://schemas.microsoft.com/office/drawing/2014/main" id="{FD79DF70-63F9-4787-8434-7E8A3D057ECD}"/>
            </a:ext>
          </a:extLst>
        </xdr:cNvPr>
        <xdr:cNvCxnSpPr/>
      </xdr:nvCxnSpPr>
      <xdr:spPr>
        <a:xfrm>
          <a:off x="10388600" y="7238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17924</xdr:rowOff>
    </xdr:from>
    <xdr:ext cx="534377" cy="259045"/>
    <xdr:sp macro="" textlink="">
      <xdr:nvSpPr>
        <xdr:cNvPr id="117" name="【道路】&#10;一人当たり延長最大値テキスト">
          <a:extLst>
            <a:ext uri="{FF2B5EF4-FFF2-40B4-BE49-F238E27FC236}">
              <a16:creationId xmlns:a16="http://schemas.microsoft.com/office/drawing/2014/main" id="{7BF149D6-1269-4FF4-BB85-20E90B2F791B}"/>
            </a:ext>
          </a:extLst>
        </xdr:cNvPr>
        <xdr:cNvSpPr txBox="1"/>
      </xdr:nvSpPr>
      <xdr:spPr>
        <a:xfrm>
          <a:off x="10515600" y="567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71247</xdr:rowOff>
    </xdr:from>
    <xdr:to>
      <xdr:col>55</xdr:col>
      <xdr:colOff>88900</xdr:colOff>
      <xdr:row>34</xdr:row>
      <xdr:rowOff>71247</xdr:rowOff>
    </xdr:to>
    <xdr:cxnSp macro="">
      <xdr:nvCxnSpPr>
        <xdr:cNvPr id="118" name="直線コネクタ 117">
          <a:extLst>
            <a:ext uri="{FF2B5EF4-FFF2-40B4-BE49-F238E27FC236}">
              <a16:creationId xmlns:a16="http://schemas.microsoft.com/office/drawing/2014/main" id="{4AC23AC2-93B4-4795-9FDC-3F6ED18BDA11}"/>
            </a:ext>
          </a:extLst>
        </xdr:cNvPr>
        <xdr:cNvCxnSpPr/>
      </xdr:nvCxnSpPr>
      <xdr:spPr>
        <a:xfrm>
          <a:off x="10388600" y="590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72813</xdr:rowOff>
    </xdr:from>
    <xdr:ext cx="469744" cy="259045"/>
    <xdr:sp macro="" textlink="">
      <xdr:nvSpPr>
        <xdr:cNvPr id="119" name="【道路】&#10;一人当たり延長平均値テキスト">
          <a:extLst>
            <a:ext uri="{FF2B5EF4-FFF2-40B4-BE49-F238E27FC236}">
              <a16:creationId xmlns:a16="http://schemas.microsoft.com/office/drawing/2014/main" id="{85B71739-9DD5-43AD-8A62-26A8F26619A6}"/>
            </a:ext>
          </a:extLst>
        </xdr:cNvPr>
        <xdr:cNvSpPr txBox="1"/>
      </xdr:nvSpPr>
      <xdr:spPr>
        <a:xfrm>
          <a:off x="10515600" y="6759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49936</xdr:rowOff>
    </xdr:from>
    <xdr:to>
      <xdr:col>55</xdr:col>
      <xdr:colOff>50800</xdr:colOff>
      <xdr:row>40</xdr:row>
      <xdr:rowOff>151536</xdr:rowOff>
    </xdr:to>
    <xdr:sp macro="" textlink="">
      <xdr:nvSpPr>
        <xdr:cNvPr id="120" name="フローチャート: 判断 119">
          <a:extLst>
            <a:ext uri="{FF2B5EF4-FFF2-40B4-BE49-F238E27FC236}">
              <a16:creationId xmlns:a16="http://schemas.microsoft.com/office/drawing/2014/main" id="{0434F1F3-4FB8-46EC-953A-74650E370B50}"/>
            </a:ext>
          </a:extLst>
        </xdr:cNvPr>
        <xdr:cNvSpPr/>
      </xdr:nvSpPr>
      <xdr:spPr>
        <a:xfrm>
          <a:off x="104267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50394</xdr:rowOff>
    </xdr:from>
    <xdr:to>
      <xdr:col>50</xdr:col>
      <xdr:colOff>165100</xdr:colOff>
      <xdr:row>40</xdr:row>
      <xdr:rowOff>151994</xdr:rowOff>
    </xdr:to>
    <xdr:sp macro="" textlink="">
      <xdr:nvSpPr>
        <xdr:cNvPr id="121" name="フローチャート: 判断 120">
          <a:extLst>
            <a:ext uri="{FF2B5EF4-FFF2-40B4-BE49-F238E27FC236}">
              <a16:creationId xmlns:a16="http://schemas.microsoft.com/office/drawing/2014/main" id="{0A1F14C4-6403-4BE7-851B-A37AD22049FB}"/>
            </a:ext>
          </a:extLst>
        </xdr:cNvPr>
        <xdr:cNvSpPr/>
      </xdr:nvSpPr>
      <xdr:spPr>
        <a:xfrm>
          <a:off x="9588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67119</xdr:rowOff>
    </xdr:from>
    <xdr:to>
      <xdr:col>46</xdr:col>
      <xdr:colOff>38100</xdr:colOff>
      <xdr:row>40</xdr:row>
      <xdr:rowOff>168719</xdr:rowOff>
    </xdr:to>
    <xdr:sp macro="" textlink="">
      <xdr:nvSpPr>
        <xdr:cNvPr id="122" name="フローチャート: 判断 121">
          <a:extLst>
            <a:ext uri="{FF2B5EF4-FFF2-40B4-BE49-F238E27FC236}">
              <a16:creationId xmlns:a16="http://schemas.microsoft.com/office/drawing/2014/main" id="{815ABA92-4A68-4533-8DD0-5288B063E476}"/>
            </a:ext>
          </a:extLst>
        </xdr:cNvPr>
        <xdr:cNvSpPr/>
      </xdr:nvSpPr>
      <xdr:spPr>
        <a:xfrm>
          <a:off x="8699500" y="692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64833</xdr:rowOff>
    </xdr:from>
    <xdr:to>
      <xdr:col>41</xdr:col>
      <xdr:colOff>101600</xdr:colOff>
      <xdr:row>40</xdr:row>
      <xdr:rowOff>166433</xdr:rowOff>
    </xdr:to>
    <xdr:sp macro="" textlink="">
      <xdr:nvSpPr>
        <xdr:cNvPr id="123" name="フローチャート: 判断 122">
          <a:extLst>
            <a:ext uri="{FF2B5EF4-FFF2-40B4-BE49-F238E27FC236}">
              <a16:creationId xmlns:a16="http://schemas.microsoft.com/office/drawing/2014/main" id="{185F0231-5C7F-48DE-98D4-7A59738A132C}"/>
            </a:ext>
          </a:extLst>
        </xdr:cNvPr>
        <xdr:cNvSpPr/>
      </xdr:nvSpPr>
      <xdr:spPr>
        <a:xfrm>
          <a:off x="7810500" y="692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70282</xdr:rowOff>
    </xdr:from>
    <xdr:to>
      <xdr:col>36</xdr:col>
      <xdr:colOff>165100</xdr:colOff>
      <xdr:row>41</xdr:row>
      <xdr:rowOff>432</xdr:rowOff>
    </xdr:to>
    <xdr:sp macro="" textlink="">
      <xdr:nvSpPr>
        <xdr:cNvPr id="124" name="フローチャート: 判断 123">
          <a:extLst>
            <a:ext uri="{FF2B5EF4-FFF2-40B4-BE49-F238E27FC236}">
              <a16:creationId xmlns:a16="http://schemas.microsoft.com/office/drawing/2014/main" id="{ED8C5BFC-6A4A-4C83-A00C-D04E326AE01F}"/>
            </a:ext>
          </a:extLst>
        </xdr:cNvPr>
        <xdr:cNvSpPr/>
      </xdr:nvSpPr>
      <xdr:spPr>
        <a:xfrm>
          <a:off x="6921500" y="692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35466EA-5070-4224-8BFE-5A7EFC782CA7}"/>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A76E44E-6065-4634-915F-434ADA270FB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CA97B92-9DEB-492F-A2DB-38B553C21C8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6806205-41BD-4F53-AF4F-7CFEA35E67E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0489AC1-1E18-4344-AC05-10519EB167B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63119</xdr:rowOff>
    </xdr:from>
    <xdr:to>
      <xdr:col>55</xdr:col>
      <xdr:colOff>50800</xdr:colOff>
      <xdr:row>41</xdr:row>
      <xdr:rowOff>164719</xdr:rowOff>
    </xdr:to>
    <xdr:sp macro="" textlink="">
      <xdr:nvSpPr>
        <xdr:cNvPr id="130" name="楕円 129">
          <a:extLst>
            <a:ext uri="{FF2B5EF4-FFF2-40B4-BE49-F238E27FC236}">
              <a16:creationId xmlns:a16="http://schemas.microsoft.com/office/drawing/2014/main" id="{81A93E27-D065-4032-BEDE-DFAEC257D43D}"/>
            </a:ext>
          </a:extLst>
        </xdr:cNvPr>
        <xdr:cNvSpPr/>
      </xdr:nvSpPr>
      <xdr:spPr>
        <a:xfrm>
          <a:off x="10426700" y="7092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149496</xdr:rowOff>
    </xdr:from>
    <xdr:ext cx="469744" cy="259045"/>
    <xdr:sp macro="" textlink="">
      <xdr:nvSpPr>
        <xdr:cNvPr id="131" name="【道路】&#10;一人当たり延長該当値テキスト">
          <a:extLst>
            <a:ext uri="{FF2B5EF4-FFF2-40B4-BE49-F238E27FC236}">
              <a16:creationId xmlns:a16="http://schemas.microsoft.com/office/drawing/2014/main" id="{853A7C5A-C869-49CE-8E21-C1E070BF6287}"/>
            </a:ext>
          </a:extLst>
        </xdr:cNvPr>
        <xdr:cNvSpPr txBox="1"/>
      </xdr:nvSpPr>
      <xdr:spPr>
        <a:xfrm>
          <a:off x="10515600" y="7007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63043</xdr:rowOff>
    </xdr:from>
    <xdr:to>
      <xdr:col>50</xdr:col>
      <xdr:colOff>165100</xdr:colOff>
      <xdr:row>41</xdr:row>
      <xdr:rowOff>164643</xdr:rowOff>
    </xdr:to>
    <xdr:sp macro="" textlink="">
      <xdr:nvSpPr>
        <xdr:cNvPr id="132" name="楕円 131">
          <a:extLst>
            <a:ext uri="{FF2B5EF4-FFF2-40B4-BE49-F238E27FC236}">
              <a16:creationId xmlns:a16="http://schemas.microsoft.com/office/drawing/2014/main" id="{8F3F5F74-BC82-4863-9148-F94842B1935A}"/>
            </a:ext>
          </a:extLst>
        </xdr:cNvPr>
        <xdr:cNvSpPr/>
      </xdr:nvSpPr>
      <xdr:spPr>
        <a:xfrm>
          <a:off x="9588500" y="709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113843</xdr:rowOff>
    </xdr:from>
    <xdr:to>
      <xdr:col>55</xdr:col>
      <xdr:colOff>0</xdr:colOff>
      <xdr:row>41</xdr:row>
      <xdr:rowOff>113919</xdr:rowOff>
    </xdr:to>
    <xdr:cxnSp macro="">
      <xdr:nvCxnSpPr>
        <xdr:cNvPr id="133" name="直線コネクタ 132">
          <a:extLst>
            <a:ext uri="{FF2B5EF4-FFF2-40B4-BE49-F238E27FC236}">
              <a16:creationId xmlns:a16="http://schemas.microsoft.com/office/drawing/2014/main" id="{F504D531-106E-484F-B885-E42A0999690F}"/>
            </a:ext>
          </a:extLst>
        </xdr:cNvPr>
        <xdr:cNvCxnSpPr/>
      </xdr:nvCxnSpPr>
      <xdr:spPr>
        <a:xfrm>
          <a:off x="9639300" y="7143293"/>
          <a:ext cx="8382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62281</xdr:rowOff>
    </xdr:from>
    <xdr:to>
      <xdr:col>46</xdr:col>
      <xdr:colOff>38100</xdr:colOff>
      <xdr:row>41</xdr:row>
      <xdr:rowOff>163881</xdr:rowOff>
    </xdr:to>
    <xdr:sp macro="" textlink="">
      <xdr:nvSpPr>
        <xdr:cNvPr id="134" name="楕円 133">
          <a:extLst>
            <a:ext uri="{FF2B5EF4-FFF2-40B4-BE49-F238E27FC236}">
              <a16:creationId xmlns:a16="http://schemas.microsoft.com/office/drawing/2014/main" id="{80631295-E153-43CE-B3A3-EDCA6BE50DE4}"/>
            </a:ext>
          </a:extLst>
        </xdr:cNvPr>
        <xdr:cNvSpPr/>
      </xdr:nvSpPr>
      <xdr:spPr>
        <a:xfrm>
          <a:off x="8699500" y="709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113081</xdr:rowOff>
    </xdr:from>
    <xdr:to>
      <xdr:col>50</xdr:col>
      <xdr:colOff>114300</xdr:colOff>
      <xdr:row>41</xdr:row>
      <xdr:rowOff>113843</xdr:rowOff>
    </xdr:to>
    <xdr:cxnSp macro="">
      <xdr:nvCxnSpPr>
        <xdr:cNvPr id="135" name="直線コネクタ 134">
          <a:extLst>
            <a:ext uri="{FF2B5EF4-FFF2-40B4-BE49-F238E27FC236}">
              <a16:creationId xmlns:a16="http://schemas.microsoft.com/office/drawing/2014/main" id="{3DB6DC22-C597-43DD-BBAF-9F0C5F331D93}"/>
            </a:ext>
          </a:extLst>
        </xdr:cNvPr>
        <xdr:cNvCxnSpPr/>
      </xdr:nvCxnSpPr>
      <xdr:spPr>
        <a:xfrm>
          <a:off x="8750300" y="7142531"/>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61519</xdr:rowOff>
    </xdr:from>
    <xdr:to>
      <xdr:col>41</xdr:col>
      <xdr:colOff>101600</xdr:colOff>
      <xdr:row>41</xdr:row>
      <xdr:rowOff>163119</xdr:rowOff>
    </xdr:to>
    <xdr:sp macro="" textlink="">
      <xdr:nvSpPr>
        <xdr:cNvPr id="136" name="楕円 135">
          <a:extLst>
            <a:ext uri="{FF2B5EF4-FFF2-40B4-BE49-F238E27FC236}">
              <a16:creationId xmlns:a16="http://schemas.microsoft.com/office/drawing/2014/main" id="{2476D0B7-5397-4449-83F0-73841E14D026}"/>
            </a:ext>
          </a:extLst>
        </xdr:cNvPr>
        <xdr:cNvSpPr/>
      </xdr:nvSpPr>
      <xdr:spPr>
        <a:xfrm>
          <a:off x="7810500" y="709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112319</xdr:rowOff>
    </xdr:from>
    <xdr:to>
      <xdr:col>45</xdr:col>
      <xdr:colOff>177800</xdr:colOff>
      <xdr:row>41</xdr:row>
      <xdr:rowOff>113081</xdr:rowOff>
    </xdr:to>
    <xdr:cxnSp macro="">
      <xdr:nvCxnSpPr>
        <xdr:cNvPr id="137" name="直線コネクタ 136">
          <a:extLst>
            <a:ext uri="{FF2B5EF4-FFF2-40B4-BE49-F238E27FC236}">
              <a16:creationId xmlns:a16="http://schemas.microsoft.com/office/drawing/2014/main" id="{BD647179-E73C-4D66-8037-8E5B2EBF850B}"/>
            </a:ext>
          </a:extLst>
        </xdr:cNvPr>
        <xdr:cNvCxnSpPr/>
      </xdr:nvCxnSpPr>
      <xdr:spPr>
        <a:xfrm>
          <a:off x="7861300" y="7141769"/>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60490</xdr:rowOff>
    </xdr:from>
    <xdr:to>
      <xdr:col>36</xdr:col>
      <xdr:colOff>165100</xdr:colOff>
      <xdr:row>41</xdr:row>
      <xdr:rowOff>162090</xdr:rowOff>
    </xdr:to>
    <xdr:sp macro="" textlink="">
      <xdr:nvSpPr>
        <xdr:cNvPr id="138" name="楕円 137">
          <a:extLst>
            <a:ext uri="{FF2B5EF4-FFF2-40B4-BE49-F238E27FC236}">
              <a16:creationId xmlns:a16="http://schemas.microsoft.com/office/drawing/2014/main" id="{BD7CF649-155F-4345-B894-398A99442BC5}"/>
            </a:ext>
          </a:extLst>
        </xdr:cNvPr>
        <xdr:cNvSpPr/>
      </xdr:nvSpPr>
      <xdr:spPr>
        <a:xfrm>
          <a:off x="6921500" y="708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111290</xdr:rowOff>
    </xdr:from>
    <xdr:to>
      <xdr:col>41</xdr:col>
      <xdr:colOff>50800</xdr:colOff>
      <xdr:row>41</xdr:row>
      <xdr:rowOff>112319</xdr:rowOff>
    </xdr:to>
    <xdr:cxnSp macro="">
      <xdr:nvCxnSpPr>
        <xdr:cNvPr id="139" name="直線コネクタ 138">
          <a:extLst>
            <a:ext uri="{FF2B5EF4-FFF2-40B4-BE49-F238E27FC236}">
              <a16:creationId xmlns:a16="http://schemas.microsoft.com/office/drawing/2014/main" id="{40132ED7-84BE-4D2F-B237-30CD09FC35B9}"/>
            </a:ext>
          </a:extLst>
        </xdr:cNvPr>
        <xdr:cNvCxnSpPr/>
      </xdr:nvCxnSpPr>
      <xdr:spPr>
        <a:xfrm>
          <a:off x="6972300" y="7140740"/>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168521</xdr:rowOff>
    </xdr:from>
    <xdr:ext cx="469744" cy="259045"/>
    <xdr:sp macro="" textlink="">
      <xdr:nvSpPr>
        <xdr:cNvPr id="140" name="n_1aveValue【道路】&#10;一人当たり延長">
          <a:extLst>
            <a:ext uri="{FF2B5EF4-FFF2-40B4-BE49-F238E27FC236}">
              <a16:creationId xmlns:a16="http://schemas.microsoft.com/office/drawing/2014/main" id="{5B931EF7-D85D-4CF5-A4A4-E159D064A6BB}"/>
            </a:ext>
          </a:extLst>
        </xdr:cNvPr>
        <xdr:cNvSpPr txBox="1"/>
      </xdr:nvSpPr>
      <xdr:spPr>
        <a:xfrm>
          <a:off x="93917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13796</xdr:rowOff>
    </xdr:from>
    <xdr:ext cx="469744" cy="259045"/>
    <xdr:sp macro="" textlink="">
      <xdr:nvSpPr>
        <xdr:cNvPr id="141" name="n_2aveValue【道路】&#10;一人当たり延長">
          <a:extLst>
            <a:ext uri="{FF2B5EF4-FFF2-40B4-BE49-F238E27FC236}">
              <a16:creationId xmlns:a16="http://schemas.microsoft.com/office/drawing/2014/main" id="{F6D5B8AC-D67E-4A53-AD87-C9489420E012}"/>
            </a:ext>
          </a:extLst>
        </xdr:cNvPr>
        <xdr:cNvSpPr txBox="1"/>
      </xdr:nvSpPr>
      <xdr:spPr>
        <a:xfrm>
          <a:off x="8515427" y="6700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11510</xdr:rowOff>
    </xdr:from>
    <xdr:ext cx="469744" cy="259045"/>
    <xdr:sp macro="" textlink="">
      <xdr:nvSpPr>
        <xdr:cNvPr id="142" name="n_3aveValue【道路】&#10;一人当たり延長">
          <a:extLst>
            <a:ext uri="{FF2B5EF4-FFF2-40B4-BE49-F238E27FC236}">
              <a16:creationId xmlns:a16="http://schemas.microsoft.com/office/drawing/2014/main" id="{154DD372-47A4-47B9-A314-08C8AF8B8F5C}"/>
            </a:ext>
          </a:extLst>
        </xdr:cNvPr>
        <xdr:cNvSpPr txBox="1"/>
      </xdr:nvSpPr>
      <xdr:spPr>
        <a:xfrm>
          <a:off x="7626427" y="6698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16959</xdr:rowOff>
    </xdr:from>
    <xdr:ext cx="469744" cy="259045"/>
    <xdr:sp macro="" textlink="">
      <xdr:nvSpPr>
        <xdr:cNvPr id="143" name="n_4aveValue【道路】&#10;一人当たり延長">
          <a:extLst>
            <a:ext uri="{FF2B5EF4-FFF2-40B4-BE49-F238E27FC236}">
              <a16:creationId xmlns:a16="http://schemas.microsoft.com/office/drawing/2014/main" id="{A000463C-ACF2-46DF-B2F4-FCBD3FED6070}"/>
            </a:ext>
          </a:extLst>
        </xdr:cNvPr>
        <xdr:cNvSpPr txBox="1"/>
      </xdr:nvSpPr>
      <xdr:spPr>
        <a:xfrm>
          <a:off x="6737427" y="6703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155770</xdr:rowOff>
    </xdr:from>
    <xdr:ext cx="469744" cy="259045"/>
    <xdr:sp macro="" textlink="">
      <xdr:nvSpPr>
        <xdr:cNvPr id="144" name="n_1mainValue【道路】&#10;一人当たり延長">
          <a:extLst>
            <a:ext uri="{FF2B5EF4-FFF2-40B4-BE49-F238E27FC236}">
              <a16:creationId xmlns:a16="http://schemas.microsoft.com/office/drawing/2014/main" id="{2812FB55-2ABD-46E9-AB5D-819CB38DA2FA}"/>
            </a:ext>
          </a:extLst>
        </xdr:cNvPr>
        <xdr:cNvSpPr txBox="1"/>
      </xdr:nvSpPr>
      <xdr:spPr>
        <a:xfrm>
          <a:off x="9391727" y="7185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155008</xdr:rowOff>
    </xdr:from>
    <xdr:ext cx="469744" cy="259045"/>
    <xdr:sp macro="" textlink="">
      <xdr:nvSpPr>
        <xdr:cNvPr id="145" name="n_2mainValue【道路】&#10;一人当たり延長">
          <a:extLst>
            <a:ext uri="{FF2B5EF4-FFF2-40B4-BE49-F238E27FC236}">
              <a16:creationId xmlns:a16="http://schemas.microsoft.com/office/drawing/2014/main" id="{9450B4CC-28CD-47A4-8B2A-F6196F17C14A}"/>
            </a:ext>
          </a:extLst>
        </xdr:cNvPr>
        <xdr:cNvSpPr txBox="1"/>
      </xdr:nvSpPr>
      <xdr:spPr>
        <a:xfrm>
          <a:off x="8515427" y="7184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154246</xdr:rowOff>
    </xdr:from>
    <xdr:ext cx="469744" cy="259045"/>
    <xdr:sp macro="" textlink="">
      <xdr:nvSpPr>
        <xdr:cNvPr id="146" name="n_3mainValue【道路】&#10;一人当たり延長">
          <a:extLst>
            <a:ext uri="{FF2B5EF4-FFF2-40B4-BE49-F238E27FC236}">
              <a16:creationId xmlns:a16="http://schemas.microsoft.com/office/drawing/2014/main" id="{53BDAB10-F921-41B3-B185-36A51C489516}"/>
            </a:ext>
          </a:extLst>
        </xdr:cNvPr>
        <xdr:cNvSpPr txBox="1"/>
      </xdr:nvSpPr>
      <xdr:spPr>
        <a:xfrm>
          <a:off x="7626427" y="7183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153217</xdr:rowOff>
    </xdr:from>
    <xdr:ext cx="469744" cy="259045"/>
    <xdr:sp macro="" textlink="">
      <xdr:nvSpPr>
        <xdr:cNvPr id="147" name="n_4mainValue【道路】&#10;一人当たり延長">
          <a:extLst>
            <a:ext uri="{FF2B5EF4-FFF2-40B4-BE49-F238E27FC236}">
              <a16:creationId xmlns:a16="http://schemas.microsoft.com/office/drawing/2014/main" id="{FB015721-9B69-4522-B4EF-4667087F7AC8}"/>
            </a:ext>
          </a:extLst>
        </xdr:cNvPr>
        <xdr:cNvSpPr txBox="1"/>
      </xdr:nvSpPr>
      <xdr:spPr>
        <a:xfrm>
          <a:off x="6737427" y="7182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AACEB96-DA78-4FE0-A0CF-D1E3B3D4F26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1575B2D4-94CC-4B7C-A165-BED58416DA6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23029798-FA2B-4C44-A715-5CE98AFD4A4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633DAD03-5ED8-4193-87EC-B56BE7E1E5B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AAED2390-5737-475C-B4F4-601B5EC213D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F248D8FA-5092-40A5-97D9-7B461ABE154D}"/>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758C0E0-7C09-4BEE-8348-E6ED0B5FBBE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ED49AE94-7371-481B-9125-1ABBFF6F3EF1}"/>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36D636B9-AF1B-48B3-8D23-2E555F1D993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F48A3A78-1A99-44DA-B063-1C415D31918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D1ED4F11-8358-4BB4-86EA-1BEC6A4E16F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1DDEF123-14D3-44FD-B4A4-ECDBA0FDB0D2}"/>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F697547C-5737-4E35-B5E8-78B5B7A95CDF}"/>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3F922A1E-6905-49FB-AC90-9C06076EF15A}"/>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F3272C99-7F1D-4241-B586-E8219E94DA55}"/>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3C5D1EE6-9B4A-410D-8140-CEC9D2A6347F}"/>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E1971E2C-8355-4866-A6BA-D5B57BA3C78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2F762BF6-229F-4C0F-8A3F-FC9C87D7B3C3}"/>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731E028B-89FD-47BD-A264-B36A4B25F2AC}"/>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3337BEC2-9CC7-4577-B016-9A239453F667}"/>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7D641446-6C17-4549-A728-D6119863B39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188C6000-711C-4B94-9EE9-D938BAF1475B}"/>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9E88530D-13DC-4B16-9FA9-2CBC495364B4}"/>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B154BE47-6E52-4093-8B42-BF59ECD2A65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014EAA26-719A-43D5-B552-61FF358F004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16328</xdr:rowOff>
    </xdr:from>
    <xdr:to>
      <xdr:col>24</xdr:col>
      <xdr:colOff>62865</xdr:colOff>
      <xdr:row>63</xdr:row>
      <xdr:rowOff>169817</xdr:rowOff>
    </xdr:to>
    <xdr:cxnSp macro="">
      <xdr:nvCxnSpPr>
        <xdr:cNvPr id="173" name="直線コネクタ 172">
          <a:extLst>
            <a:ext uri="{FF2B5EF4-FFF2-40B4-BE49-F238E27FC236}">
              <a16:creationId xmlns:a16="http://schemas.microsoft.com/office/drawing/2014/main" id="{FE1ABCA2-44E7-422A-911B-FB6296C2A102}"/>
            </a:ext>
          </a:extLst>
        </xdr:cNvPr>
        <xdr:cNvCxnSpPr/>
      </xdr:nvCxnSpPr>
      <xdr:spPr>
        <a:xfrm flipV="1">
          <a:off x="4634865" y="9617528"/>
          <a:ext cx="0" cy="1353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2194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95555AA4-52DD-420A-B0BF-B1AF17655284}"/>
            </a:ext>
          </a:extLst>
        </xdr:cNvPr>
        <xdr:cNvSpPr txBox="1"/>
      </xdr:nvSpPr>
      <xdr:spPr>
        <a:xfrm>
          <a:off x="4673600" y="1097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169817</xdr:rowOff>
    </xdr:from>
    <xdr:to>
      <xdr:col>24</xdr:col>
      <xdr:colOff>152400</xdr:colOff>
      <xdr:row>63</xdr:row>
      <xdr:rowOff>169817</xdr:rowOff>
    </xdr:to>
    <xdr:cxnSp macro="">
      <xdr:nvCxnSpPr>
        <xdr:cNvPr id="175" name="直線コネクタ 174">
          <a:extLst>
            <a:ext uri="{FF2B5EF4-FFF2-40B4-BE49-F238E27FC236}">
              <a16:creationId xmlns:a16="http://schemas.microsoft.com/office/drawing/2014/main" id="{514436B2-FFFA-4D2E-8A3C-CF36AF252A19}"/>
            </a:ext>
          </a:extLst>
        </xdr:cNvPr>
        <xdr:cNvCxnSpPr/>
      </xdr:nvCxnSpPr>
      <xdr:spPr>
        <a:xfrm>
          <a:off x="4546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134455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72D88AF2-1BA8-411D-A571-3F49AA131E87}"/>
            </a:ext>
          </a:extLst>
        </xdr:cNvPr>
        <xdr:cNvSpPr txBox="1"/>
      </xdr:nvSpPr>
      <xdr:spPr>
        <a:xfrm>
          <a:off x="4673600" y="9392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16328</xdr:rowOff>
    </xdr:from>
    <xdr:to>
      <xdr:col>24</xdr:col>
      <xdr:colOff>152400</xdr:colOff>
      <xdr:row>56</xdr:row>
      <xdr:rowOff>16328</xdr:rowOff>
    </xdr:to>
    <xdr:cxnSp macro="">
      <xdr:nvCxnSpPr>
        <xdr:cNvPr id="177" name="直線コネクタ 176">
          <a:extLst>
            <a:ext uri="{FF2B5EF4-FFF2-40B4-BE49-F238E27FC236}">
              <a16:creationId xmlns:a16="http://schemas.microsoft.com/office/drawing/2014/main" id="{241AF22A-EDC2-4BC4-B96D-D7EA7ADC8FAC}"/>
            </a:ext>
          </a:extLst>
        </xdr:cNvPr>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118671</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11A391C6-17B3-4BC9-A552-D07E6A1320F7}"/>
            </a:ext>
          </a:extLst>
        </xdr:cNvPr>
        <xdr:cNvSpPr txBox="1"/>
      </xdr:nvSpPr>
      <xdr:spPr>
        <a:xfrm>
          <a:off x="4673600" y="10405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79" name="フローチャート: 判断 178">
          <a:extLst>
            <a:ext uri="{FF2B5EF4-FFF2-40B4-BE49-F238E27FC236}">
              <a16:creationId xmlns:a16="http://schemas.microsoft.com/office/drawing/2014/main" id="{91C86A8E-A451-48A4-96F3-AD2BE27EAF25}"/>
            </a:ext>
          </a:extLst>
        </xdr:cNvPr>
        <xdr:cNvSpPr/>
      </xdr:nvSpPr>
      <xdr:spPr>
        <a:xfrm>
          <a:off x="4584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80" name="フローチャート: 判断 179">
          <a:extLst>
            <a:ext uri="{FF2B5EF4-FFF2-40B4-BE49-F238E27FC236}">
              <a16:creationId xmlns:a16="http://schemas.microsoft.com/office/drawing/2014/main" id="{1680B5A7-61D8-47BF-B680-063036D59DBA}"/>
            </a:ext>
          </a:extLst>
        </xdr:cNvPr>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105954</xdr:rowOff>
    </xdr:from>
    <xdr:to>
      <xdr:col>15</xdr:col>
      <xdr:colOff>101600</xdr:colOff>
      <xdr:row>61</xdr:row>
      <xdr:rowOff>36104</xdr:rowOff>
    </xdr:to>
    <xdr:sp macro="" textlink="">
      <xdr:nvSpPr>
        <xdr:cNvPr id="181" name="フローチャート: 判断 180">
          <a:extLst>
            <a:ext uri="{FF2B5EF4-FFF2-40B4-BE49-F238E27FC236}">
              <a16:creationId xmlns:a16="http://schemas.microsoft.com/office/drawing/2014/main" id="{64D9C948-BA88-4A9E-BEB0-E6BDFC6E06CE}"/>
            </a:ext>
          </a:extLst>
        </xdr:cNvPr>
        <xdr:cNvSpPr/>
      </xdr:nvSpPr>
      <xdr:spPr>
        <a:xfrm>
          <a:off x="2857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83094</xdr:rowOff>
    </xdr:from>
    <xdr:to>
      <xdr:col>10</xdr:col>
      <xdr:colOff>165100</xdr:colOff>
      <xdr:row>61</xdr:row>
      <xdr:rowOff>13244</xdr:rowOff>
    </xdr:to>
    <xdr:sp macro="" textlink="">
      <xdr:nvSpPr>
        <xdr:cNvPr id="182" name="フローチャート: 判断 181">
          <a:extLst>
            <a:ext uri="{FF2B5EF4-FFF2-40B4-BE49-F238E27FC236}">
              <a16:creationId xmlns:a16="http://schemas.microsoft.com/office/drawing/2014/main" id="{3056CFE3-8065-4229-80FF-1D4395EA582A}"/>
            </a:ext>
          </a:extLst>
        </xdr:cNvPr>
        <xdr:cNvSpPr/>
      </xdr:nvSpPr>
      <xdr:spPr>
        <a:xfrm>
          <a:off x="1968500" y="1037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61867</xdr:rowOff>
    </xdr:from>
    <xdr:to>
      <xdr:col>6</xdr:col>
      <xdr:colOff>38100</xdr:colOff>
      <xdr:row>60</xdr:row>
      <xdr:rowOff>163467</xdr:rowOff>
    </xdr:to>
    <xdr:sp macro="" textlink="">
      <xdr:nvSpPr>
        <xdr:cNvPr id="183" name="フローチャート: 判断 182">
          <a:extLst>
            <a:ext uri="{FF2B5EF4-FFF2-40B4-BE49-F238E27FC236}">
              <a16:creationId xmlns:a16="http://schemas.microsoft.com/office/drawing/2014/main" id="{B7A99F96-7997-4B21-A9BB-20F7CD48041E}"/>
            </a:ext>
          </a:extLst>
        </xdr:cNvPr>
        <xdr:cNvSpPr/>
      </xdr:nvSpPr>
      <xdr:spPr>
        <a:xfrm>
          <a:off x="1079500" y="1034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4013D1DF-D65F-43FD-B804-80BE393C0D9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2663C24-B101-4A01-BF48-A5DA62B9A0D6}"/>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24A625F-12F9-40C7-921C-7D31FFA68D1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A7ACD96-FA28-493C-824D-91A68425BC8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5C5248BA-44A7-4FED-8C03-F05DD98DDD6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132080</xdr:rowOff>
    </xdr:from>
    <xdr:to>
      <xdr:col>24</xdr:col>
      <xdr:colOff>114300</xdr:colOff>
      <xdr:row>60</xdr:row>
      <xdr:rowOff>62230</xdr:rowOff>
    </xdr:to>
    <xdr:sp macro="" textlink="">
      <xdr:nvSpPr>
        <xdr:cNvPr id="189" name="楕円 188">
          <a:extLst>
            <a:ext uri="{FF2B5EF4-FFF2-40B4-BE49-F238E27FC236}">
              <a16:creationId xmlns:a16="http://schemas.microsoft.com/office/drawing/2014/main" id="{9EDD1EA8-1034-46E6-A655-7581BFCD3309}"/>
            </a:ext>
          </a:extLst>
        </xdr:cNvPr>
        <xdr:cNvSpPr/>
      </xdr:nvSpPr>
      <xdr:spPr>
        <a:xfrm>
          <a:off x="45847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154957</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ED050DFA-9EE0-4D48-A1BD-97C2C8E76C58}"/>
            </a:ext>
          </a:extLst>
        </xdr:cNvPr>
        <xdr:cNvSpPr txBox="1"/>
      </xdr:nvSpPr>
      <xdr:spPr>
        <a:xfrm>
          <a:off x="4673600" y="1009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104322</xdr:rowOff>
    </xdr:from>
    <xdr:to>
      <xdr:col>20</xdr:col>
      <xdr:colOff>38100</xdr:colOff>
      <xdr:row>60</xdr:row>
      <xdr:rowOff>34472</xdr:rowOff>
    </xdr:to>
    <xdr:sp macro="" textlink="">
      <xdr:nvSpPr>
        <xdr:cNvPr id="191" name="楕円 190">
          <a:extLst>
            <a:ext uri="{FF2B5EF4-FFF2-40B4-BE49-F238E27FC236}">
              <a16:creationId xmlns:a16="http://schemas.microsoft.com/office/drawing/2014/main" id="{1C9EDEC1-67A4-47AE-9D99-B834CE460231}"/>
            </a:ext>
          </a:extLst>
        </xdr:cNvPr>
        <xdr:cNvSpPr/>
      </xdr:nvSpPr>
      <xdr:spPr>
        <a:xfrm>
          <a:off x="3746500" y="10219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155122</xdr:rowOff>
    </xdr:from>
    <xdr:to>
      <xdr:col>24</xdr:col>
      <xdr:colOff>63500</xdr:colOff>
      <xdr:row>60</xdr:row>
      <xdr:rowOff>11430</xdr:rowOff>
    </xdr:to>
    <xdr:cxnSp macro="">
      <xdr:nvCxnSpPr>
        <xdr:cNvPr id="192" name="直線コネクタ 191">
          <a:extLst>
            <a:ext uri="{FF2B5EF4-FFF2-40B4-BE49-F238E27FC236}">
              <a16:creationId xmlns:a16="http://schemas.microsoft.com/office/drawing/2014/main" id="{03B9EC20-0AA2-42F9-B732-B06613528A31}"/>
            </a:ext>
          </a:extLst>
        </xdr:cNvPr>
        <xdr:cNvCxnSpPr/>
      </xdr:nvCxnSpPr>
      <xdr:spPr>
        <a:xfrm>
          <a:off x="3797300" y="10270672"/>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76563</xdr:rowOff>
    </xdr:from>
    <xdr:to>
      <xdr:col>15</xdr:col>
      <xdr:colOff>101600</xdr:colOff>
      <xdr:row>60</xdr:row>
      <xdr:rowOff>6713</xdr:rowOff>
    </xdr:to>
    <xdr:sp macro="" textlink="">
      <xdr:nvSpPr>
        <xdr:cNvPr id="193" name="楕円 192">
          <a:extLst>
            <a:ext uri="{FF2B5EF4-FFF2-40B4-BE49-F238E27FC236}">
              <a16:creationId xmlns:a16="http://schemas.microsoft.com/office/drawing/2014/main" id="{6B30D245-A501-4455-93AA-16963354CC78}"/>
            </a:ext>
          </a:extLst>
        </xdr:cNvPr>
        <xdr:cNvSpPr/>
      </xdr:nvSpPr>
      <xdr:spPr>
        <a:xfrm>
          <a:off x="2857500" y="101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127363</xdr:rowOff>
    </xdr:from>
    <xdr:to>
      <xdr:col>19</xdr:col>
      <xdr:colOff>177800</xdr:colOff>
      <xdr:row>59</xdr:row>
      <xdr:rowOff>155122</xdr:rowOff>
    </xdr:to>
    <xdr:cxnSp macro="">
      <xdr:nvCxnSpPr>
        <xdr:cNvPr id="194" name="直線コネクタ 193">
          <a:extLst>
            <a:ext uri="{FF2B5EF4-FFF2-40B4-BE49-F238E27FC236}">
              <a16:creationId xmlns:a16="http://schemas.microsoft.com/office/drawing/2014/main" id="{D4A75F46-24A3-4EC6-9B9F-C831335B02EB}"/>
            </a:ext>
          </a:extLst>
        </xdr:cNvPr>
        <xdr:cNvCxnSpPr/>
      </xdr:nvCxnSpPr>
      <xdr:spPr>
        <a:xfrm>
          <a:off x="2908300" y="10242913"/>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48804</xdr:rowOff>
    </xdr:from>
    <xdr:to>
      <xdr:col>10</xdr:col>
      <xdr:colOff>165100</xdr:colOff>
      <xdr:row>59</xdr:row>
      <xdr:rowOff>150404</xdr:rowOff>
    </xdr:to>
    <xdr:sp macro="" textlink="">
      <xdr:nvSpPr>
        <xdr:cNvPr id="195" name="楕円 194">
          <a:extLst>
            <a:ext uri="{FF2B5EF4-FFF2-40B4-BE49-F238E27FC236}">
              <a16:creationId xmlns:a16="http://schemas.microsoft.com/office/drawing/2014/main" id="{7B90D237-7AD2-4AB1-AE25-11906172310C}"/>
            </a:ext>
          </a:extLst>
        </xdr:cNvPr>
        <xdr:cNvSpPr/>
      </xdr:nvSpPr>
      <xdr:spPr>
        <a:xfrm>
          <a:off x="1968500" y="1016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99604</xdr:rowOff>
    </xdr:from>
    <xdr:to>
      <xdr:col>15</xdr:col>
      <xdr:colOff>50800</xdr:colOff>
      <xdr:row>59</xdr:row>
      <xdr:rowOff>127363</xdr:rowOff>
    </xdr:to>
    <xdr:cxnSp macro="">
      <xdr:nvCxnSpPr>
        <xdr:cNvPr id="196" name="直線コネクタ 195">
          <a:extLst>
            <a:ext uri="{FF2B5EF4-FFF2-40B4-BE49-F238E27FC236}">
              <a16:creationId xmlns:a16="http://schemas.microsoft.com/office/drawing/2014/main" id="{17ACA4EB-13F8-49A8-B196-E03DADCC5F76}"/>
            </a:ext>
          </a:extLst>
        </xdr:cNvPr>
        <xdr:cNvCxnSpPr/>
      </xdr:nvCxnSpPr>
      <xdr:spPr>
        <a:xfrm>
          <a:off x="2019300" y="10215154"/>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21046</xdr:rowOff>
    </xdr:from>
    <xdr:to>
      <xdr:col>6</xdr:col>
      <xdr:colOff>38100</xdr:colOff>
      <xdr:row>59</xdr:row>
      <xdr:rowOff>122646</xdr:rowOff>
    </xdr:to>
    <xdr:sp macro="" textlink="">
      <xdr:nvSpPr>
        <xdr:cNvPr id="197" name="楕円 196">
          <a:extLst>
            <a:ext uri="{FF2B5EF4-FFF2-40B4-BE49-F238E27FC236}">
              <a16:creationId xmlns:a16="http://schemas.microsoft.com/office/drawing/2014/main" id="{708E5C74-EE6C-4238-9036-8D3426D5C3FD}"/>
            </a:ext>
          </a:extLst>
        </xdr:cNvPr>
        <xdr:cNvSpPr/>
      </xdr:nvSpPr>
      <xdr:spPr>
        <a:xfrm>
          <a:off x="1079500" y="101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71846</xdr:rowOff>
    </xdr:from>
    <xdr:to>
      <xdr:col>10</xdr:col>
      <xdr:colOff>114300</xdr:colOff>
      <xdr:row>59</xdr:row>
      <xdr:rowOff>99604</xdr:rowOff>
    </xdr:to>
    <xdr:cxnSp macro="">
      <xdr:nvCxnSpPr>
        <xdr:cNvPr id="198" name="直線コネクタ 197">
          <a:extLst>
            <a:ext uri="{FF2B5EF4-FFF2-40B4-BE49-F238E27FC236}">
              <a16:creationId xmlns:a16="http://schemas.microsoft.com/office/drawing/2014/main" id="{8BD75D8E-1928-4506-8D42-941E5BF33C50}"/>
            </a:ext>
          </a:extLst>
        </xdr:cNvPr>
        <xdr:cNvCxnSpPr/>
      </xdr:nvCxnSpPr>
      <xdr:spPr>
        <a:xfrm>
          <a:off x="1130300" y="1018739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48458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3A07A089-0D07-4849-B4AE-7F3E6B18CF52}"/>
            </a:ext>
          </a:extLst>
        </xdr:cNvPr>
        <xdr:cNvSpPr txBox="1"/>
      </xdr:nvSpPr>
      <xdr:spPr>
        <a:xfrm>
          <a:off x="35820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27231</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35DBF027-4D6F-4974-B7D7-E996B45EA2F2}"/>
            </a:ext>
          </a:extLst>
        </xdr:cNvPr>
        <xdr:cNvSpPr txBox="1"/>
      </xdr:nvSpPr>
      <xdr:spPr>
        <a:xfrm>
          <a:off x="2705744" y="1048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4371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87B2F369-24AF-41DF-9CB2-10EBCFD2B82D}"/>
            </a:ext>
          </a:extLst>
        </xdr:cNvPr>
        <xdr:cNvSpPr txBox="1"/>
      </xdr:nvSpPr>
      <xdr:spPr>
        <a:xfrm>
          <a:off x="1816744" y="104628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154594</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716A6296-5079-456F-AD91-5C4D3A02E4A7}"/>
            </a:ext>
          </a:extLst>
        </xdr:cNvPr>
        <xdr:cNvSpPr txBox="1"/>
      </xdr:nvSpPr>
      <xdr:spPr>
        <a:xfrm>
          <a:off x="927744" y="10441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50999</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8BA5D1FA-FEA9-48F0-B67E-4EEC1D54D250}"/>
            </a:ext>
          </a:extLst>
        </xdr:cNvPr>
        <xdr:cNvSpPr txBox="1"/>
      </xdr:nvSpPr>
      <xdr:spPr>
        <a:xfrm>
          <a:off x="35820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23240</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1EB05F0C-D581-4F17-9847-8B6CD1977B1C}"/>
            </a:ext>
          </a:extLst>
        </xdr:cNvPr>
        <xdr:cNvSpPr txBox="1"/>
      </xdr:nvSpPr>
      <xdr:spPr>
        <a:xfrm>
          <a:off x="2705744" y="996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166931</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EA115018-321E-49BD-A41A-53D4C75AD3E8}"/>
            </a:ext>
          </a:extLst>
        </xdr:cNvPr>
        <xdr:cNvSpPr txBox="1"/>
      </xdr:nvSpPr>
      <xdr:spPr>
        <a:xfrm>
          <a:off x="1816744" y="993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139173</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E5F733FB-31F8-4D51-B1D7-BA16EC533738}"/>
            </a:ext>
          </a:extLst>
        </xdr:cNvPr>
        <xdr:cNvSpPr txBox="1"/>
      </xdr:nvSpPr>
      <xdr:spPr>
        <a:xfrm>
          <a:off x="927744" y="991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E0F90033-B29F-41A8-9E79-05E07CFB965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3AC6E2D4-C4F0-4343-BA1C-AD5F960EB4D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5487F024-4C73-4728-AB7C-8550B41F979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769ED8CC-D162-4E33-A12D-5D023D399E0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3CB48399-ECD6-45DE-9EDF-7E3B653316B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3C23FCF0-CC99-471A-9CEB-16BB3AC2666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F9F65802-7388-4277-82BA-A4B655ABF96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A21C5A3A-BA68-4475-A166-FF6A1A8C405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BC00038C-92EB-4E52-8CE9-B3C5A0657F44}"/>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5D148829-7DA7-4324-BCDE-3FC2944E803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DE0CC670-DE51-49F4-8D21-1D691925F6BF}"/>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37446224-EB09-4C14-B9C5-20FCE9277992}"/>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6570697C-442E-441D-B77E-5E941238EA5E}"/>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81BB2C66-312E-4A84-BA11-45F1BE65EF41}"/>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05D6081A-1D16-4B00-8BC6-124EFAB39BD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E5D2164B-1B25-4FBC-8066-EFB6CE69D893}"/>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E7DC0548-EC6A-4BB8-AF0E-CDC13809C54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A3CEBECF-003C-4BE7-8A55-65D8A9CD2991}"/>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6E916746-F7CF-457F-A0C7-2AB52E01E28C}"/>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96F26BB4-552F-4D8A-A4C1-8924F0447F6A}"/>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0EEE304D-A47D-4B3C-9A20-0D140D8E104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6E1FA7AD-D6ED-4BDE-967F-B69C83F5B301}"/>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7616C2AB-2707-4BEC-99AA-7239F171343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13444</xdr:rowOff>
    </xdr:from>
    <xdr:to>
      <xdr:col>54</xdr:col>
      <xdr:colOff>189865</xdr:colOff>
      <xdr:row>64</xdr:row>
      <xdr:rowOff>72377</xdr:rowOff>
    </xdr:to>
    <xdr:cxnSp macro="">
      <xdr:nvCxnSpPr>
        <xdr:cNvPr id="230" name="直線コネクタ 229">
          <a:extLst>
            <a:ext uri="{FF2B5EF4-FFF2-40B4-BE49-F238E27FC236}">
              <a16:creationId xmlns:a16="http://schemas.microsoft.com/office/drawing/2014/main" id="{34733328-5618-4331-9DE3-D1F5584363BD}"/>
            </a:ext>
          </a:extLst>
        </xdr:cNvPr>
        <xdr:cNvCxnSpPr/>
      </xdr:nvCxnSpPr>
      <xdr:spPr>
        <a:xfrm flipV="1">
          <a:off x="10476865" y="9614644"/>
          <a:ext cx="0" cy="1430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76204</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4620A70D-E259-41A5-A9B3-CBFF92F29071}"/>
            </a:ext>
          </a:extLst>
        </xdr:cNvPr>
        <xdr:cNvSpPr txBox="1"/>
      </xdr:nvSpPr>
      <xdr:spPr>
        <a:xfrm>
          <a:off x="10515600" y="1104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72377</xdr:rowOff>
    </xdr:from>
    <xdr:to>
      <xdr:col>55</xdr:col>
      <xdr:colOff>88900</xdr:colOff>
      <xdr:row>64</xdr:row>
      <xdr:rowOff>72377</xdr:rowOff>
    </xdr:to>
    <xdr:cxnSp macro="">
      <xdr:nvCxnSpPr>
        <xdr:cNvPr id="232" name="直線コネクタ 231">
          <a:extLst>
            <a:ext uri="{FF2B5EF4-FFF2-40B4-BE49-F238E27FC236}">
              <a16:creationId xmlns:a16="http://schemas.microsoft.com/office/drawing/2014/main" id="{D0979F40-9617-4A78-AB3C-AC79353CA369}"/>
            </a:ext>
          </a:extLst>
        </xdr:cNvPr>
        <xdr:cNvCxnSpPr/>
      </xdr:nvCxnSpPr>
      <xdr:spPr>
        <a:xfrm>
          <a:off x="10388600" y="110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131571</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DBAB91E6-14C8-41C4-9697-CF60A6C19BD6}"/>
            </a:ext>
          </a:extLst>
        </xdr:cNvPr>
        <xdr:cNvSpPr txBox="1"/>
      </xdr:nvSpPr>
      <xdr:spPr>
        <a:xfrm>
          <a:off x="10515600" y="9389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13444</xdr:rowOff>
    </xdr:from>
    <xdr:to>
      <xdr:col>55</xdr:col>
      <xdr:colOff>88900</xdr:colOff>
      <xdr:row>56</xdr:row>
      <xdr:rowOff>13444</xdr:rowOff>
    </xdr:to>
    <xdr:cxnSp macro="">
      <xdr:nvCxnSpPr>
        <xdr:cNvPr id="234" name="直線コネクタ 233">
          <a:extLst>
            <a:ext uri="{FF2B5EF4-FFF2-40B4-BE49-F238E27FC236}">
              <a16:creationId xmlns:a16="http://schemas.microsoft.com/office/drawing/2014/main" id="{945C1B82-8567-480D-9387-03489C1039D4}"/>
            </a:ext>
          </a:extLst>
        </xdr:cNvPr>
        <xdr:cNvCxnSpPr/>
      </xdr:nvCxnSpPr>
      <xdr:spPr>
        <a:xfrm>
          <a:off x="10388600" y="961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85255</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5FE33304-83E6-4A29-94D9-9936437B501D}"/>
            </a:ext>
          </a:extLst>
        </xdr:cNvPr>
        <xdr:cNvSpPr txBox="1"/>
      </xdr:nvSpPr>
      <xdr:spPr>
        <a:xfrm>
          <a:off x="10515600" y="10715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62378</xdr:rowOff>
    </xdr:from>
    <xdr:to>
      <xdr:col>55</xdr:col>
      <xdr:colOff>50800</xdr:colOff>
      <xdr:row>63</xdr:row>
      <xdr:rowOff>163978</xdr:rowOff>
    </xdr:to>
    <xdr:sp macro="" textlink="">
      <xdr:nvSpPr>
        <xdr:cNvPr id="236" name="フローチャート: 判断 235">
          <a:extLst>
            <a:ext uri="{FF2B5EF4-FFF2-40B4-BE49-F238E27FC236}">
              <a16:creationId xmlns:a16="http://schemas.microsoft.com/office/drawing/2014/main" id="{9C20C22D-A47C-4C70-BFD1-3CE6AD8F6692}"/>
            </a:ext>
          </a:extLst>
        </xdr:cNvPr>
        <xdr:cNvSpPr/>
      </xdr:nvSpPr>
      <xdr:spPr>
        <a:xfrm>
          <a:off x="10426700" y="1086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62181</xdr:rowOff>
    </xdr:from>
    <xdr:to>
      <xdr:col>50</xdr:col>
      <xdr:colOff>165100</xdr:colOff>
      <xdr:row>63</xdr:row>
      <xdr:rowOff>163781</xdr:rowOff>
    </xdr:to>
    <xdr:sp macro="" textlink="">
      <xdr:nvSpPr>
        <xdr:cNvPr id="237" name="フローチャート: 判断 236">
          <a:extLst>
            <a:ext uri="{FF2B5EF4-FFF2-40B4-BE49-F238E27FC236}">
              <a16:creationId xmlns:a16="http://schemas.microsoft.com/office/drawing/2014/main" id="{7DA071FC-85CE-4E18-8909-32E14D6F6F4D}"/>
            </a:ext>
          </a:extLst>
        </xdr:cNvPr>
        <xdr:cNvSpPr/>
      </xdr:nvSpPr>
      <xdr:spPr>
        <a:xfrm>
          <a:off x="9588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57932</xdr:rowOff>
    </xdr:from>
    <xdr:to>
      <xdr:col>46</xdr:col>
      <xdr:colOff>38100</xdr:colOff>
      <xdr:row>63</xdr:row>
      <xdr:rowOff>159532</xdr:rowOff>
    </xdr:to>
    <xdr:sp macro="" textlink="">
      <xdr:nvSpPr>
        <xdr:cNvPr id="238" name="フローチャート: 判断 237">
          <a:extLst>
            <a:ext uri="{FF2B5EF4-FFF2-40B4-BE49-F238E27FC236}">
              <a16:creationId xmlns:a16="http://schemas.microsoft.com/office/drawing/2014/main" id="{D964EE8E-B648-40F0-AF6F-E073358C35D3}"/>
            </a:ext>
          </a:extLst>
        </xdr:cNvPr>
        <xdr:cNvSpPr/>
      </xdr:nvSpPr>
      <xdr:spPr>
        <a:xfrm>
          <a:off x="8699500" y="1085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61275</xdr:rowOff>
    </xdr:from>
    <xdr:to>
      <xdr:col>41</xdr:col>
      <xdr:colOff>101600</xdr:colOff>
      <xdr:row>63</xdr:row>
      <xdr:rowOff>162875</xdr:rowOff>
    </xdr:to>
    <xdr:sp macro="" textlink="">
      <xdr:nvSpPr>
        <xdr:cNvPr id="239" name="フローチャート: 判断 238">
          <a:extLst>
            <a:ext uri="{FF2B5EF4-FFF2-40B4-BE49-F238E27FC236}">
              <a16:creationId xmlns:a16="http://schemas.microsoft.com/office/drawing/2014/main" id="{E75E535E-65F4-4119-9C21-0A401A36FD2A}"/>
            </a:ext>
          </a:extLst>
        </xdr:cNvPr>
        <xdr:cNvSpPr/>
      </xdr:nvSpPr>
      <xdr:spPr>
        <a:xfrm>
          <a:off x="7810500" y="10862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61284</xdr:rowOff>
    </xdr:from>
    <xdr:to>
      <xdr:col>36</xdr:col>
      <xdr:colOff>165100</xdr:colOff>
      <xdr:row>63</xdr:row>
      <xdr:rowOff>162884</xdr:rowOff>
    </xdr:to>
    <xdr:sp macro="" textlink="">
      <xdr:nvSpPr>
        <xdr:cNvPr id="240" name="フローチャート: 判断 239">
          <a:extLst>
            <a:ext uri="{FF2B5EF4-FFF2-40B4-BE49-F238E27FC236}">
              <a16:creationId xmlns:a16="http://schemas.microsoft.com/office/drawing/2014/main" id="{9E1FF076-13C6-434B-9CB3-64BB3E391CDF}"/>
            </a:ext>
          </a:extLst>
        </xdr:cNvPr>
        <xdr:cNvSpPr/>
      </xdr:nvSpPr>
      <xdr:spPr>
        <a:xfrm>
          <a:off x="6921500" y="10862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B080EF6-F501-4410-9436-FDB4FD7FCC3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236DACB-4DC6-4987-A7D3-937E17DA517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EEECE542-1968-40E5-B416-49FEDF7656C7}"/>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85EBD12-441A-4C65-BBE8-ED932130AFE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DA22CD67-E843-4821-81F5-CE59462DB6A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127135</xdr:rowOff>
    </xdr:from>
    <xdr:to>
      <xdr:col>55</xdr:col>
      <xdr:colOff>50800</xdr:colOff>
      <xdr:row>64</xdr:row>
      <xdr:rowOff>57285</xdr:rowOff>
    </xdr:to>
    <xdr:sp macro="" textlink="">
      <xdr:nvSpPr>
        <xdr:cNvPr id="246" name="楕円 245">
          <a:extLst>
            <a:ext uri="{FF2B5EF4-FFF2-40B4-BE49-F238E27FC236}">
              <a16:creationId xmlns:a16="http://schemas.microsoft.com/office/drawing/2014/main" id="{D02FA8AC-C25F-449A-93B6-60017BBA06B0}"/>
            </a:ext>
          </a:extLst>
        </xdr:cNvPr>
        <xdr:cNvSpPr/>
      </xdr:nvSpPr>
      <xdr:spPr>
        <a:xfrm>
          <a:off x="10426700" y="10928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42062</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BC02826E-7140-44A9-B4E9-8002CF048A50}"/>
            </a:ext>
          </a:extLst>
        </xdr:cNvPr>
        <xdr:cNvSpPr txBox="1"/>
      </xdr:nvSpPr>
      <xdr:spPr>
        <a:xfrm>
          <a:off x="10515600" y="1084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126823</xdr:rowOff>
    </xdr:from>
    <xdr:to>
      <xdr:col>50</xdr:col>
      <xdr:colOff>165100</xdr:colOff>
      <xdr:row>64</xdr:row>
      <xdr:rowOff>56973</xdr:rowOff>
    </xdr:to>
    <xdr:sp macro="" textlink="">
      <xdr:nvSpPr>
        <xdr:cNvPr id="248" name="楕円 247">
          <a:extLst>
            <a:ext uri="{FF2B5EF4-FFF2-40B4-BE49-F238E27FC236}">
              <a16:creationId xmlns:a16="http://schemas.microsoft.com/office/drawing/2014/main" id="{22B63DCE-1B90-43B3-8768-D0FE3E3048BE}"/>
            </a:ext>
          </a:extLst>
        </xdr:cNvPr>
        <xdr:cNvSpPr/>
      </xdr:nvSpPr>
      <xdr:spPr>
        <a:xfrm>
          <a:off x="9588500" y="1092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6173</xdr:rowOff>
    </xdr:from>
    <xdr:to>
      <xdr:col>55</xdr:col>
      <xdr:colOff>0</xdr:colOff>
      <xdr:row>64</xdr:row>
      <xdr:rowOff>6485</xdr:rowOff>
    </xdr:to>
    <xdr:cxnSp macro="">
      <xdr:nvCxnSpPr>
        <xdr:cNvPr id="249" name="直線コネクタ 248">
          <a:extLst>
            <a:ext uri="{FF2B5EF4-FFF2-40B4-BE49-F238E27FC236}">
              <a16:creationId xmlns:a16="http://schemas.microsoft.com/office/drawing/2014/main" id="{B3D05B21-A4DB-417A-9338-B1EF9C15F6AD}"/>
            </a:ext>
          </a:extLst>
        </xdr:cNvPr>
        <xdr:cNvCxnSpPr/>
      </xdr:nvCxnSpPr>
      <xdr:spPr>
        <a:xfrm>
          <a:off x="9639300" y="10978973"/>
          <a:ext cx="838200" cy="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126258</xdr:rowOff>
    </xdr:from>
    <xdr:to>
      <xdr:col>46</xdr:col>
      <xdr:colOff>38100</xdr:colOff>
      <xdr:row>64</xdr:row>
      <xdr:rowOff>56408</xdr:rowOff>
    </xdr:to>
    <xdr:sp macro="" textlink="">
      <xdr:nvSpPr>
        <xdr:cNvPr id="250" name="楕円 249">
          <a:extLst>
            <a:ext uri="{FF2B5EF4-FFF2-40B4-BE49-F238E27FC236}">
              <a16:creationId xmlns:a16="http://schemas.microsoft.com/office/drawing/2014/main" id="{41682855-54C8-4D3C-B217-B3FF1D11D4FF}"/>
            </a:ext>
          </a:extLst>
        </xdr:cNvPr>
        <xdr:cNvSpPr/>
      </xdr:nvSpPr>
      <xdr:spPr>
        <a:xfrm>
          <a:off x="8699500" y="109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5608</xdr:rowOff>
    </xdr:from>
    <xdr:to>
      <xdr:col>50</xdr:col>
      <xdr:colOff>114300</xdr:colOff>
      <xdr:row>64</xdr:row>
      <xdr:rowOff>6173</xdr:rowOff>
    </xdr:to>
    <xdr:cxnSp macro="">
      <xdr:nvCxnSpPr>
        <xdr:cNvPr id="251" name="直線コネクタ 250">
          <a:extLst>
            <a:ext uri="{FF2B5EF4-FFF2-40B4-BE49-F238E27FC236}">
              <a16:creationId xmlns:a16="http://schemas.microsoft.com/office/drawing/2014/main" id="{BA661373-FB13-4446-9AA3-006075CC6180}"/>
            </a:ext>
          </a:extLst>
        </xdr:cNvPr>
        <xdr:cNvCxnSpPr/>
      </xdr:nvCxnSpPr>
      <xdr:spPr>
        <a:xfrm>
          <a:off x="8750300" y="10978408"/>
          <a:ext cx="889000" cy="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125702</xdr:rowOff>
    </xdr:from>
    <xdr:to>
      <xdr:col>41</xdr:col>
      <xdr:colOff>101600</xdr:colOff>
      <xdr:row>64</xdr:row>
      <xdr:rowOff>55852</xdr:rowOff>
    </xdr:to>
    <xdr:sp macro="" textlink="">
      <xdr:nvSpPr>
        <xdr:cNvPr id="252" name="楕円 251">
          <a:extLst>
            <a:ext uri="{FF2B5EF4-FFF2-40B4-BE49-F238E27FC236}">
              <a16:creationId xmlns:a16="http://schemas.microsoft.com/office/drawing/2014/main" id="{DE4A2F20-5E1F-4FB5-8D9D-DB04C354D928}"/>
            </a:ext>
          </a:extLst>
        </xdr:cNvPr>
        <xdr:cNvSpPr/>
      </xdr:nvSpPr>
      <xdr:spPr>
        <a:xfrm>
          <a:off x="7810500" y="1092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5052</xdr:rowOff>
    </xdr:from>
    <xdr:to>
      <xdr:col>45</xdr:col>
      <xdr:colOff>177800</xdr:colOff>
      <xdr:row>64</xdr:row>
      <xdr:rowOff>5608</xdr:rowOff>
    </xdr:to>
    <xdr:cxnSp macro="">
      <xdr:nvCxnSpPr>
        <xdr:cNvPr id="253" name="直線コネクタ 252">
          <a:extLst>
            <a:ext uri="{FF2B5EF4-FFF2-40B4-BE49-F238E27FC236}">
              <a16:creationId xmlns:a16="http://schemas.microsoft.com/office/drawing/2014/main" id="{7B88EDA1-B3D1-4CAE-B942-EAD571BA7418}"/>
            </a:ext>
          </a:extLst>
        </xdr:cNvPr>
        <xdr:cNvCxnSpPr/>
      </xdr:nvCxnSpPr>
      <xdr:spPr>
        <a:xfrm>
          <a:off x="7861300" y="10977852"/>
          <a:ext cx="889000" cy="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124951</xdr:rowOff>
    </xdr:from>
    <xdr:to>
      <xdr:col>36</xdr:col>
      <xdr:colOff>165100</xdr:colOff>
      <xdr:row>64</xdr:row>
      <xdr:rowOff>55101</xdr:rowOff>
    </xdr:to>
    <xdr:sp macro="" textlink="">
      <xdr:nvSpPr>
        <xdr:cNvPr id="254" name="楕円 253">
          <a:extLst>
            <a:ext uri="{FF2B5EF4-FFF2-40B4-BE49-F238E27FC236}">
              <a16:creationId xmlns:a16="http://schemas.microsoft.com/office/drawing/2014/main" id="{8A4795FF-7FF4-47D4-AEE6-76F08F330BF0}"/>
            </a:ext>
          </a:extLst>
        </xdr:cNvPr>
        <xdr:cNvSpPr/>
      </xdr:nvSpPr>
      <xdr:spPr>
        <a:xfrm>
          <a:off x="6921500" y="1092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4301</xdr:rowOff>
    </xdr:from>
    <xdr:to>
      <xdr:col>41</xdr:col>
      <xdr:colOff>50800</xdr:colOff>
      <xdr:row>64</xdr:row>
      <xdr:rowOff>5052</xdr:rowOff>
    </xdr:to>
    <xdr:cxnSp macro="">
      <xdr:nvCxnSpPr>
        <xdr:cNvPr id="255" name="直線コネクタ 254">
          <a:extLst>
            <a:ext uri="{FF2B5EF4-FFF2-40B4-BE49-F238E27FC236}">
              <a16:creationId xmlns:a16="http://schemas.microsoft.com/office/drawing/2014/main" id="{50C29E83-0D2A-4CA0-825B-FEA6806032D0}"/>
            </a:ext>
          </a:extLst>
        </xdr:cNvPr>
        <xdr:cNvCxnSpPr/>
      </xdr:nvCxnSpPr>
      <xdr:spPr>
        <a:xfrm>
          <a:off x="6972300" y="10977101"/>
          <a:ext cx="889000" cy="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8858</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44D35858-F337-4244-8C86-B139D8DECC78}"/>
            </a:ext>
          </a:extLst>
        </xdr:cNvPr>
        <xdr:cNvSpPr txBox="1"/>
      </xdr:nvSpPr>
      <xdr:spPr>
        <a:xfrm>
          <a:off x="93270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4609</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CCDBB2F3-433B-4226-A6EA-BE385645B338}"/>
            </a:ext>
          </a:extLst>
        </xdr:cNvPr>
        <xdr:cNvSpPr txBox="1"/>
      </xdr:nvSpPr>
      <xdr:spPr>
        <a:xfrm>
          <a:off x="8450795" y="1063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7952</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02EEB98C-5802-48BB-8EE5-4F005FC4EF5E}"/>
            </a:ext>
          </a:extLst>
        </xdr:cNvPr>
        <xdr:cNvSpPr txBox="1"/>
      </xdr:nvSpPr>
      <xdr:spPr>
        <a:xfrm>
          <a:off x="7561795" y="10637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7961</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0119B5C9-47BC-46EB-99A8-DC5693609DA6}"/>
            </a:ext>
          </a:extLst>
        </xdr:cNvPr>
        <xdr:cNvSpPr txBox="1"/>
      </xdr:nvSpPr>
      <xdr:spPr>
        <a:xfrm>
          <a:off x="6672795" y="106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48100</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DC456BBA-309E-4678-8F8A-0DFB145A13A1}"/>
            </a:ext>
          </a:extLst>
        </xdr:cNvPr>
        <xdr:cNvSpPr txBox="1"/>
      </xdr:nvSpPr>
      <xdr:spPr>
        <a:xfrm>
          <a:off x="9359411" y="11020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47535</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26D788AD-6C26-43CD-9F05-B518922B2458}"/>
            </a:ext>
          </a:extLst>
        </xdr:cNvPr>
        <xdr:cNvSpPr txBox="1"/>
      </xdr:nvSpPr>
      <xdr:spPr>
        <a:xfrm>
          <a:off x="8483111" y="11020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46979</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76A05C1C-DD74-4D38-874E-1A72F4EFAD3C}"/>
            </a:ext>
          </a:extLst>
        </xdr:cNvPr>
        <xdr:cNvSpPr txBox="1"/>
      </xdr:nvSpPr>
      <xdr:spPr>
        <a:xfrm>
          <a:off x="7594111" y="1101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46228</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02C6C300-95DE-49D8-AB17-D1E2C5D4B4F9}"/>
            </a:ext>
          </a:extLst>
        </xdr:cNvPr>
        <xdr:cNvSpPr txBox="1"/>
      </xdr:nvSpPr>
      <xdr:spPr>
        <a:xfrm>
          <a:off x="6705111" y="11019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FEA12B77-4552-46CF-BE57-08AA4CBCE098}"/>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2E0D883C-8FD2-4A06-8AE1-E813E10EA7F7}"/>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E4FBE490-45A2-4A9E-B90A-97883A9139A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7BC04E4F-4747-491D-BCF5-A1FBEAF860D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FFAD6FE5-40D2-41D7-8044-71C44787095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CE28A098-3770-4467-95D7-8F1AA862BCA1}"/>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6EE0D343-3AB3-4A85-A5B5-92494254506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2B994EE6-8A6A-497A-BE55-A4624578DFEC}"/>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2" name="正方形/長方形 271">
          <a:extLst>
            <a:ext uri="{FF2B5EF4-FFF2-40B4-BE49-F238E27FC236}">
              <a16:creationId xmlns:a16="http://schemas.microsoft.com/office/drawing/2014/main" id="{1B4936F8-7B40-43BF-9749-3444680BC9E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3" name="正方形/長方形 272">
          <a:extLst>
            <a:ext uri="{FF2B5EF4-FFF2-40B4-BE49-F238E27FC236}">
              <a16:creationId xmlns:a16="http://schemas.microsoft.com/office/drawing/2014/main" id="{0C252309-8D3E-46DD-8AAE-B8C23A54D55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4" name="正方形/長方形 273">
          <a:extLst>
            <a:ext uri="{FF2B5EF4-FFF2-40B4-BE49-F238E27FC236}">
              <a16:creationId xmlns:a16="http://schemas.microsoft.com/office/drawing/2014/main" id="{9BEC9CF1-850E-4733-906B-E0D9483924E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5" name="正方形/長方形 274">
          <a:extLst>
            <a:ext uri="{FF2B5EF4-FFF2-40B4-BE49-F238E27FC236}">
              <a16:creationId xmlns:a16="http://schemas.microsoft.com/office/drawing/2014/main" id="{5499E880-1CF8-42DA-B0EE-7AC0C4BAFB88}"/>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6" name="正方形/長方形 275">
          <a:extLst>
            <a:ext uri="{FF2B5EF4-FFF2-40B4-BE49-F238E27FC236}">
              <a16:creationId xmlns:a16="http://schemas.microsoft.com/office/drawing/2014/main" id="{B5C9A94B-690B-4793-A984-1A64A4DEF11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7" name="正方形/長方形 276">
          <a:extLst>
            <a:ext uri="{FF2B5EF4-FFF2-40B4-BE49-F238E27FC236}">
              <a16:creationId xmlns:a16="http://schemas.microsoft.com/office/drawing/2014/main" id="{71ACDB2F-EFF2-4D98-BD60-9A9A742A048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8" name="正方形/長方形 277">
          <a:extLst>
            <a:ext uri="{FF2B5EF4-FFF2-40B4-BE49-F238E27FC236}">
              <a16:creationId xmlns:a16="http://schemas.microsoft.com/office/drawing/2014/main" id="{630C6559-799A-421A-877D-5546D862D4B6}"/>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9" name="正方形/長方形 278">
          <a:extLst>
            <a:ext uri="{FF2B5EF4-FFF2-40B4-BE49-F238E27FC236}">
              <a16:creationId xmlns:a16="http://schemas.microsoft.com/office/drawing/2014/main" id="{86CF609D-6613-4734-9746-30DE3AF70B31}"/>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0" name="正方形/長方形 279">
          <a:extLst>
            <a:ext uri="{FF2B5EF4-FFF2-40B4-BE49-F238E27FC236}">
              <a16:creationId xmlns:a16="http://schemas.microsoft.com/office/drawing/2014/main" id="{DCBF0EFC-1922-42D7-9C04-3CB0D8321594}"/>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1" name="正方形/長方形 280">
          <a:extLst>
            <a:ext uri="{FF2B5EF4-FFF2-40B4-BE49-F238E27FC236}">
              <a16:creationId xmlns:a16="http://schemas.microsoft.com/office/drawing/2014/main" id="{DE9D75CE-8A09-49F5-9BEB-672F732D3CA4}"/>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2" name="正方形/長方形 281">
          <a:extLst>
            <a:ext uri="{FF2B5EF4-FFF2-40B4-BE49-F238E27FC236}">
              <a16:creationId xmlns:a16="http://schemas.microsoft.com/office/drawing/2014/main" id="{14062B97-4423-434C-B17F-DE7160D48F1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3" name="正方形/長方形 282">
          <a:extLst>
            <a:ext uri="{FF2B5EF4-FFF2-40B4-BE49-F238E27FC236}">
              <a16:creationId xmlns:a16="http://schemas.microsoft.com/office/drawing/2014/main" id="{4D2307F1-EA18-4C60-856A-1FF12E70DD2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4" name="正方形/長方形 283">
          <a:extLst>
            <a:ext uri="{FF2B5EF4-FFF2-40B4-BE49-F238E27FC236}">
              <a16:creationId xmlns:a16="http://schemas.microsoft.com/office/drawing/2014/main" id="{E60B2359-F6D3-4DA4-9CC0-896B7EFA72EF}"/>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5" name="正方形/長方形 284">
          <a:extLst>
            <a:ext uri="{FF2B5EF4-FFF2-40B4-BE49-F238E27FC236}">
              <a16:creationId xmlns:a16="http://schemas.microsoft.com/office/drawing/2014/main" id="{A833C140-B7C3-4BDE-9BCC-C2CD6EAC2DA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6" name="正方形/長方形 285">
          <a:extLst>
            <a:ext uri="{FF2B5EF4-FFF2-40B4-BE49-F238E27FC236}">
              <a16:creationId xmlns:a16="http://schemas.microsoft.com/office/drawing/2014/main" id="{81101DDD-4110-47C2-8D71-CFF440B3029D}"/>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7" name="正方形/長方形 286">
          <a:extLst>
            <a:ext uri="{FF2B5EF4-FFF2-40B4-BE49-F238E27FC236}">
              <a16:creationId xmlns:a16="http://schemas.microsoft.com/office/drawing/2014/main" id="{B6797721-4381-4DCF-9706-39D57EFC3B5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8" name="正方形/長方形 287">
          <a:extLst>
            <a:ext uri="{FF2B5EF4-FFF2-40B4-BE49-F238E27FC236}">
              <a16:creationId xmlns:a16="http://schemas.microsoft.com/office/drawing/2014/main" id="{AA5150AC-DF8D-4E83-859A-C95A6AFDEBFF}"/>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9" name="正方形/長方形 288">
          <a:extLst>
            <a:ext uri="{FF2B5EF4-FFF2-40B4-BE49-F238E27FC236}">
              <a16:creationId xmlns:a16="http://schemas.microsoft.com/office/drawing/2014/main" id="{51C0046D-3C4F-4807-AD9D-17F069C3305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0" name="正方形/長方形 289">
          <a:extLst>
            <a:ext uri="{FF2B5EF4-FFF2-40B4-BE49-F238E27FC236}">
              <a16:creationId xmlns:a16="http://schemas.microsoft.com/office/drawing/2014/main" id="{6F41866C-E538-4CC3-8E21-689B06D6AFA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1" name="正方形/長方形 290">
          <a:extLst>
            <a:ext uri="{FF2B5EF4-FFF2-40B4-BE49-F238E27FC236}">
              <a16:creationId xmlns:a16="http://schemas.microsoft.com/office/drawing/2014/main" id="{32D4C560-8644-46D6-A911-DFDA0CF76A9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2" name="正方形/長方形 291">
          <a:extLst>
            <a:ext uri="{FF2B5EF4-FFF2-40B4-BE49-F238E27FC236}">
              <a16:creationId xmlns:a16="http://schemas.microsoft.com/office/drawing/2014/main" id="{58A72398-0E4E-4A9A-BA45-59AAA812DF7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3" name="正方形/長方形 292">
          <a:extLst>
            <a:ext uri="{FF2B5EF4-FFF2-40B4-BE49-F238E27FC236}">
              <a16:creationId xmlns:a16="http://schemas.microsoft.com/office/drawing/2014/main" id="{FAB76A0B-4A37-48B4-B4A5-BA64C2994DD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4" name="正方形/長方形 293">
          <a:extLst>
            <a:ext uri="{FF2B5EF4-FFF2-40B4-BE49-F238E27FC236}">
              <a16:creationId xmlns:a16="http://schemas.microsoft.com/office/drawing/2014/main" id="{3F6E4FA2-809E-4F53-ABFB-C00DC03A8CE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5" name="正方形/長方形 294">
          <a:extLst>
            <a:ext uri="{FF2B5EF4-FFF2-40B4-BE49-F238E27FC236}">
              <a16:creationId xmlns:a16="http://schemas.microsoft.com/office/drawing/2014/main" id="{8C2A1F90-DC5F-493D-A19D-95263794DC3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6" name="正方形/長方形 295">
          <a:extLst>
            <a:ext uri="{FF2B5EF4-FFF2-40B4-BE49-F238E27FC236}">
              <a16:creationId xmlns:a16="http://schemas.microsoft.com/office/drawing/2014/main" id="{33D214C2-469A-4434-93F3-BBE7CD695143}"/>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7" name="正方形/長方形 296">
          <a:extLst>
            <a:ext uri="{FF2B5EF4-FFF2-40B4-BE49-F238E27FC236}">
              <a16:creationId xmlns:a16="http://schemas.microsoft.com/office/drawing/2014/main" id="{97653089-DD90-49D8-B02C-F7C9D5E8D87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8" name="正方形/長方形 297">
          <a:extLst>
            <a:ext uri="{FF2B5EF4-FFF2-40B4-BE49-F238E27FC236}">
              <a16:creationId xmlns:a16="http://schemas.microsoft.com/office/drawing/2014/main" id="{F4BB4F9F-9BD8-4D19-96D2-851173AFEDF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9" name="正方形/長方形 298">
          <a:extLst>
            <a:ext uri="{FF2B5EF4-FFF2-40B4-BE49-F238E27FC236}">
              <a16:creationId xmlns:a16="http://schemas.microsoft.com/office/drawing/2014/main" id="{7BBC0337-DE64-4922-A24A-AFF7126758F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0" name="正方形/長方形 299">
          <a:extLst>
            <a:ext uri="{FF2B5EF4-FFF2-40B4-BE49-F238E27FC236}">
              <a16:creationId xmlns:a16="http://schemas.microsoft.com/office/drawing/2014/main" id="{9B12C5EB-57A2-418D-9D34-034E1AF134F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1" name="正方形/長方形 300">
          <a:extLst>
            <a:ext uri="{FF2B5EF4-FFF2-40B4-BE49-F238E27FC236}">
              <a16:creationId xmlns:a16="http://schemas.microsoft.com/office/drawing/2014/main" id="{42D269DD-18FD-48BC-9B30-8D657E92C0F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2" name="正方形/長方形 301">
          <a:extLst>
            <a:ext uri="{FF2B5EF4-FFF2-40B4-BE49-F238E27FC236}">
              <a16:creationId xmlns:a16="http://schemas.microsoft.com/office/drawing/2014/main" id="{AA919BE1-4F9F-4B30-8B5A-358CA27A8F0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3" name="正方形/長方形 302">
          <a:extLst>
            <a:ext uri="{FF2B5EF4-FFF2-40B4-BE49-F238E27FC236}">
              <a16:creationId xmlns:a16="http://schemas.microsoft.com/office/drawing/2014/main" id="{B3A33CDA-C18A-4AB4-B5C9-B72ACEA0683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4" name="テキスト ボックス 303">
          <a:extLst>
            <a:ext uri="{FF2B5EF4-FFF2-40B4-BE49-F238E27FC236}">
              <a16:creationId xmlns:a16="http://schemas.microsoft.com/office/drawing/2014/main" id="{D75FAB46-B61D-4961-871F-29CA7AE1B07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5" name="直線コネクタ 304">
          <a:extLst>
            <a:ext uri="{FF2B5EF4-FFF2-40B4-BE49-F238E27FC236}">
              <a16:creationId xmlns:a16="http://schemas.microsoft.com/office/drawing/2014/main" id="{B2F714B9-BDAA-4AF7-A3C5-3504DA0EE6E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6" name="テキスト ボックス 305">
          <a:extLst>
            <a:ext uri="{FF2B5EF4-FFF2-40B4-BE49-F238E27FC236}">
              <a16:creationId xmlns:a16="http://schemas.microsoft.com/office/drawing/2014/main" id="{AFDA9DBD-8229-4B42-80D0-8DDEE51A2DC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7" name="直線コネクタ 306">
          <a:extLst>
            <a:ext uri="{FF2B5EF4-FFF2-40B4-BE49-F238E27FC236}">
              <a16:creationId xmlns:a16="http://schemas.microsoft.com/office/drawing/2014/main" id="{CE5857BA-2352-4DA6-92FC-7A04767C52C1}"/>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8" name="テキスト ボックス 307">
          <a:extLst>
            <a:ext uri="{FF2B5EF4-FFF2-40B4-BE49-F238E27FC236}">
              <a16:creationId xmlns:a16="http://schemas.microsoft.com/office/drawing/2014/main" id="{18E243D8-B2B2-4794-BC93-98929B4D9BD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9" name="直線コネクタ 308">
          <a:extLst>
            <a:ext uri="{FF2B5EF4-FFF2-40B4-BE49-F238E27FC236}">
              <a16:creationId xmlns:a16="http://schemas.microsoft.com/office/drawing/2014/main" id="{11D0ABCD-39E8-434E-B419-3A4868B81A2C}"/>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0" name="テキスト ボックス 309">
          <a:extLst>
            <a:ext uri="{FF2B5EF4-FFF2-40B4-BE49-F238E27FC236}">
              <a16:creationId xmlns:a16="http://schemas.microsoft.com/office/drawing/2014/main" id="{35E08CBD-DFB3-4AE5-B615-94ABE49DD49B}"/>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1" name="直線コネクタ 310">
          <a:extLst>
            <a:ext uri="{FF2B5EF4-FFF2-40B4-BE49-F238E27FC236}">
              <a16:creationId xmlns:a16="http://schemas.microsoft.com/office/drawing/2014/main" id="{5757DBD2-B411-4766-950F-5B6946C13843}"/>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2" name="テキスト ボックス 311">
          <a:extLst>
            <a:ext uri="{FF2B5EF4-FFF2-40B4-BE49-F238E27FC236}">
              <a16:creationId xmlns:a16="http://schemas.microsoft.com/office/drawing/2014/main" id="{78F3C2C8-2269-4860-AF04-8B0C02764E7D}"/>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3" name="直線コネクタ 312">
          <a:extLst>
            <a:ext uri="{FF2B5EF4-FFF2-40B4-BE49-F238E27FC236}">
              <a16:creationId xmlns:a16="http://schemas.microsoft.com/office/drawing/2014/main" id="{BACC343A-78F9-441D-BBF8-A8D602F8D227}"/>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4" name="テキスト ボックス 313">
          <a:extLst>
            <a:ext uri="{FF2B5EF4-FFF2-40B4-BE49-F238E27FC236}">
              <a16:creationId xmlns:a16="http://schemas.microsoft.com/office/drawing/2014/main" id="{8DCFBD4B-6640-42BE-9F2B-4D28FF200ADE}"/>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5" name="直線コネクタ 314">
          <a:extLst>
            <a:ext uri="{FF2B5EF4-FFF2-40B4-BE49-F238E27FC236}">
              <a16:creationId xmlns:a16="http://schemas.microsoft.com/office/drawing/2014/main" id="{CA81FF0E-5DAC-491D-B359-25A1920069F1}"/>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6" name="テキスト ボックス 315">
          <a:extLst>
            <a:ext uri="{FF2B5EF4-FFF2-40B4-BE49-F238E27FC236}">
              <a16:creationId xmlns:a16="http://schemas.microsoft.com/office/drawing/2014/main" id="{8E0E4C5F-2E04-481F-8DA2-DE9B528AAB44}"/>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EE628F46-DA8B-4C11-A503-16351C282A2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8" name="テキスト ボックス 317">
          <a:extLst>
            <a:ext uri="{FF2B5EF4-FFF2-40B4-BE49-F238E27FC236}">
              <a16:creationId xmlns:a16="http://schemas.microsoft.com/office/drawing/2014/main" id="{9CD0EAD2-D786-43AC-A020-7105CD32CE73}"/>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9" name="【認定こども園・幼稚園・保育所】&#10;有形固定資産減価償却率グラフ枠">
          <a:extLst>
            <a:ext uri="{FF2B5EF4-FFF2-40B4-BE49-F238E27FC236}">
              <a16:creationId xmlns:a16="http://schemas.microsoft.com/office/drawing/2014/main" id="{4DADD2D3-D7FC-4409-882B-87B2156A4D1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76200</xdr:rowOff>
    </xdr:from>
    <xdr:to>
      <xdr:col>85</xdr:col>
      <xdr:colOff>126364</xdr:colOff>
      <xdr:row>42</xdr:row>
      <xdr:rowOff>38100</xdr:rowOff>
    </xdr:to>
    <xdr:cxnSp macro="">
      <xdr:nvCxnSpPr>
        <xdr:cNvPr id="320" name="直線コネクタ 319">
          <a:extLst>
            <a:ext uri="{FF2B5EF4-FFF2-40B4-BE49-F238E27FC236}">
              <a16:creationId xmlns:a16="http://schemas.microsoft.com/office/drawing/2014/main" id="{996869C0-2474-4584-A54C-70DF165EE352}"/>
            </a:ext>
          </a:extLst>
        </xdr:cNvPr>
        <xdr:cNvCxnSpPr/>
      </xdr:nvCxnSpPr>
      <xdr:spPr>
        <a:xfrm flipV="1">
          <a:off x="16318864" y="573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321" name="【認定こども園・幼稚園・保育所】&#10;有形固定資産減価償却率最小値テキスト">
          <a:extLst>
            <a:ext uri="{FF2B5EF4-FFF2-40B4-BE49-F238E27FC236}">
              <a16:creationId xmlns:a16="http://schemas.microsoft.com/office/drawing/2014/main" id="{A994E6EA-B6D8-4454-B891-990D96E16C71}"/>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322" name="直線コネクタ 321">
          <a:extLst>
            <a:ext uri="{FF2B5EF4-FFF2-40B4-BE49-F238E27FC236}">
              <a16:creationId xmlns:a16="http://schemas.microsoft.com/office/drawing/2014/main" id="{7325D7AB-6047-4D2A-A55B-BD09D945BF8F}"/>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22877</xdr:rowOff>
    </xdr:from>
    <xdr:ext cx="405111" cy="259045"/>
    <xdr:sp macro="" textlink="">
      <xdr:nvSpPr>
        <xdr:cNvPr id="323" name="【認定こども園・幼稚園・保育所】&#10;有形固定資産減価償却率最大値テキスト">
          <a:extLst>
            <a:ext uri="{FF2B5EF4-FFF2-40B4-BE49-F238E27FC236}">
              <a16:creationId xmlns:a16="http://schemas.microsoft.com/office/drawing/2014/main" id="{6866C492-CF8F-48F0-B3D8-E4D39ED47FEE}"/>
            </a:ext>
          </a:extLst>
        </xdr:cNvPr>
        <xdr:cNvSpPr txBox="1"/>
      </xdr:nvSpPr>
      <xdr:spPr>
        <a:xfrm>
          <a:off x="16357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76200</xdr:rowOff>
    </xdr:from>
    <xdr:to>
      <xdr:col>86</xdr:col>
      <xdr:colOff>25400</xdr:colOff>
      <xdr:row>33</xdr:row>
      <xdr:rowOff>76200</xdr:rowOff>
    </xdr:to>
    <xdr:cxnSp macro="">
      <xdr:nvCxnSpPr>
        <xdr:cNvPr id="324" name="直線コネクタ 323">
          <a:extLst>
            <a:ext uri="{FF2B5EF4-FFF2-40B4-BE49-F238E27FC236}">
              <a16:creationId xmlns:a16="http://schemas.microsoft.com/office/drawing/2014/main" id="{B9C8F7DD-77D5-410A-9836-9447393C2CFF}"/>
            </a:ext>
          </a:extLst>
        </xdr:cNvPr>
        <xdr:cNvCxnSpPr/>
      </xdr:nvCxnSpPr>
      <xdr:spPr>
        <a:xfrm>
          <a:off x="16230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76852</xdr:rowOff>
    </xdr:from>
    <xdr:ext cx="405111" cy="259045"/>
    <xdr:sp macro="" textlink="">
      <xdr:nvSpPr>
        <xdr:cNvPr id="325" name="【認定こども園・幼稚園・保育所】&#10;有形固定資産減価償却率平均値テキスト">
          <a:extLst>
            <a:ext uri="{FF2B5EF4-FFF2-40B4-BE49-F238E27FC236}">
              <a16:creationId xmlns:a16="http://schemas.microsoft.com/office/drawing/2014/main" id="{FCBF18EC-EA19-4052-9A2F-3F0AD1922641}"/>
            </a:ext>
          </a:extLst>
        </xdr:cNvPr>
        <xdr:cNvSpPr txBox="1"/>
      </xdr:nvSpPr>
      <xdr:spPr>
        <a:xfrm>
          <a:off x="16357600" y="6249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326" name="フローチャート: 判断 325">
          <a:extLst>
            <a:ext uri="{FF2B5EF4-FFF2-40B4-BE49-F238E27FC236}">
              <a16:creationId xmlns:a16="http://schemas.microsoft.com/office/drawing/2014/main" id="{23B9B267-1B19-4010-BC34-1214B2808987}"/>
            </a:ext>
          </a:extLst>
        </xdr:cNvPr>
        <xdr:cNvSpPr/>
      </xdr:nvSpPr>
      <xdr:spPr>
        <a:xfrm>
          <a:off x="16268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50165</xdr:rowOff>
    </xdr:from>
    <xdr:to>
      <xdr:col>81</xdr:col>
      <xdr:colOff>101600</xdr:colOff>
      <xdr:row>37</xdr:row>
      <xdr:rowOff>151765</xdr:rowOff>
    </xdr:to>
    <xdr:sp macro="" textlink="">
      <xdr:nvSpPr>
        <xdr:cNvPr id="327" name="フローチャート: 判断 326">
          <a:extLst>
            <a:ext uri="{FF2B5EF4-FFF2-40B4-BE49-F238E27FC236}">
              <a16:creationId xmlns:a16="http://schemas.microsoft.com/office/drawing/2014/main" id="{5877EDCF-5CB9-4F30-94CA-44DEA099A080}"/>
            </a:ext>
          </a:extLst>
        </xdr:cNvPr>
        <xdr:cNvSpPr/>
      </xdr:nvSpPr>
      <xdr:spPr>
        <a:xfrm>
          <a:off x="15430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42545</xdr:rowOff>
    </xdr:from>
    <xdr:to>
      <xdr:col>76</xdr:col>
      <xdr:colOff>165100</xdr:colOff>
      <xdr:row>37</xdr:row>
      <xdr:rowOff>144145</xdr:rowOff>
    </xdr:to>
    <xdr:sp macro="" textlink="">
      <xdr:nvSpPr>
        <xdr:cNvPr id="328" name="フローチャート: 判断 327">
          <a:extLst>
            <a:ext uri="{FF2B5EF4-FFF2-40B4-BE49-F238E27FC236}">
              <a16:creationId xmlns:a16="http://schemas.microsoft.com/office/drawing/2014/main" id="{291C5ECA-F24F-43D8-839D-E331BCF407C3}"/>
            </a:ext>
          </a:extLst>
        </xdr:cNvPr>
        <xdr:cNvSpPr/>
      </xdr:nvSpPr>
      <xdr:spPr>
        <a:xfrm>
          <a:off x="14541500" y="6386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329" name="フローチャート: 判断 328">
          <a:extLst>
            <a:ext uri="{FF2B5EF4-FFF2-40B4-BE49-F238E27FC236}">
              <a16:creationId xmlns:a16="http://schemas.microsoft.com/office/drawing/2014/main" id="{E65D40C2-D331-4F80-8C65-EDC812555D7B}"/>
            </a:ext>
          </a:extLst>
        </xdr:cNvPr>
        <xdr:cNvSpPr/>
      </xdr:nvSpPr>
      <xdr:spPr>
        <a:xfrm>
          <a:off x="13652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46355</xdr:rowOff>
    </xdr:from>
    <xdr:to>
      <xdr:col>67</xdr:col>
      <xdr:colOff>101600</xdr:colOff>
      <xdr:row>37</xdr:row>
      <xdr:rowOff>147955</xdr:rowOff>
    </xdr:to>
    <xdr:sp macro="" textlink="">
      <xdr:nvSpPr>
        <xdr:cNvPr id="330" name="フローチャート: 判断 329">
          <a:extLst>
            <a:ext uri="{FF2B5EF4-FFF2-40B4-BE49-F238E27FC236}">
              <a16:creationId xmlns:a16="http://schemas.microsoft.com/office/drawing/2014/main" id="{58B1D288-6187-4A2F-9D95-BBAB94363547}"/>
            </a:ext>
          </a:extLst>
        </xdr:cNvPr>
        <xdr:cNvSpPr/>
      </xdr:nvSpPr>
      <xdr:spPr>
        <a:xfrm>
          <a:off x="12763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5FA59073-960C-4C6D-9BF4-18FE7DB9FA8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C146E1B0-BD59-4795-85D2-3127FEAE2E04}"/>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7F8FC815-3F38-4E74-B7EA-1F1AD2FF96BB}"/>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D6A86464-96CF-4DB7-A174-52237CD6693F}"/>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E2FD87E4-B2D6-4BCB-958C-578D29352A0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101600</xdr:rowOff>
    </xdr:from>
    <xdr:to>
      <xdr:col>85</xdr:col>
      <xdr:colOff>177800</xdr:colOff>
      <xdr:row>41</xdr:row>
      <xdr:rowOff>31750</xdr:rowOff>
    </xdr:to>
    <xdr:sp macro="" textlink="">
      <xdr:nvSpPr>
        <xdr:cNvPr id="336" name="楕円 335">
          <a:extLst>
            <a:ext uri="{FF2B5EF4-FFF2-40B4-BE49-F238E27FC236}">
              <a16:creationId xmlns:a16="http://schemas.microsoft.com/office/drawing/2014/main" id="{0F0EAAAC-61CD-4F97-B6F6-A92AF6E1662B}"/>
            </a:ext>
          </a:extLst>
        </xdr:cNvPr>
        <xdr:cNvSpPr/>
      </xdr:nvSpPr>
      <xdr:spPr>
        <a:xfrm>
          <a:off x="16268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80027</xdr:rowOff>
    </xdr:from>
    <xdr:ext cx="405111" cy="259045"/>
    <xdr:sp macro="" textlink="">
      <xdr:nvSpPr>
        <xdr:cNvPr id="337" name="【認定こども園・幼稚園・保育所】&#10;有形固定資産減価償却率該当値テキスト">
          <a:extLst>
            <a:ext uri="{FF2B5EF4-FFF2-40B4-BE49-F238E27FC236}">
              <a16:creationId xmlns:a16="http://schemas.microsoft.com/office/drawing/2014/main" id="{336A1DF2-18EF-4083-850C-CB796DFE3005}"/>
            </a:ext>
          </a:extLst>
        </xdr:cNvPr>
        <xdr:cNvSpPr txBox="1"/>
      </xdr:nvSpPr>
      <xdr:spPr>
        <a:xfrm>
          <a:off x="16357600" y="693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71120</xdr:rowOff>
    </xdr:from>
    <xdr:to>
      <xdr:col>81</xdr:col>
      <xdr:colOff>101600</xdr:colOff>
      <xdr:row>41</xdr:row>
      <xdr:rowOff>1270</xdr:rowOff>
    </xdr:to>
    <xdr:sp macro="" textlink="">
      <xdr:nvSpPr>
        <xdr:cNvPr id="338" name="楕円 337">
          <a:extLst>
            <a:ext uri="{FF2B5EF4-FFF2-40B4-BE49-F238E27FC236}">
              <a16:creationId xmlns:a16="http://schemas.microsoft.com/office/drawing/2014/main" id="{6B86486B-A0F4-49CE-863A-00D6C5179C32}"/>
            </a:ext>
          </a:extLst>
        </xdr:cNvPr>
        <xdr:cNvSpPr/>
      </xdr:nvSpPr>
      <xdr:spPr>
        <a:xfrm>
          <a:off x="15430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121920</xdr:rowOff>
    </xdr:from>
    <xdr:to>
      <xdr:col>85</xdr:col>
      <xdr:colOff>127000</xdr:colOff>
      <xdr:row>40</xdr:row>
      <xdr:rowOff>152400</xdr:rowOff>
    </xdr:to>
    <xdr:cxnSp macro="">
      <xdr:nvCxnSpPr>
        <xdr:cNvPr id="339" name="直線コネクタ 338">
          <a:extLst>
            <a:ext uri="{FF2B5EF4-FFF2-40B4-BE49-F238E27FC236}">
              <a16:creationId xmlns:a16="http://schemas.microsoft.com/office/drawing/2014/main" id="{47DFC958-E2B3-45F1-9225-9A660015BBBA}"/>
            </a:ext>
          </a:extLst>
        </xdr:cNvPr>
        <xdr:cNvCxnSpPr/>
      </xdr:nvCxnSpPr>
      <xdr:spPr>
        <a:xfrm>
          <a:off x="15481300" y="69799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36830</xdr:rowOff>
    </xdr:from>
    <xdr:to>
      <xdr:col>76</xdr:col>
      <xdr:colOff>165100</xdr:colOff>
      <xdr:row>40</xdr:row>
      <xdr:rowOff>138430</xdr:rowOff>
    </xdr:to>
    <xdr:sp macro="" textlink="">
      <xdr:nvSpPr>
        <xdr:cNvPr id="340" name="楕円 339">
          <a:extLst>
            <a:ext uri="{FF2B5EF4-FFF2-40B4-BE49-F238E27FC236}">
              <a16:creationId xmlns:a16="http://schemas.microsoft.com/office/drawing/2014/main" id="{52FEDBF2-C5B1-4AE1-AEBC-0BBB6F324118}"/>
            </a:ext>
          </a:extLst>
        </xdr:cNvPr>
        <xdr:cNvSpPr/>
      </xdr:nvSpPr>
      <xdr:spPr>
        <a:xfrm>
          <a:off x="14541500" y="689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87630</xdr:rowOff>
    </xdr:from>
    <xdr:to>
      <xdr:col>81</xdr:col>
      <xdr:colOff>50800</xdr:colOff>
      <xdr:row>40</xdr:row>
      <xdr:rowOff>121920</xdr:rowOff>
    </xdr:to>
    <xdr:cxnSp macro="">
      <xdr:nvCxnSpPr>
        <xdr:cNvPr id="341" name="直線コネクタ 340">
          <a:extLst>
            <a:ext uri="{FF2B5EF4-FFF2-40B4-BE49-F238E27FC236}">
              <a16:creationId xmlns:a16="http://schemas.microsoft.com/office/drawing/2014/main" id="{04468587-33FE-4621-A5E1-11EB5E29A686}"/>
            </a:ext>
          </a:extLst>
        </xdr:cNvPr>
        <xdr:cNvCxnSpPr/>
      </xdr:nvCxnSpPr>
      <xdr:spPr>
        <a:xfrm>
          <a:off x="14592300" y="694563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166370</xdr:rowOff>
    </xdr:from>
    <xdr:to>
      <xdr:col>72</xdr:col>
      <xdr:colOff>38100</xdr:colOff>
      <xdr:row>40</xdr:row>
      <xdr:rowOff>96520</xdr:rowOff>
    </xdr:to>
    <xdr:sp macro="" textlink="">
      <xdr:nvSpPr>
        <xdr:cNvPr id="342" name="楕円 341">
          <a:extLst>
            <a:ext uri="{FF2B5EF4-FFF2-40B4-BE49-F238E27FC236}">
              <a16:creationId xmlns:a16="http://schemas.microsoft.com/office/drawing/2014/main" id="{DA8428D2-DAA6-4775-968C-11FEBC3F360B}"/>
            </a:ext>
          </a:extLst>
        </xdr:cNvPr>
        <xdr:cNvSpPr/>
      </xdr:nvSpPr>
      <xdr:spPr>
        <a:xfrm>
          <a:off x="13652500" y="685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45720</xdr:rowOff>
    </xdr:from>
    <xdr:to>
      <xdr:col>76</xdr:col>
      <xdr:colOff>114300</xdr:colOff>
      <xdr:row>40</xdr:row>
      <xdr:rowOff>87630</xdr:rowOff>
    </xdr:to>
    <xdr:cxnSp macro="">
      <xdr:nvCxnSpPr>
        <xdr:cNvPr id="343" name="直線コネクタ 342">
          <a:extLst>
            <a:ext uri="{FF2B5EF4-FFF2-40B4-BE49-F238E27FC236}">
              <a16:creationId xmlns:a16="http://schemas.microsoft.com/office/drawing/2014/main" id="{59AF57EB-42E8-4808-8489-1FC61F7318C8}"/>
            </a:ext>
          </a:extLst>
        </xdr:cNvPr>
        <xdr:cNvCxnSpPr/>
      </xdr:nvCxnSpPr>
      <xdr:spPr>
        <a:xfrm>
          <a:off x="13703300" y="690372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124460</xdr:rowOff>
    </xdr:from>
    <xdr:to>
      <xdr:col>67</xdr:col>
      <xdr:colOff>101600</xdr:colOff>
      <xdr:row>40</xdr:row>
      <xdr:rowOff>54610</xdr:rowOff>
    </xdr:to>
    <xdr:sp macro="" textlink="">
      <xdr:nvSpPr>
        <xdr:cNvPr id="344" name="楕円 343">
          <a:extLst>
            <a:ext uri="{FF2B5EF4-FFF2-40B4-BE49-F238E27FC236}">
              <a16:creationId xmlns:a16="http://schemas.microsoft.com/office/drawing/2014/main" id="{4AD3A40D-F34C-4830-B645-02410628F31B}"/>
            </a:ext>
          </a:extLst>
        </xdr:cNvPr>
        <xdr:cNvSpPr/>
      </xdr:nvSpPr>
      <xdr:spPr>
        <a:xfrm>
          <a:off x="12763500" y="681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3810</xdr:rowOff>
    </xdr:from>
    <xdr:to>
      <xdr:col>71</xdr:col>
      <xdr:colOff>177800</xdr:colOff>
      <xdr:row>40</xdr:row>
      <xdr:rowOff>45720</xdr:rowOff>
    </xdr:to>
    <xdr:cxnSp macro="">
      <xdr:nvCxnSpPr>
        <xdr:cNvPr id="345" name="直線コネクタ 344">
          <a:extLst>
            <a:ext uri="{FF2B5EF4-FFF2-40B4-BE49-F238E27FC236}">
              <a16:creationId xmlns:a16="http://schemas.microsoft.com/office/drawing/2014/main" id="{AB0FBF9C-2F64-485D-A760-E340500F271D}"/>
            </a:ext>
          </a:extLst>
        </xdr:cNvPr>
        <xdr:cNvCxnSpPr/>
      </xdr:nvCxnSpPr>
      <xdr:spPr>
        <a:xfrm>
          <a:off x="12814300" y="686181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168292</xdr:rowOff>
    </xdr:from>
    <xdr:ext cx="405111" cy="259045"/>
    <xdr:sp macro="" textlink="">
      <xdr:nvSpPr>
        <xdr:cNvPr id="346" name="n_1aveValue【認定こども園・幼稚園・保育所】&#10;有形固定資産減価償却率">
          <a:extLst>
            <a:ext uri="{FF2B5EF4-FFF2-40B4-BE49-F238E27FC236}">
              <a16:creationId xmlns:a16="http://schemas.microsoft.com/office/drawing/2014/main" id="{C941CE5E-CD8C-446A-A4E3-6029D2969751}"/>
            </a:ext>
          </a:extLst>
        </xdr:cNvPr>
        <xdr:cNvSpPr txBox="1"/>
      </xdr:nvSpPr>
      <xdr:spPr>
        <a:xfrm>
          <a:off x="152660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160672</xdr:rowOff>
    </xdr:from>
    <xdr:ext cx="405111" cy="259045"/>
    <xdr:sp macro="" textlink="">
      <xdr:nvSpPr>
        <xdr:cNvPr id="347" name="n_2aveValue【認定こども園・幼稚園・保育所】&#10;有形固定資産減価償却率">
          <a:extLst>
            <a:ext uri="{FF2B5EF4-FFF2-40B4-BE49-F238E27FC236}">
              <a16:creationId xmlns:a16="http://schemas.microsoft.com/office/drawing/2014/main" id="{AC230B72-AF16-475F-A0FA-3A0AA1652D21}"/>
            </a:ext>
          </a:extLst>
        </xdr:cNvPr>
        <xdr:cNvSpPr txBox="1"/>
      </xdr:nvSpPr>
      <xdr:spPr>
        <a:xfrm>
          <a:off x="14389744" y="6161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170197</xdr:rowOff>
    </xdr:from>
    <xdr:ext cx="405111" cy="259045"/>
    <xdr:sp macro="" textlink="">
      <xdr:nvSpPr>
        <xdr:cNvPr id="348" name="n_3aveValue【認定こども園・幼稚園・保育所】&#10;有形固定資産減価償却率">
          <a:extLst>
            <a:ext uri="{FF2B5EF4-FFF2-40B4-BE49-F238E27FC236}">
              <a16:creationId xmlns:a16="http://schemas.microsoft.com/office/drawing/2014/main" id="{5337394A-D499-4647-8589-1D21C62AAB12}"/>
            </a:ext>
          </a:extLst>
        </xdr:cNvPr>
        <xdr:cNvSpPr txBox="1"/>
      </xdr:nvSpPr>
      <xdr:spPr>
        <a:xfrm>
          <a:off x="13500744" y="617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164482</xdr:rowOff>
    </xdr:from>
    <xdr:ext cx="405111" cy="259045"/>
    <xdr:sp macro="" textlink="">
      <xdr:nvSpPr>
        <xdr:cNvPr id="349" name="n_4aveValue【認定こども園・幼稚園・保育所】&#10;有形固定資産減価償却率">
          <a:extLst>
            <a:ext uri="{FF2B5EF4-FFF2-40B4-BE49-F238E27FC236}">
              <a16:creationId xmlns:a16="http://schemas.microsoft.com/office/drawing/2014/main" id="{71CE3BF5-B550-4002-9095-6440FF8E0202}"/>
            </a:ext>
          </a:extLst>
        </xdr:cNvPr>
        <xdr:cNvSpPr txBox="1"/>
      </xdr:nvSpPr>
      <xdr:spPr>
        <a:xfrm>
          <a:off x="12611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163847</xdr:rowOff>
    </xdr:from>
    <xdr:ext cx="405111" cy="259045"/>
    <xdr:sp macro="" textlink="">
      <xdr:nvSpPr>
        <xdr:cNvPr id="350" name="n_1mainValue【認定こども園・幼稚園・保育所】&#10;有形固定資産減価償却率">
          <a:extLst>
            <a:ext uri="{FF2B5EF4-FFF2-40B4-BE49-F238E27FC236}">
              <a16:creationId xmlns:a16="http://schemas.microsoft.com/office/drawing/2014/main" id="{0C329A57-BCD7-4882-AC31-387A6B253D55}"/>
            </a:ext>
          </a:extLst>
        </xdr:cNvPr>
        <xdr:cNvSpPr txBox="1"/>
      </xdr:nvSpPr>
      <xdr:spPr>
        <a:xfrm>
          <a:off x="15266044" y="702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129557</xdr:rowOff>
    </xdr:from>
    <xdr:ext cx="405111" cy="259045"/>
    <xdr:sp macro="" textlink="">
      <xdr:nvSpPr>
        <xdr:cNvPr id="351" name="n_2mainValue【認定こども園・幼稚園・保育所】&#10;有形固定資産減価償却率">
          <a:extLst>
            <a:ext uri="{FF2B5EF4-FFF2-40B4-BE49-F238E27FC236}">
              <a16:creationId xmlns:a16="http://schemas.microsoft.com/office/drawing/2014/main" id="{18B8B4F8-9583-48CE-8672-7D8B39DC531C}"/>
            </a:ext>
          </a:extLst>
        </xdr:cNvPr>
        <xdr:cNvSpPr txBox="1"/>
      </xdr:nvSpPr>
      <xdr:spPr>
        <a:xfrm>
          <a:off x="14389744" y="698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87647</xdr:rowOff>
    </xdr:from>
    <xdr:ext cx="405111" cy="259045"/>
    <xdr:sp macro="" textlink="">
      <xdr:nvSpPr>
        <xdr:cNvPr id="352" name="n_3mainValue【認定こども園・幼稚園・保育所】&#10;有形固定資産減価償却率">
          <a:extLst>
            <a:ext uri="{FF2B5EF4-FFF2-40B4-BE49-F238E27FC236}">
              <a16:creationId xmlns:a16="http://schemas.microsoft.com/office/drawing/2014/main" id="{D979F1C2-5B16-40CE-A83F-BAC73CBB17CD}"/>
            </a:ext>
          </a:extLst>
        </xdr:cNvPr>
        <xdr:cNvSpPr txBox="1"/>
      </xdr:nvSpPr>
      <xdr:spPr>
        <a:xfrm>
          <a:off x="13500744" y="694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45737</xdr:rowOff>
    </xdr:from>
    <xdr:ext cx="405111" cy="259045"/>
    <xdr:sp macro="" textlink="">
      <xdr:nvSpPr>
        <xdr:cNvPr id="353" name="n_4mainValue【認定こども園・幼稚園・保育所】&#10;有形固定資産減価償却率">
          <a:extLst>
            <a:ext uri="{FF2B5EF4-FFF2-40B4-BE49-F238E27FC236}">
              <a16:creationId xmlns:a16="http://schemas.microsoft.com/office/drawing/2014/main" id="{070E29D3-6021-458F-89FC-FC9EFD8028A1}"/>
            </a:ext>
          </a:extLst>
        </xdr:cNvPr>
        <xdr:cNvSpPr txBox="1"/>
      </xdr:nvSpPr>
      <xdr:spPr>
        <a:xfrm>
          <a:off x="12611744" y="6903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4" name="正方形/長方形 353">
          <a:extLst>
            <a:ext uri="{FF2B5EF4-FFF2-40B4-BE49-F238E27FC236}">
              <a16:creationId xmlns:a16="http://schemas.microsoft.com/office/drawing/2014/main" id="{AE16AC69-39F0-4806-ADEB-582BCB9884D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5" name="正方形/長方形 354">
          <a:extLst>
            <a:ext uri="{FF2B5EF4-FFF2-40B4-BE49-F238E27FC236}">
              <a16:creationId xmlns:a16="http://schemas.microsoft.com/office/drawing/2014/main" id="{1D03F3C1-967F-4903-A850-F02C5F6F53F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6" name="正方形/長方形 355">
          <a:extLst>
            <a:ext uri="{FF2B5EF4-FFF2-40B4-BE49-F238E27FC236}">
              <a16:creationId xmlns:a16="http://schemas.microsoft.com/office/drawing/2014/main" id="{D47F8949-C4A7-4C55-90B5-A4D65EFB71F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7" name="正方形/長方形 356">
          <a:extLst>
            <a:ext uri="{FF2B5EF4-FFF2-40B4-BE49-F238E27FC236}">
              <a16:creationId xmlns:a16="http://schemas.microsoft.com/office/drawing/2014/main" id="{C0EB96F9-AA6A-4EA2-977A-E3DA18B8800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8" name="正方形/長方形 357">
          <a:extLst>
            <a:ext uri="{FF2B5EF4-FFF2-40B4-BE49-F238E27FC236}">
              <a16:creationId xmlns:a16="http://schemas.microsoft.com/office/drawing/2014/main" id="{592F2CA7-7516-4481-B9C1-B2C8B457FCB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9" name="正方形/長方形 358">
          <a:extLst>
            <a:ext uri="{FF2B5EF4-FFF2-40B4-BE49-F238E27FC236}">
              <a16:creationId xmlns:a16="http://schemas.microsoft.com/office/drawing/2014/main" id="{B7399797-DD70-4128-A025-DE9CB283DAC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0" name="正方形/長方形 359">
          <a:extLst>
            <a:ext uri="{FF2B5EF4-FFF2-40B4-BE49-F238E27FC236}">
              <a16:creationId xmlns:a16="http://schemas.microsoft.com/office/drawing/2014/main" id="{8597FED4-B290-43CE-BE56-DB7639CC3A7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1" name="正方形/長方形 360">
          <a:extLst>
            <a:ext uri="{FF2B5EF4-FFF2-40B4-BE49-F238E27FC236}">
              <a16:creationId xmlns:a16="http://schemas.microsoft.com/office/drawing/2014/main" id="{53688B26-5AFD-4061-8EB1-7C8F46A3069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2" name="テキスト ボックス 361">
          <a:extLst>
            <a:ext uri="{FF2B5EF4-FFF2-40B4-BE49-F238E27FC236}">
              <a16:creationId xmlns:a16="http://schemas.microsoft.com/office/drawing/2014/main" id="{BE47F0F9-210C-433F-93B0-495B9C077A2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3" name="直線コネクタ 362">
          <a:extLst>
            <a:ext uri="{FF2B5EF4-FFF2-40B4-BE49-F238E27FC236}">
              <a16:creationId xmlns:a16="http://schemas.microsoft.com/office/drawing/2014/main" id="{42379545-2F01-4F6B-B6A3-B42AEE43CAB2}"/>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4" name="直線コネクタ 363">
          <a:extLst>
            <a:ext uri="{FF2B5EF4-FFF2-40B4-BE49-F238E27FC236}">
              <a16:creationId xmlns:a16="http://schemas.microsoft.com/office/drawing/2014/main" id="{3F7149B1-7593-4CD2-AF94-0D88BA2838AE}"/>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5" name="テキスト ボックス 364">
          <a:extLst>
            <a:ext uri="{FF2B5EF4-FFF2-40B4-BE49-F238E27FC236}">
              <a16:creationId xmlns:a16="http://schemas.microsoft.com/office/drawing/2014/main" id="{9D9D9655-D1F0-4162-A749-AF1F4F919C6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6" name="直線コネクタ 365">
          <a:extLst>
            <a:ext uri="{FF2B5EF4-FFF2-40B4-BE49-F238E27FC236}">
              <a16:creationId xmlns:a16="http://schemas.microsoft.com/office/drawing/2014/main" id="{E07EA114-8032-47D5-A586-DDBC18FF4D9D}"/>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7" name="テキスト ボックス 366">
          <a:extLst>
            <a:ext uri="{FF2B5EF4-FFF2-40B4-BE49-F238E27FC236}">
              <a16:creationId xmlns:a16="http://schemas.microsoft.com/office/drawing/2014/main" id="{E2B49082-366A-41C2-87CA-23B7792915A1}"/>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8" name="直線コネクタ 367">
          <a:extLst>
            <a:ext uri="{FF2B5EF4-FFF2-40B4-BE49-F238E27FC236}">
              <a16:creationId xmlns:a16="http://schemas.microsoft.com/office/drawing/2014/main" id="{A922C017-04DE-4A8C-B1C4-4FE871A0A0C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9" name="テキスト ボックス 368">
          <a:extLst>
            <a:ext uri="{FF2B5EF4-FFF2-40B4-BE49-F238E27FC236}">
              <a16:creationId xmlns:a16="http://schemas.microsoft.com/office/drawing/2014/main" id="{A2119900-ACF0-4057-9152-696394878A15}"/>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70" name="直線コネクタ 369">
          <a:extLst>
            <a:ext uri="{FF2B5EF4-FFF2-40B4-BE49-F238E27FC236}">
              <a16:creationId xmlns:a16="http://schemas.microsoft.com/office/drawing/2014/main" id="{0886F1DE-C747-424F-9F3C-B7C97AFD9733}"/>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71" name="テキスト ボックス 370">
          <a:extLst>
            <a:ext uri="{FF2B5EF4-FFF2-40B4-BE49-F238E27FC236}">
              <a16:creationId xmlns:a16="http://schemas.microsoft.com/office/drawing/2014/main" id="{3CADB51C-2ACC-4814-B645-AD4DF78CD6F1}"/>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2" name="直線コネクタ 371">
          <a:extLst>
            <a:ext uri="{FF2B5EF4-FFF2-40B4-BE49-F238E27FC236}">
              <a16:creationId xmlns:a16="http://schemas.microsoft.com/office/drawing/2014/main" id="{FBE91411-A217-49DC-9051-764E6C36554F}"/>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73" name="テキスト ボックス 372">
          <a:extLst>
            <a:ext uri="{FF2B5EF4-FFF2-40B4-BE49-F238E27FC236}">
              <a16:creationId xmlns:a16="http://schemas.microsoft.com/office/drawing/2014/main" id="{CCA0B4E0-1608-43E3-81C7-1F85457538A9}"/>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a:extLst>
            <a:ext uri="{FF2B5EF4-FFF2-40B4-BE49-F238E27FC236}">
              <a16:creationId xmlns:a16="http://schemas.microsoft.com/office/drawing/2014/main" id="{B4011BC7-546C-4EA2-B86D-A34D9A20D07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5" name="テキスト ボックス 374">
          <a:extLst>
            <a:ext uri="{FF2B5EF4-FFF2-40B4-BE49-F238E27FC236}">
              <a16:creationId xmlns:a16="http://schemas.microsoft.com/office/drawing/2014/main" id="{B50C32EC-A9FA-4997-9B7D-A75CEDFB1AB8}"/>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認定こども園・幼稚園・保育所】&#10;一人当たり面積グラフ枠">
          <a:extLst>
            <a:ext uri="{FF2B5EF4-FFF2-40B4-BE49-F238E27FC236}">
              <a16:creationId xmlns:a16="http://schemas.microsoft.com/office/drawing/2014/main" id="{EDFE9E66-8018-43D7-A564-91106CCD708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42</xdr:row>
      <xdr:rowOff>22860</xdr:rowOff>
    </xdr:to>
    <xdr:cxnSp macro="">
      <xdr:nvCxnSpPr>
        <xdr:cNvPr id="377" name="直線コネクタ 376">
          <a:extLst>
            <a:ext uri="{FF2B5EF4-FFF2-40B4-BE49-F238E27FC236}">
              <a16:creationId xmlns:a16="http://schemas.microsoft.com/office/drawing/2014/main" id="{FA6E0070-3CE0-49BD-8108-D94FE766C39E}"/>
            </a:ext>
          </a:extLst>
        </xdr:cNvPr>
        <xdr:cNvCxnSpPr/>
      </xdr:nvCxnSpPr>
      <xdr:spPr>
        <a:xfrm flipV="1">
          <a:off x="22160864" y="58750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378" name="【認定こども園・幼稚園・保育所】&#10;一人当たり面積最小値テキスト">
          <a:extLst>
            <a:ext uri="{FF2B5EF4-FFF2-40B4-BE49-F238E27FC236}">
              <a16:creationId xmlns:a16="http://schemas.microsoft.com/office/drawing/2014/main" id="{678EEA02-8A4C-4D25-8D10-53AE0087DE16}"/>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379" name="直線コネクタ 378">
          <a:extLst>
            <a:ext uri="{FF2B5EF4-FFF2-40B4-BE49-F238E27FC236}">
              <a16:creationId xmlns:a16="http://schemas.microsoft.com/office/drawing/2014/main" id="{2D915A2D-E811-4874-822D-BD91032B052D}"/>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380" name="【認定こども園・幼稚園・保育所】&#10;一人当たり面積最大値テキスト">
          <a:extLst>
            <a:ext uri="{FF2B5EF4-FFF2-40B4-BE49-F238E27FC236}">
              <a16:creationId xmlns:a16="http://schemas.microsoft.com/office/drawing/2014/main" id="{4CA6D063-815B-4C6B-A468-CC34161EEB28}"/>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381" name="直線コネクタ 380">
          <a:extLst>
            <a:ext uri="{FF2B5EF4-FFF2-40B4-BE49-F238E27FC236}">
              <a16:creationId xmlns:a16="http://schemas.microsoft.com/office/drawing/2014/main" id="{E78EB4F8-2F26-4419-92A1-62FC9E77E3FC}"/>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21607</xdr:rowOff>
    </xdr:from>
    <xdr:ext cx="469744" cy="259045"/>
    <xdr:sp macro="" textlink="">
      <xdr:nvSpPr>
        <xdr:cNvPr id="382" name="【認定こども園・幼稚園・保育所】&#10;一人当たり面積平均値テキスト">
          <a:extLst>
            <a:ext uri="{FF2B5EF4-FFF2-40B4-BE49-F238E27FC236}">
              <a16:creationId xmlns:a16="http://schemas.microsoft.com/office/drawing/2014/main" id="{58449F08-A290-4A12-BFE4-DE4C6A916F0E}"/>
            </a:ext>
          </a:extLst>
        </xdr:cNvPr>
        <xdr:cNvSpPr txBox="1"/>
      </xdr:nvSpPr>
      <xdr:spPr>
        <a:xfrm>
          <a:off x="2219960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170180</xdr:rowOff>
    </xdr:from>
    <xdr:to>
      <xdr:col>116</xdr:col>
      <xdr:colOff>114300</xdr:colOff>
      <xdr:row>40</xdr:row>
      <xdr:rowOff>100330</xdr:rowOff>
    </xdr:to>
    <xdr:sp macro="" textlink="">
      <xdr:nvSpPr>
        <xdr:cNvPr id="383" name="フローチャート: 判断 382">
          <a:extLst>
            <a:ext uri="{FF2B5EF4-FFF2-40B4-BE49-F238E27FC236}">
              <a16:creationId xmlns:a16="http://schemas.microsoft.com/office/drawing/2014/main" id="{87CFA4FF-97E5-4A50-AAC1-13535BF07A89}"/>
            </a:ext>
          </a:extLst>
        </xdr:cNvPr>
        <xdr:cNvSpPr/>
      </xdr:nvSpPr>
      <xdr:spPr>
        <a:xfrm>
          <a:off x="221107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384" name="フローチャート: 判断 383">
          <a:extLst>
            <a:ext uri="{FF2B5EF4-FFF2-40B4-BE49-F238E27FC236}">
              <a16:creationId xmlns:a16="http://schemas.microsoft.com/office/drawing/2014/main" id="{80098332-6435-4B22-9CDB-59A5B54076DF}"/>
            </a:ext>
          </a:extLst>
        </xdr:cNvPr>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385" name="フローチャート: 判断 384">
          <a:extLst>
            <a:ext uri="{FF2B5EF4-FFF2-40B4-BE49-F238E27FC236}">
              <a16:creationId xmlns:a16="http://schemas.microsoft.com/office/drawing/2014/main" id="{A15B4E9A-DA67-4C35-9985-6F31F93EC0DF}"/>
            </a:ext>
          </a:extLst>
        </xdr:cNvPr>
        <xdr:cNvSpPr/>
      </xdr:nvSpPr>
      <xdr:spPr>
        <a:xfrm>
          <a:off x="20383500" y="6849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166370</xdr:rowOff>
    </xdr:from>
    <xdr:to>
      <xdr:col>102</xdr:col>
      <xdr:colOff>165100</xdr:colOff>
      <xdr:row>40</xdr:row>
      <xdr:rowOff>96520</xdr:rowOff>
    </xdr:to>
    <xdr:sp macro="" textlink="">
      <xdr:nvSpPr>
        <xdr:cNvPr id="386" name="フローチャート: 判断 385">
          <a:extLst>
            <a:ext uri="{FF2B5EF4-FFF2-40B4-BE49-F238E27FC236}">
              <a16:creationId xmlns:a16="http://schemas.microsoft.com/office/drawing/2014/main" id="{56A49225-68E1-4697-AEDD-88CB03160071}"/>
            </a:ext>
          </a:extLst>
        </xdr:cNvPr>
        <xdr:cNvSpPr/>
      </xdr:nvSpPr>
      <xdr:spPr>
        <a:xfrm>
          <a:off x="19494500" y="685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387" name="フローチャート: 判断 386">
          <a:extLst>
            <a:ext uri="{FF2B5EF4-FFF2-40B4-BE49-F238E27FC236}">
              <a16:creationId xmlns:a16="http://schemas.microsoft.com/office/drawing/2014/main" id="{4550F232-9CCE-40D3-B3FD-EB9715D7B0E7}"/>
            </a:ext>
          </a:extLst>
        </xdr:cNvPr>
        <xdr:cNvSpPr/>
      </xdr:nvSpPr>
      <xdr:spPr>
        <a:xfrm>
          <a:off x="186055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40628400-2D0A-4498-8046-DF1A885375F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396EEFC2-072A-42B5-943A-AD1FC06D009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B5250230-1351-46F7-9E94-03189280D8B6}"/>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C148E100-F7E7-4F31-ACB2-7D2EA72EC44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9DCF4FA6-7BC2-4387-98CD-5988DA763857}"/>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25400</xdr:rowOff>
    </xdr:from>
    <xdr:to>
      <xdr:col>116</xdr:col>
      <xdr:colOff>114300</xdr:colOff>
      <xdr:row>41</xdr:row>
      <xdr:rowOff>127000</xdr:rowOff>
    </xdr:to>
    <xdr:sp macro="" textlink="">
      <xdr:nvSpPr>
        <xdr:cNvPr id="393" name="楕円 392">
          <a:extLst>
            <a:ext uri="{FF2B5EF4-FFF2-40B4-BE49-F238E27FC236}">
              <a16:creationId xmlns:a16="http://schemas.microsoft.com/office/drawing/2014/main" id="{6824B9F3-2EE1-4CB7-A5D4-415629AE8C65}"/>
            </a:ext>
          </a:extLst>
        </xdr:cNvPr>
        <xdr:cNvSpPr/>
      </xdr:nvSpPr>
      <xdr:spPr>
        <a:xfrm>
          <a:off x="221107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111777</xdr:rowOff>
    </xdr:from>
    <xdr:ext cx="469744" cy="259045"/>
    <xdr:sp macro="" textlink="">
      <xdr:nvSpPr>
        <xdr:cNvPr id="394" name="【認定こども園・幼稚園・保育所】&#10;一人当たり面積該当値テキスト">
          <a:extLst>
            <a:ext uri="{FF2B5EF4-FFF2-40B4-BE49-F238E27FC236}">
              <a16:creationId xmlns:a16="http://schemas.microsoft.com/office/drawing/2014/main" id="{166D68D8-324D-4B93-9DA9-077F869089C5}"/>
            </a:ext>
          </a:extLst>
        </xdr:cNvPr>
        <xdr:cNvSpPr txBox="1"/>
      </xdr:nvSpPr>
      <xdr:spPr>
        <a:xfrm>
          <a:off x="22199600" y="6969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25400</xdr:rowOff>
    </xdr:from>
    <xdr:to>
      <xdr:col>112</xdr:col>
      <xdr:colOff>38100</xdr:colOff>
      <xdr:row>41</xdr:row>
      <xdr:rowOff>127000</xdr:rowOff>
    </xdr:to>
    <xdr:sp macro="" textlink="">
      <xdr:nvSpPr>
        <xdr:cNvPr id="395" name="楕円 394">
          <a:extLst>
            <a:ext uri="{FF2B5EF4-FFF2-40B4-BE49-F238E27FC236}">
              <a16:creationId xmlns:a16="http://schemas.microsoft.com/office/drawing/2014/main" id="{78FA1F1D-06EA-42C1-B62F-01CAA88D17CD}"/>
            </a:ext>
          </a:extLst>
        </xdr:cNvPr>
        <xdr:cNvSpPr/>
      </xdr:nvSpPr>
      <xdr:spPr>
        <a:xfrm>
          <a:off x="21272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76200</xdr:rowOff>
    </xdr:from>
    <xdr:to>
      <xdr:col>116</xdr:col>
      <xdr:colOff>63500</xdr:colOff>
      <xdr:row>41</xdr:row>
      <xdr:rowOff>76200</xdr:rowOff>
    </xdr:to>
    <xdr:cxnSp macro="">
      <xdr:nvCxnSpPr>
        <xdr:cNvPr id="396" name="直線コネクタ 395">
          <a:extLst>
            <a:ext uri="{FF2B5EF4-FFF2-40B4-BE49-F238E27FC236}">
              <a16:creationId xmlns:a16="http://schemas.microsoft.com/office/drawing/2014/main" id="{3D01F9F1-96A4-4F23-B946-0C94E7D79900}"/>
            </a:ext>
          </a:extLst>
        </xdr:cNvPr>
        <xdr:cNvCxnSpPr/>
      </xdr:nvCxnSpPr>
      <xdr:spPr>
        <a:xfrm>
          <a:off x="21323300" y="7105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29210</xdr:rowOff>
    </xdr:from>
    <xdr:to>
      <xdr:col>107</xdr:col>
      <xdr:colOff>101600</xdr:colOff>
      <xdr:row>41</xdr:row>
      <xdr:rowOff>130810</xdr:rowOff>
    </xdr:to>
    <xdr:sp macro="" textlink="">
      <xdr:nvSpPr>
        <xdr:cNvPr id="397" name="楕円 396">
          <a:extLst>
            <a:ext uri="{FF2B5EF4-FFF2-40B4-BE49-F238E27FC236}">
              <a16:creationId xmlns:a16="http://schemas.microsoft.com/office/drawing/2014/main" id="{82CBF8E7-BB0E-4180-AED9-7C51040A246E}"/>
            </a:ext>
          </a:extLst>
        </xdr:cNvPr>
        <xdr:cNvSpPr/>
      </xdr:nvSpPr>
      <xdr:spPr>
        <a:xfrm>
          <a:off x="20383500" y="705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76200</xdr:rowOff>
    </xdr:from>
    <xdr:to>
      <xdr:col>111</xdr:col>
      <xdr:colOff>177800</xdr:colOff>
      <xdr:row>41</xdr:row>
      <xdr:rowOff>80010</xdr:rowOff>
    </xdr:to>
    <xdr:cxnSp macro="">
      <xdr:nvCxnSpPr>
        <xdr:cNvPr id="398" name="直線コネクタ 397">
          <a:extLst>
            <a:ext uri="{FF2B5EF4-FFF2-40B4-BE49-F238E27FC236}">
              <a16:creationId xmlns:a16="http://schemas.microsoft.com/office/drawing/2014/main" id="{5B56E1CE-F61B-4DF6-B53F-550F270567E5}"/>
            </a:ext>
          </a:extLst>
        </xdr:cNvPr>
        <xdr:cNvCxnSpPr/>
      </xdr:nvCxnSpPr>
      <xdr:spPr>
        <a:xfrm flipV="1">
          <a:off x="20434300" y="71056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25400</xdr:rowOff>
    </xdr:from>
    <xdr:to>
      <xdr:col>102</xdr:col>
      <xdr:colOff>165100</xdr:colOff>
      <xdr:row>41</xdr:row>
      <xdr:rowOff>127000</xdr:rowOff>
    </xdr:to>
    <xdr:sp macro="" textlink="">
      <xdr:nvSpPr>
        <xdr:cNvPr id="399" name="楕円 398">
          <a:extLst>
            <a:ext uri="{FF2B5EF4-FFF2-40B4-BE49-F238E27FC236}">
              <a16:creationId xmlns:a16="http://schemas.microsoft.com/office/drawing/2014/main" id="{B19FE6E4-6438-4945-AC96-19D2D245DEB6}"/>
            </a:ext>
          </a:extLst>
        </xdr:cNvPr>
        <xdr:cNvSpPr/>
      </xdr:nvSpPr>
      <xdr:spPr>
        <a:xfrm>
          <a:off x="19494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76200</xdr:rowOff>
    </xdr:from>
    <xdr:to>
      <xdr:col>107</xdr:col>
      <xdr:colOff>50800</xdr:colOff>
      <xdr:row>41</xdr:row>
      <xdr:rowOff>80010</xdr:rowOff>
    </xdr:to>
    <xdr:cxnSp macro="">
      <xdr:nvCxnSpPr>
        <xdr:cNvPr id="400" name="直線コネクタ 399">
          <a:extLst>
            <a:ext uri="{FF2B5EF4-FFF2-40B4-BE49-F238E27FC236}">
              <a16:creationId xmlns:a16="http://schemas.microsoft.com/office/drawing/2014/main" id="{5080261F-8774-4BD1-B0F5-D40BF07BBDB6}"/>
            </a:ext>
          </a:extLst>
        </xdr:cNvPr>
        <xdr:cNvCxnSpPr/>
      </xdr:nvCxnSpPr>
      <xdr:spPr>
        <a:xfrm>
          <a:off x="19545300" y="71056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25400</xdr:rowOff>
    </xdr:from>
    <xdr:to>
      <xdr:col>98</xdr:col>
      <xdr:colOff>38100</xdr:colOff>
      <xdr:row>41</xdr:row>
      <xdr:rowOff>127000</xdr:rowOff>
    </xdr:to>
    <xdr:sp macro="" textlink="">
      <xdr:nvSpPr>
        <xdr:cNvPr id="401" name="楕円 400">
          <a:extLst>
            <a:ext uri="{FF2B5EF4-FFF2-40B4-BE49-F238E27FC236}">
              <a16:creationId xmlns:a16="http://schemas.microsoft.com/office/drawing/2014/main" id="{C285DF4A-CEBA-4B61-AF77-46467A814524}"/>
            </a:ext>
          </a:extLst>
        </xdr:cNvPr>
        <xdr:cNvSpPr/>
      </xdr:nvSpPr>
      <xdr:spPr>
        <a:xfrm>
          <a:off x="18605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76200</xdr:rowOff>
    </xdr:from>
    <xdr:to>
      <xdr:col>102</xdr:col>
      <xdr:colOff>114300</xdr:colOff>
      <xdr:row>41</xdr:row>
      <xdr:rowOff>76200</xdr:rowOff>
    </xdr:to>
    <xdr:cxnSp macro="">
      <xdr:nvCxnSpPr>
        <xdr:cNvPr id="402" name="直線コネクタ 401">
          <a:extLst>
            <a:ext uri="{FF2B5EF4-FFF2-40B4-BE49-F238E27FC236}">
              <a16:creationId xmlns:a16="http://schemas.microsoft.com/office/drawing/2014/main" id="{721B1FE6-2A2F-4742-9C69-793141E1FDEC}"/>
            </a:ext>
          </a:extLst>
        </xdr:cNvPr>
        <xdr:cNvCxnSpPr/>
      </xdr:nvCxnSpPr>
      <xdr:spPr>
        <a:xfrm>
          <a:off x="18656300" y="7105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403" name="n_1aveValue【認定こども園・幼稚園・保育所】&#10;一人当たり面積">
          <a:extLst>
            <a:ext uri="{FF2B5EF4-FFF2-40B4-BE49-F238E27FC236}">
              <a16:creationId xmlns:a16="http://schemas.microsoft.com/office/drawing/2014/main" id="{E48A604D-B513-448C-BD0F-87199D08D7C6}"/>
            </a:ext>
          </a:extLst>
        </xdr:cNvPr>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404" name="n_2aveValue【認定こども園・幼稚園・保育所】&#10;一人当たり面積">
          <a:extLst>
            <a:ext uri="{FF2B5EF4-FFF2-40B4-BE49-F238E27FC236}">
              <a16:creationId xmlns:a16="http://schemas.microsoft.com/office/drawing/2014/main" id="{66DCC8BA-C5FE-47E8-A2EC-2250B45253DE}"/>
            </a:ext>
          </a:extLst>
        </xdr:cNvPr>
        <xdr:cNvSpPr txBox="1"/>
      </xdr:nvSpPr>
      <xdr:spPr>
        <a:xfrm>
          <a:off x="20199427" y="6624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113047</xdr:rowOff>
    </xdr:from>
    <xdr:ext cx="469744" cy="259045"/>
    <xdr:sp macro="" textlink="">
      <xdr:nvSpPr>
        <xdr:cNvPr id="405" name="n_3aveValue【認定こども園・幼稚園・保育所】&#10;一人当たり面積">
          <a:extLst>
            <a:ext uri="{FF2B5EF4-FFF2-40B4-BE49-F238E27FC236}">
              <a16:creationId xmlns:a16="http://schemas.microsoft.com/office/drawing/2014/main" id="{221F86E8-9078-4982-842C-C8E121A3BB6D}"/>
            </a:ext>
          </a:extLst>
        </xdr:cNvPr>
        <xdr:cNvSpPr txBox="1"/>
      </xdr:nvSpPr>
      <xdr:spPr>
        <a:xfrm>
          <a:off x="19310427"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116857</xdr:rowOff>
    </xdr:from>
    <xdr:ext cx="469744" cy="259045"/>
    <xdr:sp macro="" textlink="">
      <xdr:nvSpPr>
        <xdr:cNvPr id="406" name="n_4aveValue【認定こども園・幼稚園・保育所】&#10;一人当たり面積">
          <a:extLst>
            <a:ext uri="{FF2B5EF4-FFF2-40B4-BE49-F238E27FC236}">
              <a16:creationId xmlns:a16="http://schemas.microsoft.com/office/drawing/2014/main" id="{98E3F461-EE49-4F2B-B7C3-57DC79F63DF1}"/>
            </a:ext>
          </a:extLst>
        </xdr:cNvPr>
        <xdr:cNvSpPr txBox="1"/>
      </xdr:nvSpPr>
      <xdr:spPr>
        <a:xfrm>
          <a:off x="18421427" y="663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118127</xdr:rowOff>
    </xdr:from>
    <xdr:ext cx="469744" cy="259045"/>
    <xdr:sp macro="" textlink="">
      <xdr:nvSpPr>
        <xdr:cNvPr id="407" name="n_1mainValue【認定こども園・幼稚園・保育所】&#10;一人当たり面積">
          <a:extLst>
            <a:ext uri="{FF2B5EF4-FFF2-40B4-BE49-F238E27FC236}">
              <a16:creationId xmlns:a16="http://schemas.microsoft.com/office/drawing/2014/main" id="{426CC880-34A5-49CD-A711-E8C0E8BCA8B3}"/>
            </a:ext>
          </a:extLst>
        </xdr:cNvPr>
        <xdr:cNvSpPr txBox="1"/>
      </xdr:nvSpPr>
      <xdr:spPr>
        <a:xfrm>
          <a:off x="210757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121937</xdr:rowOff>
    </xdr:from>
    <xdr:ext cx="469744" cy="259045"/>
    <xdr:sp macro="" textlink="">
      <xdr:nvSpPr>
        <xdr:cNvPr id="408" name="n_2mainValue【認定こども園・幼稚園・保育所】&#10;一人当たり面積">
          <a:extLst>
            <a:ext uri="{FF2B5EF4-FFF2-40B4-BE49-F238E27FC236}">
              <a16:creationId xmlns:a16="http://schemas.microsoft.com/office/drawing/2014/main" id="{E24639DD-71E6-4EAC-9AA3-CC8E90F24092}"/>
            </a:ext>
          </a:extLst>
        </xdr:cNvPr>
        <xdr:cNvSpPr txBox="1"/>
      </xdr:nvSpPr>
      <xdr:spPr>
        <a:xfrm>
          <a:off x="20199427"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118127</xdr:rowOff>
    </xdr:from>
    <xdr:ext cx="469744" cy="259045"/>
    <xdr:sp macro="" textlink="">
      <xdr:nvSpPr>
        <xdr:cNvPr id="409" name="n_3mainValue【認定こども園・幼稚園・保育所】&#10;一人当たり面積">
          <a:extLst>
            <a:ext uri="{FF2B5EF4-FFF2-40B4-BE49-F238E27FC236}">
              <a16:creationId xmlns:a16="http://schemas.microsoft.com/office/drawing/2014/main" id="{FA293E9D-C00F-48D8-A0ED-DD07307D1002}"/>
            </a:ext>
          </a:extLst>
        </xdr:cNvPr>
        <xdr:cNvSpPr txBox="1"/>
      </xdr:nvSpPr>
      <xdr:spPr>
        <a:xfrm>
          <a:off x="19310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118127</xdr:rowOff>
    </xdr:from>
    <xdr:ext cx="469744" cy="259045"/>
    <xdr:sp macro="" textlink="">
      <xdr:nvSpPr>
        <xdr:cNvPr id="410" name="n_4mainValue【認定こども園・幼稚園・保育所】&#10;一人当たり面積">
          <a:extLst>
            <a:ext uri="{FF2B5EF4-FFF2-40B4-BE49-F238E27FC236}">
              <a16:creationId xmlns:a16="http://schemas.microsoft.com/office/drawing/2014/main" id="{70E48E00-F416-46F1-BDCE-70E32EC0A1F3}"/>
            </a:ext>
          </a:extLst>
        </xdr:cNvPr>
        <xdr:cNvSpPr txBox="1"/>
      </xdr:nvSpPr>
      <xdr:spPr>
        <a:xfrm>
          <a:off x="18421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a:extLst>
            <a:ext uri="{FF2B5EF4-FFF2-40B4-BE49-F238E27FC236}">
              <a16:creationId xmlns:a16="http://schemas.microsoft.com/office/drawing/2014/main" id="{D6E5F1D3-1808-4F35-B637-C7709D54F0C2}"/>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a:extLst>
            <a:ext uri="{FF2B5EF4-FFF2-40B4-BE49-F238E27FC236}">
              <a16:creationId xmlns:a16="http://schemas.microsoft.com/office/drawing/2014/main" id="{BD04C4D8-3D8E-448A-B735-BC7A91CBF16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a:extLst>
            <a:ext uri="{FF2B5EF4-FFF2-40B4-BE49-F238E27FC236}">
              <a16:creationId xmlns:a16="http://schemas.microsoft.com/office/drawing/2014/main" id="{7EF0D21A-8F31-4F41-9A6E-DA9DB8DBCD8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a:extLst>
            <a:ext uri="{FF2B5EF4-FFF2-40B4-BE49-F238E27FC236}">
              <a16:creationId xmlns:a16="http://schemas.microsoft.com/office/drawing/2014/main" id="{136D478E-7236-4725-8135-1DC6EAFAD733}"/>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a:extLst>
            <a:ext uri="{FF2B5EF4-FFF2-40B4-BE49-F238E27FC236}">
              <a16:creationId xmlns:a16="http://schemas.microsoft.com/office/drawing/2014/main" id="{F26A122C-271C-4F1A-AB71-7D7C1E9AE0F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a:extLst>
            <a:ext uri="{FF2B5EF4-FFF2-40B4-BE49-F238E27FC236}">
              <a16:creationId xmlns:a16="http://schemas.microsoft.com/office/drawing/2014/main" id="{5EB6D351-A0D8-4989-8725-3C7010E947F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a:extLst>
            <a:ext uri="{FF2B5EF4-FFF2-40B4-BE49-F238E27FC236}">
              <a16:creationId xmlns:a16="http://schemas.microsoft.com/office/drawing/2014/main" id="{0585731C-03AA-475B-9C51-C7821A7850C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a:extLst>
            <a:ext uri="{FF2B5EF4-FFF2-40B4-BE49-F238E27FC236}">
              <a16:creationId xmlns:a16="http://schemas.microsoft.com/office/drawing/2014/main" id="{90E4DE4C-B02E-47FA-A4BE-52B51CB6FEF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a:extLst>
            <a:ext uri="{FF2B5EF4-FFF2-40B4-BE49-F238E27FC236}">
              <a16:creationId xmlns:a16="http://schemas.microsoft.com/office/drawing/2014/main" id="{E1459D8C-BEF7-4BE1-A889-836CD3AFA0C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a:extLst>
            <a:ext uri="{FF2B5EF4-FFF2-40B4-BE49-F238E27FC236}">
              <a16:creationId xmlns:a16="http://schemas.microsoft.com/office/drawing/2014/main" id="{07661C9D-D9DC-4BA1-9EA8-C1B3F9052A6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a:extLst>
            <a:ext uri="{FF2B5EF4-FFF2-40B4-BE49-F238E27FC236}">
              <a16:creationId xmlns:a16="http://schemas.microsoft.com/office/drawing/2014/main" id="{E28E6460-D88B-4276-8F1A-BAB5E3AE6A3D}"/>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22" name="直線コネクタ 421">
          <a:extLst>
            <a:ext uri="{FF2B5EF4-FFF2-40B4-BE49-F238E27FC236}">
              <a16:creationId xmlns:a16="http://schemas.microsoft.com/office/drawing/2014/main" id="{FFE67AA2-9012-44FD-9FB8-CBBA6AC3FBB6}"/>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23" name="テキスト ボックス 422">
          <a:extLst>
            <a:ext uri="{FF2B5EF4-FFF2-40B4-BE49-F238E27FC236}">
              <a16:creationId xmlns:a16="http://schemas.microsoft.com/office/drawing/2014/main" id="{47AE0027-1296-40E5-BED6-4F727E00A6DE}"/>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24" name="直線コネクタ 423">
          <a:extLst>
            <a:ext uri="{FF2B5EF4-FFF2-40B4-BE49-F238E27FC236}">
              <a16:creationId xmlns:a16="http://schemas.microsoft.com/office/drawing/2014/main" id="{EE0F60DF-C039-4C3E-BFD7-D81265AE50F8}"/>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25" name="テキスト ボックス 424">
          <a:extLst>
            <a:ext uri="{FF2B5EF4-FFF2-40B4-BE49-F238E27FC236}">
              <a16:creationId xmlns:a16="http://schemas.microsoft.com/office/drawing/2014/main" id="{9B69C6C9-2682-45E2-A266-BD973706F133}"/>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26" name="直線コネクタ 425">
          <a:extLst>
            <a:ext uri="{FF2B5EF4-FFF2-40B4-BE49-F238E27FC236}">
              <a16:creationId xmlns:a16="http://schemas.microsoft.com/office/drawing/2014/main" id="{A207ABA6-108F-4E19-900E-CD3BAF578DA4}"/>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27" name="テキスト ボックス 426">
          <a:extLst>
            <a:ext uri="{FF2B5EF4-FFF2-40B4-BE49-F238E27FC236}">
              <a16:creationId xmlns:a16="http://schemas.microsoft.com/office/drawing/2014/main" id="{AC5306DD-4CA4-4822-BB8A-BE788C05FEE9}"/>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28" name="直線コネクタ 427">
          <a:extLst>
            <a:ext uri="{FF2B5EF4-FFF2-40B4-BE49-F238E27FC236}">
              <a16:creationId xmlns:a16="http://schemas.microsoft.com/office/drawing/2014/main" id="{6FCB2B0F-68F1-4A4F-BBC4-F2E50B71B62D}"/>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29" name="テキスト ボックス 428">
          <a:extLst>
            <a:ext uri="{FF2B5EF4-FFF2-40B4-BE49-F238E27FC236}">
              <a16:creationId xmlns:a16="http://schemas.microsoft.com/office/drawing/2014/main" id="{8C2DB194-2A98-4368-9995-E3BB9656F97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0" name="直線コネクタ 429">
          <a:extLst>
            <a:ext uri="{FF2B5EF4-FFF2-40B4-BE49-F238E27FC236}">
              <a16:creationId xmlns:a16="http://schemas.microsoft.com/office/drawing/2014/main" id="{D4144E08-2182-4F1B-9D77-89FE485B41C3}"/>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1" name="テキスト ボックス 430">
          <a:extLst>
            <a:ext uri="{FF2B5EF4-FFF2-40B4-BE49-F238E27FC236}">
              <a16:creationId xmlns:a16="http://schemas.microsoft.com/office/drawing/2014/main" id="{DD7732F2-F5E1-41E9-8CB0-39D28C30739B}"/>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2" name="【学校施設】&#10;有形固定資産減価償却率グラフ枠">
          <a:extLst>
            <a:ext uri="{FF2B5EF4-FFF2-40B4-BE49-F238E27FC236}">
              <a16:creationId xmlns:a16="http://schemas.microsoft.com/office/drawing/2014/main" id="{19768296-84A7-4658-AC81-D9565C3A282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73152</xdr:rowOff>
    </xdr:from>
    <xdr:to>
      <xdr:col>85</xdr:col>
      <xdr:colOff>126364</xdr:colOff>
      <xdr:row>62</xdr:row>
      <xdr:rowOff>162306</xdr:rowOff>
    </xdr:to>
    <xdr:cxnSp macro="">
      <xdr:nvCxnSpPr>
        <xdr:cNvPr id="433" name="直線コネクタ 432">
          <a:extLst>
            <a:ext uri="{FF2B5EF4-FFF2-40B4-BE49-F238E27FC236}">
              <a16:creationId xmlns:a16="http://schemas.microsoft.com/office/drawing/2014/main" id="{4F62E0CA-180C-4742-BD67-F43F0BDFB5BE}"/>
            </a:ext>
          </a:extLst>
        </xdr:cNvPr>
        <xdr:cNvCxnSpPr/>
      </xdr:nvCxnSpPr>
      <xdr:spPr>
        <a:xfrm flipV="1">
          <a:off x="16318864" y="950290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166133</xdr:rowOff>
    </xdr:from>
    <xdr:ext cx="405111" cy="259045"/>
    <xdr:sp macro="" textlink="">
      <xdr:nvSpPr>
        <xdr:cNvPr id="434" name="【学校施設】&#10;有形固定資産減価償却率最小値テキスト">
          <a:extLst>
            <a:ext uri="{FF2B5EF4-FFF2-40B4-BE49-F238E27FC236}">
              <a16:creationId xmlns:a16="http://schemas.microsoft.com/office/drawing/2014/main" id="{1BCE83A6-F581-4AAD-8944-A8CAE395A58D}"/>
            </a:ext>
          </a:extLst>
        </xdr:cNvPr>
        <xdr:cNvSpPr txBox="1"/>
      </xdr:nvSpPr>
      <xdr:spPr>
        <a:xfrm>
          <a:off x="16357600" y="1079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162306</xdr:rowOff>
    </xdr:from>
    <xdr:to>
      <xdr:col>86</xdr:col>
      <xdr:colOff>25400</xdr:colOff>
      <xdr:row>62</xdr:row>
      <xdr:rowOff>162306</xdr:rowOff>
    </xdr:to>
    <xdr:cxnSp macro="">
      <xdr:nvCxnSpPr>
        <xdr:cNvPr id="435" name="直線コネクタ 434">
          <a:extLst>
            <a:ext uri="{FF2B5EF4-FFF2-40B4-BE49-F238E27FC236}">
              <a16:creationId xmlns:a16="http://schemas.microsoft.com/office/drawing/2014/main" id="{1F01B235-CEDF-4C12-BBA5-C13CE39501BE}"/>
            </a:ext>
          </a:extLst>
        </xdr:cNvPr>
        <xdr:cNvCxnSpPr/>
      </xdr:nvCxnSpPr>
      <xdr:spPr>
        <a:xfrm>
          <a:off x="16230600" y="1079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19829</xdr:rowOff>
    </xdr:from>
    <xdr:ext cx="405111" cy="259045"/>
    <xdr:sp macro="" textlink="">
      <xdr:nvSpPr>
        <xdr:cNvPr id="436" name="【学校施設】&#10;有形固定資産減価償却率最大値テキスト">
          <a:extLst>
            <a:ext uri="{FF2B5EF4-FFF2-40B4-BE49-F238E27FC236}">
              <a16:creationId xmlns:a16="http://schemas.microsoft.com/office/drawing/2014/main" id="{A7C855C9-7118-4048-80D6-6914DDDC9DD0}"/>
            </a:ext>
          </a:extLst>
        </xdr:cNvPr>
        <xdr:cNvSpPr txBox="1"/>
      </xdr:nvSpPr>
      <xdr:spPr>
        <a:xfrm>
          <a:off x="16357600" y="92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73152</xdr:rowOff>
    </xdr:from>
    <xdr:to>
      <xdr:col>86</xdr:col>
      <xdr:colOff>25400</xdr:colOff>
      <xdr:row>55</xdr:row>
      <xdr:rowOff>73152</xdr:rowOff>
    </xdr:to>
    <xdr:cxnSp macro="">
      <xdr:nvCxnSpPr>
        <xdr:cNvPr id="437" name="直線コネクタ 436">
          <a:extLst>
            <a:ext uri="{FF2B5EF4-FFF2-40B4-BE49-F238E27FC236}">
              <a16:creationId xmlns:a16="http://schemas.microsoft.com/office/drawing/2014/main" id="{9559D838-5A09-4E44-BA92-369908727D59}"/>
            </a:ext>
          </a:extLst>
        </xdr:cNvPr>
        <xdr:cNvCxnSpPr/>
      </xdr:nvCxnSpPr>
      <xdr:spPr>
        <a:xfrm>
          <a:off x="16230600" y="950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16781</xdr:rowOff>
    </xdr:from>
    <xdr:ext cx="405111" cy="259045"/>
    <xdr:sp macro="" textlink="">
      <xdr:nvSpPr>
        <xdr:cNvPr id="438" name="【学校施設】&#10;有形固定資産減価償却率平均値テキスト">
          <a:extLst>
            <a:ext uri="{FF2B5EF4-FFF2-40B4-BE49-F238E27FC236}">
              <a16:creationId xmlns:a16="http://schemas.microsoft.com/office/drawing/2014/main" id="{2B781A9C-DDDD-48E1-97E5-E5A40D00C3D2}"/>
            </a:ext>
          </a:extLst>
        </xdr:cNvPr>
        <xdr:cNvSpPr txBox="1"/>
      </xdr:nvSpPr>
      <xdr:spPr>
        <a:xfrm>
          <a:off x="16357600" y="101323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38354</xdr:rowOff>
    </xdr:from>
    <xdr:to>
      <xdr:col>85</xdr:col>
      <xdr:colOff>177800</xdr:colOff>
      <xdr:row>59</xdr:row>
      <xdr:rowOff>139954</xdr:rowOff>
    </xdr:to>
    <xdr:sp macro="" textlink="">
      <xdr:nvSpPr>
        <xdr:cNvPr id="439" name="フローチャート: 判断 438">
          <a:extLst>
            <a:ext uri="{FF2B5EF4-FFF2-40B4-BE49-F238E27FC236}">
              <a16:creationId xmlns:a16="http://schemas.microsoft.com/office/drawing/2014/main" id="{63DBCE03-AABB-4CA8-B133-6D1C8267A838}"/>
            </a:ext>
          </a:extLst>
        </xdr:cNvPr>
        <xdr:cNvSpPr/>
      </xdr:nvSpPr>
      <xdr:spPr>
        <a:xfrm>
          <a:off x="16268700" y="10153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24638</xdr:rowOff>
    </xdr:from>
    <xdr:to>
      <xdr:col>81</xdr:col>
      <xdr:colOff>101600</xdr:colOff>
      <xdr:row>59</xdr:row>
      <xdr:rowOff>126238</xdr:rowOff>
    </xdr:to>
    <xdr:sp macro="" textlink="">
      <xdr:nvSpPr>
        <xdr:cNvPr id="440" name="フローチャート: 判断 439">
          <a:extLst>
            <a:ext uri="{FF2B5EF4-FFF2-40B4-BE49-F238E27FC236}">
              <a16:creationId xmlns:a16="http://schemas.microsoft.com/office/drawing/2014/main" id="{3480DC2A-22E0-4E41-8F7A-97E9C3FC4836}"/>
            </a:ext>
          </a:extLst>
        </xdr:cNvPr>
        <xdr:cNvSpPr/>
      </xdr:nvSpPr>
      <xdr:spPr>
        <a:xfrm>
          <a:off x="15430500" y="1014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8636</xdr:rowOff>
    </xdr:from>
    <xdr:to>
      <xdr:col>76</xdr:col>
      <xdr:colOff>165100</xdr:colOff>
      <xdr:row>59</xdr:row>
      <xdr:rowOff>110236</xdr:rowOff>
    </xdr:to>
    <xdr:sp macro="" textlink="">
      <xdr:nvSpPr>
        <xdr:cNvPr id="441" name="フローチャート: 判断 440">
          <a:extLst>
            <a:ext uri="{FF2B5EF4-FFF2-40B4-BE49-F238E27FC236}">
              <a16:creationId xmlns:a16="http://schemas.microsoft.com/office/drawing/2014/main" id="{B4F18848-29E8-4418-AA58-25BA744DCE54}"/>
            </a:ext>
          </a:extLst>
        </xdr:cNvPr>
        <xdr:cNvSpPr/>
      </xdr:nvSpPr>
      <xdr:spPr>
        <a:xfrm>
          <a:off x="14541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170942</xdr:rowOff>
    </xdr:from>
    <xdr:to>
      <xdr:col>72</xdr:col>
      <xdr:colOff>38100</xdr:colOff>
      <xdr:row>59</xdr:row>
      <xdr:rowOff>101092</xdr:rowOff>
    </xdr:to>
    <xdr:sp macro="" textlink="">
      <xdr:nvSpPr>
        <xdr:cNvPr id="442" name="フローチャート: 判断 441">
          <a:extLst>
            <a:ext uri="{FF2B5EF4-FFF2-40B4-BE49-F238E27FC236}">
              <a16:creationId xmlns:a16="http://schemas.microsoft.com/office/drawing/2014/main" id="{6FA7B06B-BBD5-42F2-8914-E167C9D59889}"/>
            </a:ext>
          </a:extLst>
        </xdr:cNvPr>
        <xdr:cNvSpPr/>
      </xdr:nvSpPr>
      <xdr:spPr>
        <a:xfrm>
          <a:off x="13652500" y="101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157226</xdr:rowOff>
    </xdr:from>
    <xdr:to>
      <xdr:col>67</xdr:col>
      <xdr:colOff>101600</xdr:colOff>
      <xdr:row>59</xdr:row>
      <xdr:rowOff>87376</xdr:rowOff>
    </xdr:to>
    <xdr:sp macro="" textlink="">
      <xdr:nvSpPr>
        <xdr:cNvPr id="443" name="フローチャート: 判断 442">
          <a:extLst>
            <a:ext uri="{FF2B5EF4-FFF2-40B4-BE49-F238E27FC236}">
              <a16:creationId xmlns:a16="http://schemas.microsoft.com/office/drawing/2014/main" id="{348C4B31-A4DC-4675-8FF0-934C7B711930}"/>
            </a:ext>
          </a:extLst>
        </xdr:cNvPr>
        <xdr:cNvSpPr/>
      </xdr:nvSpPr>
      <xdr:spPr>
        <a:xfrm>
          <a:off x="12763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6D9FEA28-AF19-47CA-AC6F-9A7C11260A1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3276FD7E-E6ED-4F3F-9624-D63E71DDE0EE}"/>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4783E304-696B-453F-9A92-581B7518A4CF}"/>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B5D6DE2E-7AC6-43DB-B5F0-D4CA1BAE683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CF7F5C39-265D-4D29-926E-AD5ADB987BB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31496</xdr:rowOff>
    </xdr:from>
    <xdr:to>
      <xdr:col>85</xdr:col>
      <xdr:colOff>177800</xdr:colOff>
      <xdr:row>59</xdr:row>
      <xdr:rowOff>133096</xdr:rowOff>
    </xdr:to>
    <xdr:sp macro="" textlink="">
      <xdr:nvSpPr>
        <xdr:cNvPr id="449" name="楕円 448">
          <a:extLst>
            <a:ext uri="{FF2B5EF4-FFF2-40B4-BE49-F238E27FC236}">
              <a16:creationId xmlns:a16="http://schemas.microsoft.com/office/drawing/2014/main" id="{AC72BE8C-F753-4E27-AF54-B65C699C3B84}"/>
            </a:ext>
          </a:extLst>
        </xdr:cNvPr>
        <xdr:cNvSpPr/>
      </xdr:nvSpPr>
      <xdr:spPr>
        <a:xfrm>
          <a:off x="16268700" y="1014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54373</xdr:rowOff>
    </xdr:from>
    <xdr:ext cx="405111" cy="259045"/>
    <xdr:sp macro="" textlink="">
      <xdr:nvSpPr>
        <xdr:cNvPr id="450" name="【学校施設】&#10;有形固定資産減価償却率該当値テキスト">
          <a:extLst>
            <a:ext uri="{FF2B5EF4-FFF2-40B4-BE49-F238E27FC236}">
              <a16:creationId xmlns:a16="http://schemas.microsoft.com/office/drawing/2014/main" id="{DAA8DBB3-3496-4BD6-9747-31180E328CAA}"/>
            </a:ext>
          </a:extLst>
        </xdr:cNvPr>
        <xdr:cNvSpPr txBox="1"/>
      </xdr:nvSpPr>
      <xdr:spPr>
        <a:xfrm>
          <a:off x="16357600" y="9998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161798</xdr:rowOff>
    </xdr:from>
    <xdr:to>
      <xdr:col>81</xdr:col>
      <xdr:colOff>101600</xdr:colOff>
      <xdr:row>59</xdr:row>
      <xdr:rowOff>91948</xdr:rowOff>
    </xdr:to>
    <xdr:sp macro="" textlink="">
      <xdr:nvSpPr>
        <xdr:cNvPr id="451" name="楕円 450">
          <a:extLst>
            <a:ext uri="{FF2B5EF4-FFF2-40B4-BE49-F238E27FC236}">
              <a16:creationId xmlns:a16="http://schemas.microsoft.com/office/drawing/2014/main" id="{5463260A-4D20-4AC7-A022-FD948D519330}"/>
            </a:ext>
          </a:extLst>
        </xdr:cNvPr>
        <xdr:cNvSpPr/>
      </xdr:nvSpPr>
      <xdr:spPr>
        <a:xfrm>
          <a:off x="15430500" y="1010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41148</xdr:rowOff>
    </xdr:from>
    <xdr:to>
      <xdr:col>85</xdr:col>
      <xdr:colOff>127000</xdr:colOff>
      <xdr:row>59</xdr:row>
      <xdr:rowOff>82296</xdr:rowOff>
    </xdr:to>
    <xdr:cxnSp macro="">
      <xdr:nvCxnSpPr>
        <xdr:cNvPr id="452" name="直線コネクタ 451">
          <a:extLst>
            <a:ext uri="{FF2B5EF4-FFF2-40B4-BE49-F238E27FC236}">
              <a16:creationId xmlns:a16="http://schemas.microsoft.com/office/drawing/2014/main" id="{C86F903A-E64F-496E-A713-F4ACD8D1E1B9}"/>
            </a:ext>
          </a:extLst>
        </xdr:cNvPr>
        <xdr:cNvCxnSpPr/>
      </xdr:nvCxnSpPr>
      <xdr:spPr>
        <a:xfrm>
          <a:off x="15481300" y="1015669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113792</xdr:rowOff>
    </xdr:from>
    <xdr:to>
      <xdr:col>76</xdr:col>
      <xdr:colOff>165100</xdr:colOff>
      <xdr:row>59</xdr:row>
      <xdr:rowOff>43942</xdr:rowOff>
    </xdr:to>
    <xdr:sp macro="" textlink="">
      <xdr:nvSpPr>
        <xdr:cNvPr id="453" name="楕円 452">
          <a:extLst>
            <a:ext uri="{FF2B5EF4-FFF2-40B4-BE49-F238E27FC236}">
              <a16:creationId xmlns:a16="http://schemas.microsoft.com/office/drawing/2014/main" id="{726B0E39-13C9-4E69-8165-CABFCE240150}"/>
            </a:ext>
          </a:extLst>
        </xdr:cNvPr>
        <xdr:cNvSpPr/>
      </xdr:nvSpPr>
      <xdr:spPr>
        <a:xfrm>
          <a:off x="14541500" y="10057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164592</xdr:rowOff>
    </xdr:from>
    <xdr:to>
      <xdr:col>81</xdr:col>
      <xdr:colOff>50800</xdr:colOff>
      <xdr:row>59</xdr:row>
      <xdr:rowOff>41148</xdr:rowOff>
    </xdr:to>
    <xdr:cxnSp macro="">
      <xdr:nvCxnSpPr>
        <xdr:cNvPr id="454" name="直線コネクタ 453">
          <a:extLst>
            <a:ext uri="{FF2B5EF4-FFF2-40B4-BE49-F238E27FC236}">
              <a16:creationId xmlns:a16="http://schemas.microsoft.com/office/drawing/2014/main" id="{F3AF1060-A97D-4098-9F2E-24C8E3F37CBE}"/>
            </a:ext>
          </a:extLst>
        </xdr:cNvPr>
        <xdr:cNvCxnSpPr/>
      </xdr:nvCxnSpPr>
      <xdr:spPr>
        <a:xfrm>
          <a:off x="14592300" y="10108692"/>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63500</xdr:rowOff>
    </xdr:from>
    <xdr:to>
      <xdr:col>72</xdr:col>
      <xdr:colOff>38100</xdr:colOff>
      <xdr:row>58</xdr:row>
      <xdr:rowOff>165100</xdr:rowOff>
    </xdr:to>
    <xdr:sp macro="" textlink="">
      <xdr:nvSpPr>
        <xdr:cNvPr id="455" name="楕円 454">
          <a:extLst>
            <a:ext uri="{FF2B5EF4-FFF2-40B4-BE49-F238E27FC236}">
              <a16:creationId xmlns:a16="http://schemas.microsoft.com/office/drawing/2014/main" id="{F5E3E18F-8FD7-4E5B-A22A-E2471298ACB6}"/>
            </a:ext>
          </a:extLst>
        </xdr:cNvPr>
        <xdr:cNvSpPr/>
      </xdr:nvSpPr>
      <xdr:spPr>
        <a:xfrm>
          <a:off x="13652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114300</xdr:rowOff>
    </xdr:from>
    <xdr:to>
      <xdr:col>76</xdr:col>
      <xdr:colOff>114300</xdr:colOff>
      <xdr:row>58</xdr:row>
      <xdr:rowOff>164592</xdr:rowOff>
    </xdr:to>
    <xdr:cxnSp macro="">
      <xdr:nvCxnSpPr>
        <xdr:cNvPr id="456" name="直線コネクタ 455">
          <a:extLst>
            <a:ext uri="{FF2B5EF4-FFF2-40B4-BE49-F238E27FC236}">
              <a16:creationId xmlns:a16="http://schemas.microsoft.com/office/drawing/2014/main" id="{1F78BC4D-BD9C-49BC-A682-8C04A9167B98}"/>
            </a:ext>
          </a:extLst>
        </xdr:cNvPr>
        <xdr:cNvCxnSpPr/>
      </xdr:nvCxnSpPr>
      <xdr:spPr>
        <a:xfrm>
          <a:off x="13703300" y="1005840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24638</xdr:rowOff>
    </xdr:from>
    <xdr:to>
      <xdr:col>67</xdr:col>
      <xdr:colOff>101600</xdr:colOff>
      <xdr:row>58</xdr:row>
      <xdr:rowOff>126238</xdr:rowOff>
    </xdr:to>
    <xdr:sp macro="" textlink="">
      <xdr:nvSpPr>
        <xdr:cNvPr id="457" name="楕円 456">
          <a:extLst>
            <a:ext uri="{FF2B5EF4-FFF2-40B4-BE49-F238E27FC236}">
              <a16:creationId xmlns:a16="http://schemas.microsoft.com/office/drawing/2014/main" id="{8859B16E-780F-4BCE-A48E-20B47E114391}"/>
            </a:ext>
          </a:extLst>
        </xdr:cNvPr>
        <xdr:cNvSpPr/>
      </xdr:nvSpPr>
      <xdr:spPr>
        <a:xfrm>
          <a:off x="12763500" y="996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75438</xdr:rowOff>
    </xdr:from>
    <xdr:to>
      <xdr:col>71</xdr:col>
      <xdr:colOff>177800</xdr:colOff>
      <xdr:row>58</xdr:row>
      <xdr:rowOff>114300</xdr:rowOff>
    </xdr:to>
    <xdr:cxnSp macro="">
      <xdr:nvCxnSpPr>
        <xdr:cNvPr id="458" name="直線コネクタ 457">
          <a:extLst>
            <a:ext uri="{FF2B5EF4-FFF2-40B4-BE49-F238E27FC236}">
              <a16:creationId xmlns:a16="http://schemas.microsoft.com/office/drawing/2014/main" id="{38A70B89-8886-4E13-B9DA-3F00258EE840}"/>
            </a:ext>
          </a:extLst>
        </xdr:cNvPr>
        <xdr:cNvCxnSpPr/>
      </xdr:nvCxnSpPr>
      <xdr:spPr>
        <a:xfrm>
          <a:off x="12814300" y="10019538"/>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117365</xdr:rowOff>
    </xdr:from>
    <xdr:ext cx="405111" cy="259045"/>
    <xdr:sp macro="" textlink="">
      <xdr:nvSpPr>
        <xdr:cNvPr id="459" name="n_1aveValue【学校施設】&#10;有形固定資産減価償却率">
          <a:extLst>
            <a:ext uri="{FF2B5EF4-FFF2-40B4-BE49-F238E27FC236}">
              <a16:creationId xmlns:a16="http://schemas.microsoft.com/office/drawing/2014/main" id="{4F035F9B-A5E5-489E-B818-58EA1B425E65}"/>
            </a:ext>
          </a:extLst>
        </xdr:cNvPr>
        <xdr:cNvSpPr txBox="1"/>
      </xdr:nvSpPr>
      <xdr:spPr>
        <a:xfrm>
          <a:off x="15266044" y="10232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101363</xdr:rowOff>
    </xdr:from>
    <xdr:ext cx="405111" cy="259045"/>
    <xdr:sp macro="" textlink="">
      <xdr:nvSpPr>
        <xdr:cNvPr id="460" name="n_2aveValue【学校施設】&#10;有形固定資産減価償却率">
          <a:extLst>
            <a:ext uri="{FF2B5EF4-FFF2-40B4-BE49-F238E27FC236}">
              <a16:creationId xmlns:a16="http://schemas.microsoft.com/office/drawing/2014/main" id="{25CBD498-2BC6-4D9E-BEAB-4DA7EA9F6A9A}"/>
            </a:ext>
          </a:extLst>
        </xdr:cNvPr>
        <xdr:cNvSpPr txBox="1"/>
      </xdr:nvSpPr>
      <xdr:spPr>
        <a:xfrm>
          <a:off x="14389744" y="1021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92219</xdr:rowOff>
    </xdr:from>
    <xdr:ext cx="405111" cy="259045"/>
    <xdr:sp macro="" textlink="">
      <xdr:nvSpPr>
        <xdr:cNvPr id="461" name="n_3aveValue【学校施設】&#10;有形固定資産減価償却率">
          <a:extLst>
            <a:ext uri="{FF2B5EF4-FFF2-40B4-BE49-F238E27FC236}">
              <a16:creationId xmlns:a16="http://schemas.microsoft.com/office/drawing/2014/main" id="{5E71A0B9-77C5-4817-993F-9DC1D472CDED}"/>
            </a:ext>
          </a:extLst>
        </xdr:cNvPr>
        <xdr:cNvSpPr txBox="1"/>
      </xdr:nvSpPr>
      <xdr:spPr>
        <a:xfrm>
          <a:off x="13500744" y="10207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78503</xdr:rowOff>
    </xdr:from>
    <xdr:ext cx="405111" cy="259045"/>
    <xdr:sp macro="" textlink="">
      <xdr:nvSpPr>
        <xdr:cNvPr id="462" name="n_4aveValue【学校施設】&#10;有形固定資産減価償却率">
          <a:extLst>
            <a:ext uri="{FF2B5EF4-FFF2-40B4-BE49-F238E27FC236}">
              <a16:creationId xmlns:a16="http://schemas.microsoft.com/office/drawing/2014/main" id="{FEE05782-6767-4E5D-9765-FABAFBA9B598}"/>
            </a:ext>
          </a:extLst>
        </xdr:cNvPr>
        <xdr:cNvSpPr txBox="1"/>
      </xdr:nvSpPr>
      <xdr:spPr>
        <a:xfrm>
          <a:off x="12611744" y="10194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108475</xdr:rowOff>
    </xdr:from>
    <xdr:ext cx="405111" cy="259045"/>
    <xdr:sp macro="" textlink="">
      <xdr:nvSpPr>
        <xdr:cNvPr id="463" name="n_1mainValue【学校施設】&#10;有形固定資産減価償却率">
          <a:extLst>
            <a:ext uri="{FF2B5EF4-FFF2-40B4-BE49-F238E27FC236}">
              <a16:creationId xmlns:a16="http://schemas.microsoft.com/office/drawing/2014/main" id="{C960EDB7-6532-4830-8C17-76D5C2F37576}"/>
            </a:ext>
          </a:extLst>
        </xdr:cNvPr>
        <xdr:cNvSpPr txBox="1"/>
      </xdr:nvSpPr>
      <xdr:spPr>
        <a:xfrm>
          <a:off x="15266044" y="9881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60469</xdr:rowOff>
    </xdr:from>
    <xdr:ext cx="405111" cy="259045"/>
    <xdr:sp macro="" textlink="">
      <xdr:nvSpPr>
        <xdr:cNvPr id="464" name="n_2mainValue【学校施設】&#10;有形固定資産減価償却率">
          <a:extLst>
            <a:ext uri="{FF2B5EF4-FFF2-40B4-BE49-F238E27FC236}">
              <a16:creationId xmlns:a16="http://schemas.microsoft.com/office/drawing/2014/main" id="{E5683893-BAD7-417A-B672-B3A4B3C6ED3F}"/>
            </a:ext>
          </a:extLst>
        </xdr:cNvPr>
        <xdr:cNvSpPr txBox="1"/>
      </xdr:nvSpPr>
      <xdr:spPr>
        <a:xfrm>
          <a:off x="14389744" y="9833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10177</xdr:rowOff>
    </xdr:from>
    <xdr:ext cx="405111" cy="259045"/>
    <xdr:sp macro="" textlink="">
      <xdr:nvSpPr>
        <xdr:cNvPr id="465" name="n_3mainValue【学校施設】&#10;有形固定資産減価償却率">
          <a:extLst>
            <a:ext uri="{FF2B5EF4-FFF2-40B4-BE49-F238E27FC236}">
              <a16:creationId xmlns:a16="http://schemas.microsoft.com/office/drawing/2014/main" id="{16F231F6-C0E2-4D39-B66E-B6BEF12D4DD4}"/>
            </a:ext>
          </a:extLst>
        </xdr:cNvPr>
        <xdr:cNvSpPr txBox="1"/>
      </xdr:nvSpPr>
      <xdr:spPr>
        <a:xfrm>
          <a:off x="13500744" y="978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142765</xdr:rowOff>
    </xdr:from>
    <xdr:ext cx="405111" cy="259045"/>
    <xdr:sp macro="" textlink="">
      <xdr:nvSpPr>
        <xdr:cNvPr id="466" name="n_4mainValue【学校施設】&#10;有形固定資産減価償却率">
          <a:extLst>
            <a:ext uri="{FF2B5EF4-FFF2-40B4-BE49-F238E27FC236}">
              <a16:creationId xmlns:a16="http://schemas.microsoft.com/office/drawing/2014/main" id="{D4CCC5E8-05AB-45EE-ADD1-7E6841AAB192}"/>
            </a:ext>
          </a:extLst>
        </xdr:cNvPr>
        <xdr:cNvSpPr txBox="1"/>
      </xdr:nvSpPr>
      <xdr:spPr>
        <a:xfrm>
          <a:off x="12611744" y="9743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7" name="正方形/長方形 466">
          <a:extLst>
            <a:ext uri="{FF2B5EF4-FFF2-40B4-BE49-F238E27FC236}">
              <a16:creationId xmlns:a16="http://schemas.microsoft.com/office/drawing/2014/main" id="{0296D296-230E-4065-9D33-4C452CE2546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8" name="正方形/長方形 467">
          <a:extLst>
            <a:ext uri="{FF2B5EF4-FFF2-40B4-BE49-F238E27FC236}">
              <a16:creationId xmlns:a16="http://schemas.microsoft.com/office/drawing/2014/main" id="{8ED12789-5DFB-48C0-8394-25473DC12609}"/>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9" name="正方形/長方形 468">
          <a:extLst>
            <a:ext uri="{FF2B5EF4-FFF2-40B4-BE49-F238E27FC236}">
              <a16:creationId xmlns:a16="http://schemas.microsoft.com/office/drawing/2014/main" id="{88469329-9B4B-44D4-91B2-140CE2442F5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0" name="正方形/長方形 469">
          <a:extLst>
            <a:ext uri="{FF2B5EF4-FFF2-40B4-BE49-F238E27FC236}">
              <a16:creationId xmlns:a16="http://schemas.microsoft.com/office/drawing/2014/main" id="{AC7F2E6A-D9B5-4507-82A1-C3CF7485CB9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1" name="正方形/長方形 470">
          <a:extLst>
            <a:ext uri="{FF2B5EF4-FFF2-40B4-BE49-F238E27FC236}">
              <a16:creationId xmlns:a16="http://schemas.microsoft.com/office/drawing/2014/main" id="{69E8653C-DA12-48C0-A0B9-CA90F3050CB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2" name="正方形/長方形 471">
          <a:extLst>
            <a:ext uri="{FF2B5EF4-FFF2-40B4-BE49-F238E27FC236}">
              <a16:creationId xmlns:a16="http://schemas.microsoft.com/office/drawing/2014/main" id="{953CF505-C380-469F-AC8E-6B201B4F75A8}"/>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3" name="正方形/長方形 472">
          <a:extLst>
            <a:ext uri="{FF2B5EF4-FFF2-40B4-BE49-F238E27FC236}">
              <a16:creationId xmlns:a16="http://schemas.microsoft.com/office/drawing/2014/main" id="{9786D2A2-DC16-4A5F-A72E-0F03A33734F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4" name="正方形/長方形 473">
          <a:extLst>
            <a:ext uri="{FF2B5EF4-FFF2-40B4-BE49-F238E27FC236}">
              <a16:creationId xmlns:a16="http://schemas.microsoft.com/office/drawing/2014/main" id="{146200F8-7271-4898-9326-86E7F5A9F74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5" name="テキスト ボックス 474">
          <a:extLst>
            <a:ext uri="{FF2B5EF4-FFF2-40B4-BE49-F238E27FC236}">
              <a16:creationId xmlns:a16="http://schemas.microsoft.com/office/drawing/2014/main" id="{720E62AF-A4F4-4116-A54E-7CB9386E1D8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6" name="直線コネクタ 475">
          <a:extLst>
            <a:ext uri="{FF2B5EF4-FFF2-40B4-BE49-F238E27FC236}">
              <a16:creationId xmlns:a16="http://schemas.microsoft.com/office/drawing/2014/main" id="{8F4D08F3-61A6-4B97-B292-C99B426C6DC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7" name="直線コネクタ 476">
          <a:extLst>
            <a:ext uri="{FF2B5EF4-FFF2-40B4-BE49-F238E27FC236}">
              <a16:creationId xmlns:a16="http://schemas.microsoft.com/office/drawing/2014/main" id="{F4D3A7BF-A212-4B02-9631-F42DE582457E}"/>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8" name="テキスト ボックス 477">
          <a:extLst>
            <a:ext uri="{FF2B5EF4-FFF2-40B4-BE49-F238E27FC236}">
              <a16:creationId xmlns:a16="http://schemas.microsoft.com/office/drawing/2014/main" id="{457B0C83-686E-4278-AA74-2E16435DD4D2}"/>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9" name="直線コネクタ 478">
          <a:extLst>
            <a:ext uri="{FF2B5EF4-FFF2-40B4-BE49-F238E27FC236}">
              <a16:creationId xmlns:a16="http://schemas.microsoft.com/office/drawing/2014/main" id="{134B49FB-F8C7-49AC-8C1E-EC6A3E9F2E71}"/>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0" name="テキスト ボックス 479">
          <a:extLst>
            <a:ext uri="{FF2B5EF4-FFF2-40B4-BE49-F238E27FC236}">
              <a16:creationId xmlns:a16="http://schemas.microsoft.com/office/drawing/2014/main" id="{26C320A5-8183-4023-A58E-F17BEC1ACC2F}"/>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1" name="直線コネクタ 480">
          <a:extLst>
            <a:ext uri="{FF2B5EF4-FFF2-40B4-BE49-F238E27FC236}">
              <a16:creationId xmlns:a16="http://schemas.microsoft.com/office/drawing/2014/main" id="{7E111B42-866B-43DA-850C-167AE4A2B53E}"/>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2" name="テキスト ボックス 481">
          <a:extLst>
            <a:ext uri="{FF2B5EF4-FFF2-40B4-BE49-F238E27FC236}">
              <a16:creationId xmlns:a16="http://schemas.microsoft.com/office/drawing/2014/main" id="{036F88EB-BBFF-4DF1-922A-9971869328F7}"/>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3" name="直線コネクタ 482">
          <a:extLst>
            <a:ext uri="{FF2B5EF4-FFF2-40B4-BE49-F238E27FC236}">
              <a16:creationId xmlns:a16="http://schemas.microsoft.com/office/drawing/2014/main" id="{4DEE3F46-58C5-4E29-86DA-88850A41A3D4}"/>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4" name="テキスト ボックス 483">
          <a:extLst>
            <a:ext uri="{FF2B5EF4-FFF2-40B4-BE49-F238E27FC236}">
              <a16:creationId xmlns:a16="http://schemas.microsoft.com/office/drawing/2014/main" id="{1ADC717C-157E-4770-8596-8BCAA5B3D485}"/>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5" name="直線コネクタ 484">
          <a:extLst>
            <a:ext uri="{FF2B5EF4-FFF2-40B4-BE49-F238E27FC236}">
              <a16:creationId xmlns:a16="http://schemas.microsoft.com/office/drawing/2014/main" id="{D54E79BB-92FC-4991-B8A7-D2D398EF599E}"/>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6" name="テキスト ボックス 485">
          <a:extLst>
            <a:ext uri="{FF2B5EF4-FFF2-40B4-BE49-F238E27FC236}">
              <a16:creationId xmlns:a16="http://schemas.microsoft.com/office/drawing/2014/main" id="{F6E72253-371C-486B-9F19-B06353AF085E}"/>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7" name="直線コネクタ 486">
          <a:extLst>
            <a:ext uri="{FF2B5EF4-FFF2-40B4-BE49-F238E27FC236}">
              <a16:creationId xmlns:a16="http://schemas.microsoft.com/office/drawing/2014/main" id="{55EA2D33-6DDE-4F6B-A6C8-24041384EA1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8" name="テキスト ボックス 487">
          <a:extLst>
            <a:ext uri="{FF2B5EF4-FFF2-40B4-BE49-F238E27FC236}">
              <a16:creationId xmlns:a16="http://schemas.microsoft.com/office/drawing/2014/main" id="{401076FE-4114-441B-8BA3-8BC54899C28C}"/>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9" name="【学校施設】&#10;一人当たり面積グラフ枠">
          <a:extLst>
            <a:ext uri="{FF2B5EF4-FFF2-40B4-BE49-F238E27FC236}">
              <a16:creationId xmlns:a16="http://schemas.microsoft.com/office/drawing/2014/main" id="{29CDF9D1-4667-4021-8D0D-81A4A256EE9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50673</xdr:rowOff>
    </xdr:from>
    <xdr:to>
      <xdr:col>116</xdr:col>
      <xdr:colOff>62864</xdr:colOff>
      <xdr:row>63</xdr:row>
      <xdr:rowOff>99251</xdr:rowOff>
    </xdr:to>
    <xdr:cxnSp macro="">
      <xdr:nvCxnSpPr>
        <xdr:cNvPr id="490" name="直線コネクタ 489">
          <a:extLst>
            <a:ext uri="{FF2B5EF4-FFF2-40B4-BE49-F238E27FC236}">
              <a16:creationId xmlns:a16="http://schemas.microsoft.com/office/drawing/2014/main" id="{64FF8572-96D4-4191-AA44-98CCECEF940A}"/>
            </a:ext>
          </a:extLst>
        </xdr:cNvPr>
        <xdr:cNvCxnSpPr/>
      </xdr:nvCxnSpPr>
      <xdr:spPr>
        <a:xfrm flipV="1">
          <a:off x="22160864" y="9651873"/>
          <a:ext cx="0" cy="1248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103078</xdr:rowOff>
    </xdr:from>
    <xdr:ext cx="469744" cy="259045"/>
    <xdr:sp macro="" textlink="">
      <xdr:nvSpPr>
        <xdr:cNvPr id="491" name="【学校施設】&#10;一人当たり面積最小値テキスト">
          <a:extLst>
            <a:ext uri="{FF2B5EF4-FFF2-40B4-BE49-F238E27FC236}">
              <a16:creationId xmlns:a16="http://schemas.microsoft.com/office/drawing/2014/main" id="{3958EC2B-9F34-4F33-A36C-0CD880466370}"/>
            </a:ext>
          </a:extLst>
        </xdr:cNvPr>
        <xdr:cNvSpPr txBox="1"/>
      </xdr:nvSpPr>
      <xdr:spPr>
        <a:xfrm>
          <a:off x="22199600" y="1090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99251</xdr:rowOff>
    </xdr:from>
    <xdr:to>
      <xdr:col>116</xdr:col>
      <xdr:colOff>152400</xdr:colOff>
      <xdr:row>63</xdr:row>
      <xdr:rowOff>99251</xdr:rowOff>
    </xdr:to>
    <xdr:cxnSp macro="">
      <xdr:nvCxnSpPr>
        <xdr:cNvPr id="492" name="直線コネクタ 491">
          <a:extLst>
            <a:ext uri="{FF2B5EF4-FFF2-40B4-BE49-F238E27FC236}">
              <a16:creationId xmlns:a16="http://schemas.microsoft.com/office/drawing/2014/main" id="{2A92569E-87B9-485F-969F-4F56175B9BBE}"/>
            </a:ext>
          </a:extLst>
        </xdr:cNvPr>
        <xdr:cNvCxnSpPr/>
      </xdr:nvCxnSpPr>
      <xdr:spPr>
        <a:xfrm>
          <a:off x="22072600" y="10900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168800</xdr:rowOff>
    </xdr:from>
    <xdr:ext cx="469744" cy="259045"/>
    <xdr:sp macro="" textlink="">
      <xdr:nvSpPr>
        <xdr:cNvPr id="493" name="【学校施設】&#10;一人当たり面積最大値テキスト">
          <a:extLst>
            <a:ext uri="{FF2B5EF4-FFF2-40B4-BE49-F238E27FC236}">
              <a16:creationId xmlns:a16="http://schemas.microsoft.com/office/drawing/2014/main" id="{8E18D20D-C938-40FC-8BED-721A9FDC59DE}"/>
            </a:ext>
          </a:extLst>
        </xdr:cNvPr>
        <xdr:cNvSpPr txBox="1"/>
      </xdr:nvSpPr>
      <xdr:spPr>
        <a:xfrm>
          <a:off x="22199600" y="942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50673</xdr:rowOff>
    </xdr:from>
    <xdr:to>
      <xdr:col>116</xdr:col>
      <xdr:colOff>152400</xdr:colOff>
      <xdr:row>56</xdr:row>
      <xdr:rowOff>50673</xdr:rowOff>
    </xdr:to>
    <xdr:cxnSp macro="">
      <xdr:nvCxnSpPr>
        <xdr:cNvPr id="494" name="直線コネクタ 493">
          <a:extLst>
            <a:ext uri="{FF2B5EF4-FFF2-40B4-BE49-F238E27FC236}">
              <a16:creationId xmlns:a16="http://schemas.microsoft.com/office/drawing/2014/main" id="{88DC5021-5539-4A4D-8618-5DE87FCE7153}"/>
            </a:ext>
          </a:extLst>
        </xdr:cNvPr>
        <xdr:cNvCxnSpPr/>
      </xdr:nvCxnSpPr>
      <xdr:spPr>
        <a:xfrm>
          <a:off x="22072600" y="9651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109046</xdr:rowOff>
    </xdr:from>
    <xdr:ext cx="469744" cy="259045"/>
    <xdr:sp macro="" textlink="">
      <xdr:nvSpPr>
        <xdr:cNvPr id="495" name="【学校施設】&#10;一人当たり面積平均値テキスト">
          <a:extLst>
            <a:ext uri="{FF2B5EF4-FFF2-40B4-BE49-F238E27FC236}">
              <a16:creationId xmlns:a16="http://schemas.microsoft.com/office/drawing/2014/main" id="{10013CB4-FF49-40EF-A5A2-D42198789782}"/>
            </a:ext>
          </a:extLst>
        </xdr:cNvPr>
        <xdr:cNvSpPr txBox="1"/>
      </xdr:nvSpPr>
      <xdr:spPr>
        <a:xfrm>
          <a:off x="22199600" y="10567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86169</xdr:rowOff>
    </xdr:from>
    <xdr:to>
      <xdr:col>116</xdr:col>
      <xdr:colOff>114300</xdr:colOff>
      <xdr:row>63</xdr:row>
      <xdr:rowOff>16319</xdr:rowOff>
    </xdr:to>
    <xdr:sp macro="" textlink="">
      <xdr:nvSpPr>
        <xdr:cNvPr id="496" name="フローチャート: 判断 495">
          <a:extLst>
            <a:ext uri="{FF2B5EF4-FFF2-40B4-BE49-F238E27FC236}">
              <a16:creationId xmlns:a16="http://schemas.microsoft.com/office/drawing/2014/main" id="{ED25A1D0-4826-4097-B605-BB5ED9F41127}"/>
            </a:ext>
          </a:extLst>
        </xdr:cNvPr>
        <xdr:cNvSpPr/>
      </xdr:nvSpPr>
      <xdr:spPr>
        <a:xfrm>
          <a:off x="22110700" y="1071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87122</xdr:rowOff>
    </xdr:from>
    <xdr:to>
      <xdr:col>112</xdr:col>
      <xdr:colOff>38100</xdr:colOff>
      <xdr:row>63</xdr:row>
      <xdr:rowOff>17272</xdr:rowOff>
    </xdr:to>
    <xdr:sp macro="" textlink="">
      <xdr:nvSpPr>
        <xdr:cNvPr id="497" name="フローチャート: 判断 496">
          <a:extLst>
            <a:ext uri="{FF2B5EF4-FFF2-40B4-BE49-F238E27FC236}">
              <a16:creationId xmlns:a16="http://schemas.microsoft.com/office/drawing/2014/main" id="{F51D3ECB-CC45-42E6-85C6-973026BC7BE5}"/>
            </a:ext>
          </a:extLst>
        </xdr:cNvPr>
        <xdr:cNvSpPr/>
      </xdr:nvSpPr>
      <xdr:spPr>
        <a:xfrm>
          <a:off x="21272500" y="1071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80455</xdr:rowOff>
    </xdr:from>
    <xdr:to>
      <xdr:col>107</xdr:col>
      <xdr:colOff>101600</xdr:colOff>
      <xdr:row>63</xdr:row>
      <xdr:rowOff>10605</xdr:rowOff>
    </xdr:to>
    <xdr:sp macro="" textlink="">
      <xdr:nvSpPr>
        <xdr:cNvPr id="498" name="フローチャート: 判断 497">
          <a:extLst>
            <a:ext uri="{FF2B5EF4-FFF2-40B4-BE49-F238E27FC236}">
              <a16:creationId xmlns:a16="http://schemas.microsoft.com/office/drawing/2014/main" id="{DF62E9EB-EC0E-4814-A037-E4BB9D47D127}"/>
            </a:ext>
          </a:extLst>
        </xdr:cNvPr>
        <xdr:cNvSpPr/>
      </xdr:nvSpPr>
      <xdr:spPr>
        <a:xfrm>
          <a:off x="20383500" y="1071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83503</xdr:rowOff>
    </xdr:from>
    <xdr:to>
      <xdr:col>102</xdr:col>
      <xdr:colOff>165100</xdr:colOff>
      <xdr:row>63</xdr:row>
      <xdr:rowOff>13653</xdr:rowOff>
    </xdr:to>
    <xdr:sp macro="" textlink="">
      <xdr:nvSpPr>
        <xdr:cNvPr id="499" name="フローチャート: 判断 498">
          <a:extLst>
            <a:ext uri="{FF2B5EF4-FFF2-40B4-BE49-F238E27FC236}">
              <a16:creationId xmlns:a16="http://schemas.microsoft.com/office/drawing/2014/main" id="{A1AA2625-69D8-418A-9156-4DA6EE68A3BA}"/>
            </a:ext>
          </a:extLst>
        </xdr:cNvPr>
        <xdr:cNvSpPr/>
      </xdr:nvSpPr>
      <xdr:spPr>
        <a:xfrm>
          <a:off x="19494500" y="10713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89218</xdr:rowOff>
    </xdr:from>
    <xdr:to>
      <xdr:col>98</xdr:col>
      <xdr:colOff>38100</xdr:colOff>
      <xdr:row>63</xdr:row>
      <xdr:rowOff>19368</xdr:rowOff>
    </xdr:to>
    <xdr:sp macro="" textlink="">
      <xdr:nvSpPr>
        <xdr:cNvPr id="500" name="フローチャート: 判断 499">
          <a:extLst>
            <a:ext uri="{FF2B5EF4-FFF2-40B4-BE49-F238E27FC236}">
              <a16:creationId xmlns:a16="http://schemas.microsoft.com/office/drawing/2014/main" id="{83C4B453-57AD-4630-99A1-93402A4CC3A7}"/>
            </a:ext>
          </a:extLst>
        </xdr:cNvPr>
        <xdr:cNvSpPr/>
      </xdr:nvSpPr>
      <xdr:spPr>
        <a:xfrm>
          <a:off x="18605500" y="10719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5708BF9D-BDF2-4E37-8C30-F2B04DF6ABB8}"/>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99F2EE61-534F-4A41-A253-DF4B3C7CDB2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DE241386-DC79-4936-AC92-D63B5CC9BC2B}"/>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3CB5D75F-B1E3-49F4-97EC-062E2A504121}"/>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16753AA0-CA7D-46A5-A080-948607AA9629}"/>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122555</xdr:rowOff>
    </xdr:from>
    <xdr:to>
      <xdr:col>116</xdr:col>
      <xdr:colOff>114300</xdr:colOff>
      <xdr:row>63</xdr:row>
      <xdr:rowOff>52705</xdr:rowOff>
    </xdr:to>
    <xdr:sp macro="" textlink="">
      <xdr:nvSpPr>
        <xdr:cNvPr id="506" name="楕円 505">
          <a:extLst>
            <a:ext uri="{FF2B5EF4-FFF2-40B4-BE49-F238E27FC236}">
              <a16:creationId xmlns:a16="http://schemas.microsoft.com/office/drawing/2014/main" id="{26BE75CC-2048-4FDA-9908-017D8A8BE07D}"/>
            </a:ext>
          </a:extLst>
        </xdr:cNvPr>
        <xdr:cNvSpPr/>
      </xdr:nvSpPr>
      <xdr:spPr>
        <a:xfrm>
          <a:off x="22110700" y="1075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64597</xdr:rowOff>
    </xdr:from>
    <xdr:ext cx="469744" cy="259045"/>
    <xdr:sp macro="" textlink="">
      <xdr:nvSpPr>
        <xdr:cNvPr id="507" name="【学校施設】&#10;一人当たり面積該当値テキスト">
          <a:extLst>
            <a:ext uri="{FF2B5EF4-FFF2-40B4-BE49-F238E27FC236}">
              <a16:creationId xmlns:a16="http://schemas.microsoft.com/office/drawing/2014/main" id="{A080C213-8928-4E1C-9D73-405C2E761185}"/>
            </a:ext>
          </a:extLst>
        </xdr:cNvPr>
        <xdr:cNvSpPr txBox="1"/>
      </xdr:nvSpPr>
      <xdr:spPr>
        <a:xfrm>
          <a:off x="22199600" y="10694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121412</xdr:rowOff>
    </xdr:from>
    <xdr:to>
      <xdr:col>112</xdr:col>
      <xdr:colOff>38100</xdr:colOff>
      <xdr:row>63</xdr:row>
      <xdr:rowOff>51562</xdr:rowOff>
    </xdr:to>
    <xdr:sp macro="" textlink="">
      <xdr:nvSpPr>
        <xdr:cNvPr id="508" name="楕円 507">
          <a:extLst>
            <a:ext uri="{FF2B5EF4-FFF2-40B4-BE49-F238E27FC236}">
              <a16:creationId xmlns:a16="http://schemas.microsoft.com/office/drawing/2014/main" id="{3DD668D7-491E-40AB-9CEF-96230DFC0B6D}"/>
            </a:ext>
          </a:extLst>
        </xdr:cNvPr>
        <xdr:cNvSpPr/>
      </xdr:nvSpPr>
      <xdr:spPr>
        <a:xfrm>
          <a:off x="21272500" y="1075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762</xdr:rowOff>
    </xdr:from>
    <xdr:to>
      <xdr:col>116</xdr:col>
      <xdr:colOff>63500</xdr:colOff>
      <xdr:row>63</xdr:row>
      <xdr:rowOff>1905</xdr:rowOff>
    </xdr:to>
    <xdr:cxnSp macro="">
      <xdr:nvCxnSpPr>
        <xdr:cNvPr id="509" name="直線コネクタ 508">
          <a:extLst>
            <a:ext uri="{FF2B5EF4-FFF2-40B4-BE49-F238E27FC236}">
              <a16:creationId xmlns:a16="http://schemas.microsoft.com/office/drawing/2014/main" id="{62125AD6-4AC4-4F24-B4A5-FB85CFD4A7AE}"/>
            </a:ext>
          </a:extLst>
        </xdr:cNvPr>
        <xdr:cNvCxnSpPr/>
      </xdr:nvCxnSpPr>
      <xdr:spPr>
        <a:xfrm>
          <a:off x="21323300" y="10802112"/>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119507</xdr:rowOff>
    </xdr:from>
    <xdr:to>
      <xdr:col>107</xdr:col>
      <xdr:colOff>101600</xdr:colOff>
      <xdr:row>63</xdr:row>
      <xdr:rowOff>49657</xdr:rowOff>
    </xdr:to>
    <xdr:sp macro="" textlink="">
      <xdr:nvSpPr>
        <xdr:cNvPr id="510" name="楕円 509">
          <a:extLst>
            <a:ext uri="{FF2B5EF4-FFF2-40B4-BE49-F238E27FC236}">
              <a16:creationId xmlns:a16="http://schemas.microsoft.com/office/drawing/2014/main" id="{FF8703EA-AFF9-4015-AAF0-8171C4425BD2}"/>
            </a:ext>
          </a:extLst>
        </xdr:cNvPr>
        <xdr:cNvSpPr/>
      </xdr:nvSpPr>
      <xdr:spPr>
        <a:xfrm>
          <a:off x="20383500" y="107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170307</xdr:rowOff>
    </xdr:from>
    <xdr:to>
      <xdr:col>111</xdr:col>
      <xdr:colOff>177800</xdr:colOff>
      <xdr:row>63</xdr:row>
      <xdr:rowOff>762</xdr:rowOff>
    </xdr:to>
    <xdr:cxnSp macro="">
      <xdr:nvCxnSpPr>
        <xdr:cNvPr id="511" name="直線コネクタ 510">
          <a:extLst>
            <a:ext uri="{FF2B5EF4-FFF2-40B4-BE49-F238E27FC236}">
              <a16:creationId xmlns:a16="http://schemas.microsoft.com/office/drawing/2014/main" id="{BCB576FA-FB8E-4996-A98C-FF086936BD2C}"/>
            </a:ext>
          </a:extLst>
        </xdr:cNvPr>
        <xdr:cNvCxnSpPr/>
      </xdr:nvCxnSpPr>
      <xdr:spPr>
        <a:xfrm>
          <a:off x="20434300" y="10800207"/>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117411</xdr:rowOff>
    </xdr:from>
    <xdr:to>
      <xdr:col>102</xdr:col>
      <xdr:colOff>165100</xdr:colOff>
      <xdr:row>63</xdr:row>
      <xdr:rowOff>47561</xdr:rowOff>
    </xdr:to>
    <xdr:sp macro="" textlink="">
      <xdr:nvSpPr>
        <xdr:cNvPr id="512" name="楕円 511">
          <a:extLst>
            <a:ext uri="{FF2B5EF4-FFF2-40B4-BE49-F238E27FC236}">
              <a16:creationId xmlns:a16="http://schemas.microsoft.com/office/drawing/2014/main" id="{3B8A6491-2D4C-46F3-A842-0EE2AAAE8E3B}"/>
            </a:ext>
          </a:extLst>
        </xdr:cNvPr>
        <xdr:cNvSpPr/>
      </xdr:nvSpPr>
      <xdr:spPr>
        <a:xfrm>
          <a:off x="19494500" y="1074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168211</xdr:rowOff>
    </xdr:from>
    <xdr:to>
      <xdr:col>107</xdr:col>
      <xdr:colOff>50800</xdr:colOff>
      <xdr:row>62</xdr:row>
      <xdr:rowOff>170307</xdr:rowOff>
    </xdr:to>
    <xdr:cxnSp macro="">
      <xdr:nvCxnSpPr>
        <xdr:cNvPr id="513" name="直線コネクタ 512">
          <a:extLst>
            <a:ext uri="{FF2B5EF4-FFF2-40B4-BE49-F238E27FC236}">
              <a16:creationId xmlns:a16="http://schemas.microsoft.com/office/drawing/2014/main" id="{D2BF4489-7900-4D9C-B854-785DC4F8D700}"/>
            </a:ext>
          </a:extLst>
        </xdr:cNvPr>
        <xdr:cNvCxnSpPr/>
      </xdr:nvCxnSpPr>
      <xdr:spPr>
        <a:xfrm>
          <a:off x="19545300" y="10798111"/>
          <a:ext cx="8890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136652</xdr:rowOff>
    </xdr:from>
    <xdr:to>
      <xdr:col>98</xdr:col>
      <xdr:colOff>38100</xdr:colOff>
      <xdr:row>63</xdr:row>
      <xdr:rowOff>66802</xdr:rowOff>
    </xdr:to>
    <xdr:sp macro="" textlink="">
      <xdr:nvSpPr>
        <xdr:cNvPr id="514" name="楕円 513">
          <a:extLst>
            <a:ext uri="{FF2B5EF4-FFF2-40B4-BE49-F238E27FC236}">
              <a16:creationId xmlns:a16="http://schemas.microsoft.com/office/drawing/2014/main" id="{6C77FE6A-0470-4752-B2F8-ED881AC1F266}"/>
            </a:ext>
          </a:extLst>
        </xdr:cNvPr>
        <xdr:cNvSpPr/>
      </xdr:nvSpPr>
      <xdr:spPr>
        <a:xfrm>
          <a:off x="18605500" y="1076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168211</xdr:rowOff>
    </xdr:from>
    <xdr:to>
      <xdr:col>102</xdr:col>
      <xdr:colOff>114300</xdr:colOff>
      <xdr:row>63</xdr:row>
      <xdr:rowOff>16002</xdr:rowOff>
    </xdr:to>
    <xdr:cxnSp macro="">
      <xdr:nvCxnSpPr>
        <xdr:cNvPr id="515" name="直線コネクタ 514">
          <a:extLst>
            <a:ext uri="{FF2B5EF4-FFF2-40B4-BE49-F238E27FC236}">
              <a16:creationId xmlns:a16="http://schemas.microsoft.com/office/drawing/2014/main" id="{97BE6E3D-2DB2-4664-8FA9-A862FE92DB93}"/>
            </a:ext>
          </a:extLst>
        </xdr:cNvPr>
        <xdr:cNvCxnSpPr/>
      </xdr:nvCxnSpPr>
      <xdr:spPr>
        <a:xfrm flipV="1">
          <a:off x="18656300" y="10798111"/>
          <a:ext cx="889000" cy="1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33799</xdr:rowOff>
    </xdr:from>
    <xdr:ext cx="469744" cy="259045"/>
    <xdr:sp macro="" textlink="">
      <xdr:nvSpPr>
        <xdr:cNvPr id="516" name="n_1aveValue【学校施設】&#10;一人当たり面積">
          <a:extLst>
            <a:ext uri="{FF2B5EF4-FFF2-40B4-BE49-F238E27FC236}">
              <a16:creationId xmlns:a16="http://schemas.microsoft.com/office/drawing/2014/main" id="{89572618-B2D8-4BE7-AC1F-CEA36AA0D919}"/>
            </a:ext>
          </a:extLst>
        </xdr:cNvPr>
        <xdr:cNvSpPr txBox="1"/>
      </xdr:nvSpPr>
      <xdr:spPr>
        <a:xfrm>
          <a:off x="21075727" y="1049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27132</xdr:rowOff>
    </xdr:from>
    <xdr:ext cx="469744" cy="259045"/>
    <xdr:sp macro="" textlink="">
      <xdr:nvSpPr>
        <xdr:cNvPr id="517" name="n_2aveValue【学校施設】&#10;一人当たり面積">
          <a:extLst>
            <a:ext uri="{FF2B5EF4-FFF2-40B4-BE49-F238E27FC236}">
              <a16:creationId xmlns:a16="http://schemas.microsoft.com/office/drawing/2014/main" id="{0219D515-B18B-472D-BAE4-691B814C7FEE}"/>
            </a:ext>
          </a:extLst>
        </xdr:cNvPr>
        <xdr:cNvSpPr txBox="1"/>
      </xdr:nvSpPr>
      <xdr:spPr>
        <a:xfrm>
          <a:off x="20199427" y="10485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30180</xdr:rowOff>
    </xdr:from>
    <xdr:ext cx="469744" cy="259045"/>
    <xdr:sp macro="" textlink="">
      <xdr:nvSpPr>
        <xdr:cNvPr id="518" name="n_3aveValue【学校施設】&#10;一人当たり面積">
          <a:extLst>
            <a:ext uri="{FF2B5EF4-FFF2-40B4-BE49-F238E27FC236}">
              <a16:creationId xmlns:a16="http://schemas.microsoft.com/office/drawing/2014/main" id="{61B2A554-416C-48AD-A7A1-5038FF488D75}"/>
            </a:ext>
          </a:extLst>
        </xdr:cNvPr>
        <xdr:cNvSpPr txBox="1"/>
      </xdr:nvSpPr>
      <xdr:spPr>
        <a:xfrm>
          <a:off x="19310427" y="10488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35895</xdr:rowOff>
    </xdr:from>
    <xdr:ext cx="469744" cy="259045"/>
    <xdr:sp macro="" textlink="">
      <xdr:nvSpPr>
        <xdr:cNvPr id="519" name="n_4aveValue【学校施設】&#10;一人当たり面積">
          <a:extLst>
            <a:ext uri="{FF2B5EF4-FFF2-40B4-BE49-F238E27FC236}">
              <a16:creationId xmlns:a16="http://schemas.microsoft.com/office/drawing/2014/main" id="{CB04A3B1-CB27-49C6-AEB0-7A982732C433}"/>
            </a:ext>
          </a:extLst>
        </xdr:cNvPr>
        <xdr:cNvSpPr txBox="1"/>
      </xdr:nvSpPr>
      <xdr:spPr>
        <a:xfrm>
          <a:off x="18421427" y="10494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42689</xdr:rowOff>
    </xdr:from>
    <xdr:ext cx="469744" cy="259045"/>
    <xdr:sp macro="" textlink="">
      <xdr:nvSpPr>
        <xdr:cNvPr id="520" name="n_1mainValue【学校施設】&#10;一人当たり面積">
          <a:extLst>
            <a:ext uri="{FF2B5EF4-FFF2-40B4-BE49-F238E27FC236}">
              <a16:creationId xmlns:a16="http://schemas.microsoft.com/office/drawing/2014/main" id="{13CE11C5-B598-4421-A91B-18BB0BA3D765}"/>
            </a:ext>
          </a:extLst>
        </xdr:cNvPr>
        <xdr:cNvSpPr txBox="1"/>
      </xdr:nvSpPr>
      <xdr:spPr>
        <a:xfrm>
          <a:off x="21075727" y="1084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40784</xdr:rowOff>
    </xdr:from>
    <xdr:ext cx="469744" cy="259045"/>
    <xdr:sp macro="" textlink="">
      <xdr:nvSpPr>
        <xdr:cNvPr id="521" name="n_2mainValue【学校施設】&#10;一人当たり面積">
          <a:extLst>
            <a:ext uri="{FF2B5EF4-FFF2-40B4-BE49-F238E27FC236}">
              <a16:creationId xmlns:a16="http://schemas.microsoft.com/office/drawing/2014/main" id="{731A5C06-479A-4967-871E-89553ADD155B}"/>
            </a:ext>
          </a:extLst>
        </xdr:cNvPr>
        <xdr:cNvSpPr txBox="1"/>
      </xdr:nvSpPr>
      <xdr:spPr>
        <a:xfrm>
          <a:off x="20199427" y="10842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38688</xdr:rowOff>
    </xdr:from>
    <xdr:ext cx="469744" cy="259045"/>
    <xdr:sp macro="" textlink="">
      <xdr:nvSpPr>
        <xdr:cNvPr id="522" name="n_3mainValue【学校施設】&#10;一人当たり面積">
          <a:extLst>
            <a:ext uri="{FF2B5EF4-FFF2-40B4-BE49-F238E27FC236}">
              <a16:creationId xmlns:a16="http://schemas.microsoft.com/office/drawing/2014/main" id="{D273858E-199B-410A-91B4-1C32A0842507}"/>
            </a:ext>
          </a:extLst>
        </xdr:cNvPr>
        <xdr:cNvSpPr txBox="1"/>
      </xdr:nvSpPr>
      <xdr:spPr>
        <a:xfrm>
          <a:off x="19310427" y="108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57929</xdr:rowOff>
    </xdr:from>
    <xdr:ext cx="469744" cy="259045"/>
    <xdr:sp macro="" textlink="">
      <xdr:nvSpPr>
        <xdr:cNvPr id="523" name="n_4mainValue【学校施設】&#10;一人当たり面積">
          <a:extLst>
            <a:ext uri="{FF2B5EF4-FFF2-40B4-BE49-F238E27FC236}">
              <a16:creationId xmlns:a16="http://schemas.microsoft.com/office/drawing/2014/main" id="{15E46A61-8864-4A5A-A7E1-8F62632CD2E5}"/>
            </a:ext>
          </a:extLst>
        </xdr:cNvPr>
        <xdr:cNvSpPr txBox="1"/>
      </xdr:nvSpPr>
      <xdr:spPr>
        <a:xfrm>
          <a:off x="18421427" y="1085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4" name="正方形/長方形 523">
          <a:extLst>
            <a:ext uri="{FF2B5EF4-FFF2-40B4-BE49-F238E27FC236}">
              <a16:creationId xmlns:a16="http://schemas.microsoft.com/office/drawing/2014/main" id="{9048D7FD-5152-4B0F-9345-5F95BEFD969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5" name="正方形/長方形 524">
          <a:extLst>
            <a:ext uri="{FF2B5EF4-FFF2-40B4-BE49-F238E27FC236}">
              <a16:creationId xmlns:a16="http://schemas.microsoft.com/office/drawing/2014/main" id="{34D70E03-4A6C-4F72-916E-E0AE516148D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6" name="正方形/長方形 525">
          <a:extLst>
            <a:ext uri="{FF2B5EF4-FFF2-40B4-BE49-F238E27FC236}">
              <a16:creationId xmlns:a16="http://schemas.microsoft.com/office/drawing/2014/main" id="{1E3B820B-BD34-48A7-AAF8-2FF573238AE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7" name="正方形/長方形 526">
          <a:extLst>
            <a:ext uri="{FF2B5EF4-FFF2-40B4-BE49-F238E27FC236}">
              <a16:creationId xmlns:a16="http://schemas.microsoft.com/office/drawing/2014/main" id="{1FC75CC1-BC8D-45D3-96B7-89CFCA1684E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8" name="正方形/長方形 527">
          <a:extLst>
            <a:ext uri="{FF2B5EF4-FFF2-40B4-BE49-F238E27FC236}">
              <a16:creationId xmlns:a16="http://schemas.microsoft.com/office/drawing/2014/main" id="{53F615E9-5F48-4FFD-BEF8-D338FED2021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9" name="正方形/長方形 528">
          <a:extLst>
            <a:ext uri="{FF2B5EF4-FFF2-40B4-BE49-F238E27FC236}">
              <a16:creationId xmlns:a16="http://schemas.microsoft.com/office/drawing/2014/main" id="{7740B785-1E17-441F-89FA-DE68E3DF968A}"/>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0" name="正方形/長方形 529">
          <a:extLst>
            <a:ext uri="{FF2B5EF4-FFF2-40B4-BE49-F238E27FC236}">
              <a16:creationId xmlns:a16="http://schemas.microsoft.com/office/drawing/2014/main" id="{AC97801B-DBD4-4D3D-AD02-3664D2AB5EC8}"/>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1" name="正方形/長方形 530">
          <a:extLst>
            <a:ext uri="{FF2B5EF4-FFF2-40B4-BE49-F238E27FC236}">
              <a16:creationId xmlns:a16="http://schemas.microsoft.com/office/drawing/2014/main" id="{4638C82C-63E7-4EB2-A287-8F93CC92403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2" name="テキスト ボックス 531">
          <a:extLst>
            <a:ext uri="{FF2B5EF4-FFF2-40B4-BE49-F238E27FC236}">
              <a16:creationId xmlns:a16="http://schemas.microsoft.com/office/drawing/2014/main" id="{28740D22-187C-4148-9648-260602CF6998}"/>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3" name="直線コネクタ 532">
          <a:extLst>
            <a:ext uri="{FF2B5EF4-FFF2-40B4-BE49-F238E27FC236}">
              <a16:creationId xmlns:a16="http://schemas.microsoft.com/office/drawing/2014/main" id="{9D898BC3-B1E5-417E-A22F-E21C90E695C6}"/>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4" name="テキスト ボックス 533">
          <a:extLst>
            <a:ext uri="{FF2B5EF4-FFF2-40B4-BE49-F238E27FC236}">
              <a16:creationId xmlns:a16="http://schemas.microsoft.com/office/drawing/2014/main" id="{5C8423BC-4DAF-4456-B2D2-33EFD2D277D1}"/>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5" name="直線コネクタ 534">
          <a:extLst>
            <a:ext uri="{FF2B5EF4-FFF2-40B4-BE49-F238E27FC236}">
              <a16:creationId xmlns:a16="http://schemas.microsoft.com/office/drawing/2014/main" id="{A6FADAAE-498B-45D1-9C40-8D1B376CD8EE}"/>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6" name="テキスト ボックス 535">
          <a:extLst>
            <a:ext uri="{FF2B5EF4-FFF2-40B4-BE49-F238E27FC236}">
              <a16:creationId xmlns:a16="http://schemas.microsoft.com/office/drawing/2014/main" id="{E6D04E53-CB31-45A6-9FA3-3C24CFC3FDDE}"/>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7" name="直線コネクタ 536">
          <a:extLst>
            <a:ext uri="{FF2B5EF4-FFF2-40B4-BE49-F238E27FC236}">
              <a16:creationId xmlns:a16="http://schemas.microsoft.com/office/drawing/2014/main" id="{FA6EB106-60BB-4BF9-BD48-165122FDA295}"/>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8" name="テキスト ボックス 537">
          <a:extLst>
            <a:ext uri="{FF2B5EF4-FFF2-40B4-BE49-F238E27FC236}">
              <a16:creationId xmlns:a16="http://schemas.microsoft.com/office/drawing/2014/main" id="{E27F6672-442B-448A-BD9E-18C9DECCA873}"/>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9" name="直線コネクタ 538">
          <a:extLst>
            <a:ext uri="{FF2B5EF4-FFF2-40B4-BE49-F238E27FC236}">
              <a16:creationId xmlns:a16="http://schemas.microsoft.com/office/drawing/2014/main" id="{877F6802-018D-416C-B399-31F282FAD17A}"/>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0" name="テキスト ボックス 539">
          <a:extLst>
            <a:ext uri="{FF2B5EF4-FFF2-40B4-BE49-F238E27FC236}">
              <a16:creationId xmlns:a16="http://schemas.microsoft.com/office/drawing/2014/main" id="{E4DDD98D-4F55-4B54-8B3C-E6BE72F2AC7F}"/>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1" name="直線コネクタ 540">
          <a:extLst>
            <a:ext uri="{FF2B5EF4-FFF2-40B4-BE49-F238E27FC236}">
              <a16:creationId xmlns:a16="http://schemas.microsoft.com/office/drawing/2014/main" id="{57CB8BCF-74A5-42DA-8BF2-2ABD8BE5D015}"/>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2" name="テキスト ボックス 541">
          <a:extLst>
            <a:ext uri="{FF2B5EF4-FFF2-40B4-BE49-F238E27FC236}">
              <a16:creationId xmlns:a16="http://schemas.microsoft.com/office/drawing/2014/main" id="{EFBBB00C-D7AD-4F52-BC38-E89ACAB943AC}"/>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3" name="直線コネクタ 542">
          <a:extLst>
            <a:ext uri="{FF2B5EF4-FFF2-40B4-BE49-F238E27FC236}">
              <a16:creationId xmlns:a16="http://schemas.microsoft.com/office/drawing/2014/main" id="{6E9FE547-1AA1-4993-B0FE-BCEE357AE71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4" name="テキスト ボックス 543">
          <a:extLst>
            <a:ext uri="{FF2B5EF4-FFF2-40B4-BE49-F238E27FC236}">
              <a16:creationId xmlns:a16="http://schemas.microsoft.com/office/drawing/2014/main" id="{5E21D1F8-EE2B-44D4-BB73-FA0F73109418}"/>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5" name="直線コネクタ 544">
          <a:extLst>
            <a:ext uri="{FF2B5EF4-FFF2-40B4-BE49-F238E27FC236}">
              <a16:creationId xmlns:a16="http://schemas.microsoft.com/office/drawing/2014/main" id="{19C9D55D-2766-4DC1-9A04-E84C1F909DDB}"/>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6" name="テキスト ボックス 545">
          <a:extLst>
            <a:ext uri="{FF2B5EF4-FFF2-40B4-BE49-F238E27FC236}">
              <a16:creationId xmlns:a16="http://schemas.microsoft.com/office/drawing/2014/main" id="{1AC5AFD9-D1E5-4275-B4CD-E35D417DB40A}"/>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AF6C34ED-E980-49AC-A1FC-BC3AF4162C7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8" name="【児童館】&#10;有形固定資産減価償却率グラフ枠">
          <a:extLst>
            <a:ext uri="{FF2B5EF4-FFF2-40B4-BE49-F238E27FC236}">
              <a16:creationId xmlns:a16="http://schemas.microsoft.com/office/drawing/2014/main" id="{516FB5F3-8A76-4965-B483-B0DA0DD8B98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549" name="直線コネクタ 548">
          <a:extLst>
            <a:ext uri="{FF2B5EF4-FFF2-40B4-BE49-F238E27FC236}">
              <a16:creationId xmlns:a16="http://schemas.microsoft.com/office/drawing/2014/main" id="{79A2CDE8-D561-4866-9B76-E0599572759D}"/>
            </a:ext>
          </a:extLst>
        </xdr:cNvPr>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0" name="【児童館】&#10;有形固定資産減価償却率最小値テキスト">
          <a:extLst>
            <a:ext uri="{FF2B5EF4-FFF2-40B4-BE49-F238E27FC236}">
              <a16:creationId xmlns:a16="http://schemas.microsoft.com/office/drawing/2014/main" id="{5E6A4E56-8266-4E67-B615-53657C90264F}"/>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1" name="直線コネクタ 550">
          <a:extLst>
            <a:ext uri="{FF2B5EF4-FFF2-40B4-BE49-F238E27FC236}">
              <a16:creationId xmlns:a16="http://schemas.microsoft.com/office/drawing/2014/main" id="{C20F4260-3F99-466A-8363-C3C62C1CC3F6}"/>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552" name="【児童館】&#10;有形固定資産減価償却率最大値テキスト">
          <a:extLst>
            <a:ext uri="{FF2B5EF4-FFF2-40B4-BE49-F238E27FC236}">
              <a16:creationId xmlns:a16="http://schemas.microsoft.com/office/drawing/2014/main" id="{DE7F2EB8-2361-4916-BF07-C4378C7B2B05}"/>
            </a:ext>
          </a:extLst>
        </xdr:cNvPr>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553" name="直線コネクタ 552">
          <a:extLst>
            <a:ext uri="{FF2B5EF4-FFF2-40B4-BE49-F238E27FC236}">
              <a16:creationId xmlns:a16="http://schemas.microsoft.com/office/drawing/2014/main" id="{9742A0AE-0101-404D-82BF-DB236B0403AF}"/>
            </a:ext>
          </a:extLst>
        </xdr:cNvPr>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54264</xdr:rowOff>
    </xdr:from>
    <xdr:ext cx="405111" cy="259045"/>
    <xdr:sp macro="" textlink="">
      <xdr:nvSpPr>
        <xdr:cNvPr id="554" name="【児童館】&#10;有形固定資産減価償却率平均値テキスト">
          <a:extLst>
            <a:ext uri="{FF2B5EF4-FFF2-40B4-BE49-F238E27FC236}">
              <a16:creationId xmlns:a16="http://schemas.microsoft.com/office/drawing/2014/main" id="{68A5EED1-BCBB-40BC-A271-C1757F0D5C0A}"/>
            </a:ext>
          </a:extLst>
        </xdr:cNvPr>
        <xdr:cNvSpPr txBox="1"/>
      </xdr:nvSpPr>
      <xdr:spPr>
        <a:xfrm>
          <a:off x="16357600" y="1394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31387</xdr:rowOff>
    </xdr:from>
    <xdr:to>
      <xdr:col>85</xdr:col>
      <xdr:colOff>177800</xdr:colOff>
      <xdr:row>82</xdr:row>
      <xdr:rowOff>132987</xdr:rowOff>
    </xdr:to>
    <xdr:sp macro="" textlink="">
      <xdr:nvSpPr>
        <xdr:cNvPr id="555" name="フローチャート: 判断 554">
          <a:extLst>
            <a:ext uri="{FF2B5EF4-FFF2-40B4-BE49-F238E27FC236}">
              <a16:creationId xmlns:a16="http://schemas.microsoft.com/office/drawing/2014/main" id="{F5765633-8138-4216-BE22-7FC52600C278}"/>
            </a:ext>
          </a:extLst>
        </xdr:cNvPr>
        <xdr:cNvSpPr/>
      </xdr:nvSpPr>
      <xdr:spPr>
        <a:xfrm>
          <a:off x="162687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44450</xdr:rowOff>
    </xdr:from>
    <xdr:to>
      <xdr:col>81</xdr:col>
      <xdr:colOff>101600</xdr:colOff>
      <xdr:row>82</xdr:row>
      <xdr:rowOff>146050</xdr:rowOff>
    </xdr:to>
    <xdr:sp macro="" textlink="">
      <xdr:nvSpPr>
        <xdr:cNvPr id="556" name="フローチャート: 判断 555">
          <a:extLst>
            <a:ext uri="{FF2B5EF4-FFF2-40B4-BE49-F238E27FC236}">
              <a16:creationId xmlns:a16="http://schemas.microsoft.com/office/drawing/2014/main" id="{5FF2F8BB-C772-439E-BAB3-3B5799460CDA}"/>
            </a:ext>
          </a:extLst>
        </xdr:cNvPr>
        <xdr:cNvSpPr/>
      </xdr:nvSpPr>
      <xdr:spPr>
        <a:xfrm>
          <a:off x="15430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86905</xdr:rowOff>
    </xdr:from>
    <xdr:to>
      <xdr:col>76</xdr:col>
      <xdr:colOff>165100</xdr:colOff>
      <xdr:row>83</xdr:row>
      <xdr:rowOff>17055</xdr:rowOff>
    </xdr:to>
    <xdr:sp macro="" textlink="">
      <xdr:nvSpPr>
        <xdr:cNvPr id="557" name="フローチャート: 判断 556">
          <a:extLst>
            <a:ext uri="{FF2B5EF4-FFF2-40B4-BE49-F238E27FC236}">
              <a16:creationId xmlns:a16="http://schemas.microsoft.com/office/drawing/2014/main" id="{93249181-A532-4E3C-B210-1C1C26298CA4}"/>
            </a:ext>
          </a:extLst>
        </xdr:cNvPr>
        <xdr:cNvSpPr/>
      </xdr:nvSpPr>
      <xdr:spPr>
        <a:xfrm>
          <a:off x="14541500" y="1414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558" name="フローチャート: 判断 557">
          <a:extLst>
            <a:ext uri="{FF2B5EF4-FFF2-40B4-BE49-F238E27FC236}">
              <a16:creationId xmlns:a16="http://schemas.microsoft.com/office/drawing/2014/main" id="{0344D70C-50FD-4199-B063-A56131B3F281}"/>
            </a:ext>
          </a:extLst>
        </xdr:cNvPr>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68943</xdr:rowOff>
    </xdr:from>
    <xdr:to>
      <xdr:col>67</xdr:col>
      <xdr:colOff>101600</xdr:colOff>
      <xdr:row>82</xdr:row>
      <xdr:rowOff>170543</xdr:rowOff>
    </xdr:to>
    <xdr:sp macro="" textlink="">
      <xdr:nvSpPr>
        <xdr:cNvPr id="559" name="フローチャート: 判断 558">
          <a:extLst>
            <a:ext uri="{FF2B5EF4-FFF2-40B4-BE49-F238E27FC236}">
              <a16:creationId xmlns:a16="http://schemas.microsoft.com/office/drawing/2014/main" id="{743AD3EC-0B90-4B64-8F4C-22DE905760DC}"/>
            </a:ext>
          </a:extLst>
        </xdr:cNvPr>
        <xdr:cNvSpPr/>
      </xdr:nvSpPr>
      <xdr:spPr>
        <a:xfrm>
          <a:off x="12763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0A7F90B2-F616-47C1-8BEE-B192AFF4110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60C6E727-C941-4E90-8367-7183F48A5151}"/>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FCF70E97-2757-43E4-B70A-34E07C46D84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CC1B5B02-053E-4216-B277-8E55DEB1EBB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173140C4-19E2-44D8-9A7F-9E0CFA184FBA}"/>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108131</xdr:rowOff>
    </xdr:from>
    <xdr:to>
      <xdr:col>85</xdr:col>
      <xdr:colOff>177800</xdr:colOff>
      <xdr:row>86</xdr:row>
      <xdr:rowOff>38281</xdr:rowOff>
    </xdr:to>
    <xdr:sp macro="" textlink="">
      <xdr:nvSpPr>
        <xdr:cNvPr id="565" name="楕円 564">
          <a:extLst>
            <a:ext uri="{FF2B5EF4-FFF2-40B4-BE49-F238E27FC236}">
              <a16:creationId xmlns:a16="http://schemas.microsoft.com/office/drawing/2014/main" id="{A8D4EC02-F693-4D80-92E8-17E26D79BC23}"/>
            </a:ext>
          </a:extLst>
        </xdr:cNvPr>
        <xdr:cNvSpPr/>
      </xdr:nvSpPr>
      <xdr:spPr>
        <a:xfrm>
          <a:off x="16268700" y="1468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86558</xdr:rowOff>
    </xdr:from>
    <xdr:ext cx="405111" cy="259045"/>
    <xdr:sp macro="" textlink="">
      <xdr:nvSpPr>
        <xdr:cNvPr id="566" name="【児童館】&#10;有形固定資産減価償却率該当値テキスト">
          <a:extLst>
            <a:ext uri="{FF2B5EF4-FFF2-40B4-BE49-F238E27FC236}">
              <a16:creationId xmlns:a16="http://schemas.microsoft.com/office/drawing/2014/main" id="{E45AF80E-3968-4260-B288-98972F7695FA}"/>
            </a:ext>
          </a:extLst>
        </xdr:cNvPr>
        <xdr:cNvSpPr txBox="1"/>
      </xdr:nvSpPr>
      <xdr:spPr>
        <a:xfrm>
          <a:off x="16357600" y="14659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96701</xdr:rowOff>
    </xdr:from>
    <xdr:to>
      <xdr:col>81</xdr:col>
      <xdr:colOff>101600</xdr:colOff>
      <xdr:row>86</xdr:row>
      <xdr:rowOff>26851</xdr:rowOff>
    </xdr:to>
    <xdr:sp macro="" textlink="">
      <xdr:nvSpPr>
        <xdr:cNvPr id="567" name="楕円 566">
          <a:extLst>
            <a:ext uri="{FF2B5EF4-FFF2-40B4-BE49-F238E27FC236}">
              <a16:creationId xmlns:a16="http://schemas.microsoft.com/office/drawing/2014/main" id="{686BD568-F6B7-4C55-8986-824F5EB37761}"/>
            </a:ext>
          </a:extLst>
        </xdr:cNvPr>
        <xdr:cNvSpPr/>
      </xdr:nvSpPr>
      <xdr:spPr>
        <a:xfrm>
          <a:off x="15430500" y="1466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147501</xdr:rowOff>
    </xdr:from>
    <xdr:to>
      <xdr:col>85</xdr:col>
      <xdr:colOff>127000</xdr:colOff>
      <xdr:row>85</xdr:row>
      <xdr:rowOff>158931</xdr:rowOff>
    </xdr:to>
    <xdr:cxnSp macro="">
      <xdr:nvCxnSpPr>
        <xdr:cNvPr id="568" name="直線コネクタ 567">
          <a:extLst>
            <a:ext uri="{FF2B5EF4-FFF2-40B4-BE49-F238E27FC236}">
              <a16:creationId xmlns:a16="http://schemas.microsoft.com/office/drawing/2014/main" id="{704C09DD-0156-4459-95B4-4AEC549DE4CD}"/>
            </a:ext>
          </a:extLst>
        </xdr:cNvPr>
        <xdr:cNvCxnSpPr/>
      </xdr:nvCxnSpPr>
      <xdr:spPr>
        <a:xfrm>
          <a:off x="15481300" y="14720751"/>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70576</xdr:rowOff>
    </xdr:from>
    <xdr:to>
      <xdr:col>76</xdr:col>
      <xdr:colOff>165100</xdr:colOff>
      <xdr:row>86</xdr:row>
      <xdr:rowOff>726</xdr:rowOff>
    </xdr:to>
    <xdr:sp macro="" textlink="">
      <xdr:nvSpPr>
        <xdr:cNvPr id="569" name="楕円 568">
          <a:extLst>
            <a:ext uri="{FF2B5EF4-FFF2-40B4-BE49-F238E27FC236}">
              <a16:creationId xmlns:a16="http://schemas.microsoft.com/office/drawing/2014/main" id="{A21BF3E7-B804-4671-9F4C-43FB252F41BE}"/>
            </a:ext>
          </a:extLst>
        </xdr:cNvPr>
        <xdr:cNvSpPr/>
      </xdr:nvSpPr>
      <xdr:spPr>
        <a:xfrm>
          <a:off x="145415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121376</xdr:rowOff>
    </xdr:from>
    <xdr:to>
      <xdr:col>81</xdr:col>
      <xdr:colOff>50800</xdr:colOff>
      <xdr:row>85</xdr:row>
      <xdr:rowOff>147501</xdr:rowOff>
    </xdr:to>
    <xdr:cxnSp macro="">
      <xdr:nvCxnSpPr>
        <xdr:cNvPr id="570" name="直線コネクタ 569">
          <a:extLst>
            <a:ext uri="{FF2B5EF4-FFF2-40B4-BE49-F238E27FC236}">
              <a16:creationId xmlns:a16="http://schemas.microsoft.com/office/drawing/2014/main" id="{4A2471D6-95B5-4DE2-B2A5-CD783752E630}"/>
            </a:ext>
          </a:extLst>
        </xdr:cNvPr>
        <xdr:cNvCxnSpPr/>
      </xdr:nvCxnSpPr>
      <xdr:spPr>
        <a:xfrm>
          <a:off x="14592300" y="1469462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57513</xdr:rowOff>
    </xdr:from>
    <xdr:to>
      <xdr:col>72</xdr:col>
      <xdr:colOff>38100</xdr:colOff>
      <xdr:row>85</xdr:row>
      <xdr:rowOff>159113</xdr:rowOff>
    </xdr:to>
    <xdr:sp macro="" textlink="">
      <xdr:nvSpPr>
        <xdr:cNvPr id="571" name="楕円 570">
          <a:extLst>
            <a:ext uri="{FF2B5EF4-FFF2-40B4-BE49-F238E27FC236}">
              <a16:creationId xmlns:a16="http://schemas.microsoft.com/office/drawing/2014/main" id="{B4BB91F8-1245-4FB3-9E93-1C8919A8C8BE}"/>
            </a:ext>
          </a:extLst>
        </xdr:cNvPr>
        <xdr:cNvSpPr/>
      </xdr:nvSpPr>
      <xdr:spPr>
        <a:xfrm>
          <a:off x="13652500" y="146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108313</xdr:rowOff>
    </xdr:from>
    <xdr:to>
      <xdr:col>76</xdr:col>
      <xdr:colOff>114300</xdr:colOff>
      <xdr:row>85</xdr:row>
      <xdr:rowOff>121376</xdr:rowOff>
    </xdr:to>
    <xdr:cxnSp macro="">
      <xdr:nvCxnSpPr>
        <xdr:cNvPr id="572" name="直線コネクタ 571">
          <a:extLst>
            <a:ext uri="{FF2B5EF4-FFF2-40B4-BE49-F238E27FC236}">
              <a16:creationId xmlns:a16="http://schemas.microsoft.com/office/drawing/2014/main" id="{6AF932FC-D274-471F-9320-CF6E42625C49}"/>
            </a:ext>
          </a:extLst>
        </xdr:cNvPr>
        <xdr:cNvCxnSpPr/>
      </xdr:nvCxnSpPr>
      <xdr:spPr>
        <a:xfrm>
          <a:off x="13703300" y="1468156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24856</xdr:rowOff>
    </xdr:from>
    <xdr:to>
      <xdr:col>67</xdr:col>
      <xdr:colOff>101600</xdr:colOff>
      <xdr:row>85</xdr:row>
      <xdr:rowOff>126456</xdr:rowOff>
    </xdr:to>
    <xdr:sp macro="" textlink="">
      <xdr:nvSpPr>
        <xdr:cNvPr id="573" name="楕円 572">
          <a:extLst>
            <a:ext uri="{FF2B5EF4-FFF2-40B4-BE49-F238E27FC236}">
              <a16:creationId xmlns:a16="http://schemas.microsoft.com/office/drawing/2014/main" id="{BFBB3700-2D5F-4420-AF35-0FCFCE709907}"/>
            </a:ext>
          </a:extLst>
        </xdr:cNvPr>
        <xdr:cNvSpPr/>
      </xdr:nvSpPr>
      <xdr:spPr>
        <a:xfrm>
          <a:off x="12763500" y="145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75656</xdr:rowOff>
    </xdr:from>
    <xdr:to>
      <xdr:col>71</xdr:col>
      <xdr:colOff>177800</xdr:colOff>
      <xdr:row>85</xdr:row>
      <xdr:rowOff>108313</xdr:rowOff>
    </xdr:to>
    <xdr:cxnSp macro="">
      <xdr:nvCxnSpPr>
        <xdr:cNvPr id="574" name="直線コネクタ 573">
          <a:extLst>
            <a:ext uri="{FF2B5EF4-FFF2-40B4-BE49-F238E27FC236}">
              <a16:creationId xmlns:a16="http://schemas.microsoft.com/office/drawing/2014/main" id="{D7F862DA-DBF1-4188-9E3B-03F050D6C9F0}"/>
            </a:ext>
          </a:extLst>
        </xdr:cNvPr>
        <xdr:cNvCxnSpPr/>
      </xdr:nvCxnSpPr>
      <xdr:spPr>
        <a:xfrm>
          <a:off x="12814300" y="1464890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162577</xdr:rowOff>
    </xdr:from>
    <xdr:ext cx="405111" cy="259045"/>
    <xdr:sp macro="" textlink="">
      <xdr:nvSpPr>
        <xdr:cNvPr id="575" name="n_1aveValue【児童館】&#10;有形固定資産減価償却率">
          <a:extLst>
            <a:ext uri="{FF2B5EF4-FFF2-40B4-BE49-F238E27FC236}">
              <a16:creationId xmlns:a16="http://schemas.microsoft.com/office/drawing/2014/main" id="{3FF2F784-5077-4B4B-86CC-4F73C7B0590A}"/>
            </a:ext>
          </a:extLst>
        </xdr:cNvPr>
        <xdr:cNvSpPr txBox="1"/>
      </xdr:nvSpPr>
      <xdr:spPr>
        <a:xfrm>
          <a:off x="152660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33582</xdr:rowOff>
    </xdr:from>
    <xdr:ext cx="405111" cy="259045"/>
    <xdr:sp macro="" textlink="">
      <xdr:nvSpPr>
        <xdr:cNvPr id="576" name="n_2aveValue【児童館】&#10;有形固定資産減価償却率">
          <a:extLst>
            <a:ext uri="{FF2B5EF4-FFF2-40B4-BE49-F238E27FC236}">
              <a16:creationId xmlns:a16="http://schemas.microsoft.com/office/drawing/2014/main" id="{887B4307-81A8-489C-BA51-3B0085121AE4}"/>
            </a:ext>
          </a:extLst>
        </xdr:cNvPr>
        <xdr:cNvSpPr txBox="1"/>
      </xdr:nvSpPr>
      <xdr:spPr>
        <a:xfrm>
          <a:off x="14389744" y="13921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577" name="n_3aveValue【児童館】&#10;有形固定資産減価償却率">
          <a:extLst>
            <a:ext uri="{FF2B5EF4-FFF2-40B4-BE49-F238E27FC236}">
              <a16:creationId xmlns:a16="http://schemas.microsoft.com/office/drawing/2014/main" id="{C8B5DC3A-907B-4332-8A45-5884DED674B5}"/>
            </a:ext>
          </a:extLst>
        </xdr:cNvPr>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15620</xdr:rowOff>
    </xdr:from>
    <xdr:ext cx="405111" cy="259045"/>
    <xdr:sp macro="" textlink="">
      <xdr:nvSpPr>
        <xdr:cNvPr id="578" name="n_4aveValue【児童館】&#10;有形固定資産減価償却率">
          <a:extLst>
            <a:ext uri="{FF2B5EF4-FFF2-40B4-BE49-F238E27FC236}">
              <a16:creationId xmlns:a16="http://schemas.microsoft.com/office/drawing/2014/main" id="{517C5E8F-C7F0-426E-9F49-99F7D4A8AC3F}"/>
            </a:ext>
          </a:extLst>
        </xdr:cNvPr>
        <xdr:cNvSpPr txBox="1"/>
      </xdr:nvSpPr>
      <xdr:spPr>
        <a:xfrm>
          <a:off x="12611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17978</xdr:rowOff>
    </xdr:from>
    <xdr:ext cx="405111" cy="259045"/>
    <xdr:sp macro="" textlink="">
      <xdr:nvSpPr>
        <xdr:cNvPr id="579" name="n_1mainValue【児童館】&#10;有形固定資産減価償却率">
          <a:extLst>
            <a:ext uri="{FF2B5EF4-FFF2-40B4-BE49-F238E27FC236}">
              <a16:creationId xmlns:a16="http://schemas.microsoft.com/office/drawing/2014/main" id="{6EFA5B17-A0F9-4177-92FB-E80B30B78753}"/>
            </a:ext>
          </a:extLst>
        </xdr:cNvPr>
        <xdr:cNvSpPr txBox="1"/>
      </xdr:nvSpPr>
      <xdr:spPr>
        <a:xfrm>
          <a:off x="15266044" y="1476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163303</xdr:rowOff>
    </xdr:from>
    <xdr:ext cx="405111" cy="259045"/>
    <xdr:sp macro="" textlink="">
      <xdr:nvSpPr>
        <xdr:cNvPr id="580" name="n_2mainValue【児童館】&#10;有形固定資産減価償却率">
          <a:extLst>
            <a:ext uri="{FF2B5EF4-FFF2-40B4-BE49-F238E27FC236}">
              <a16:creationId xmlns:a16="http://schemas.microsoft.com/office/drawing/2014/main" id="{508CE1CC-9ADD-426F-BE87-BA3A7F793138}"/>
            </a:ext>
          </a:extLst>
        </xdr:cNvPr>
        <xdr:cNvSpPr txBox="1"/>
      </xdr:nvSpPr>
      <xdr:spPr>
        <a:xfrm>
          <a:off x="14389744" y="1473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150240</xdr:rowOff>
    </xdr:from>
    <xdr:ext cx="405111" cy="259045"/>
    <xdr:sp macro="" textlink="">
      <xdr:nvSpPr>
        <xdr:cNvPr id="581" name="n_3mainValue【児童館】&#10;有形固定資産減価償却率">
          <a:extLst>
            <a:ext uri="{FF2B5EF4-FFF2-40B4-BE49-F238E27FC236}">
              <a16:creationId xmlns:a16="http://schemas.microsoft.com/office/drawing/2014/main" id="{EF18AA84-4617-47FB-ABDA-CC8EE7381ABE}"/>
            </a:ext>
          </a:extLst>
        </xdr:cNvPr>
        <xdr:cNvSpPr txBox="1"/>
      </xdr:nvSpPr>
      <xdr:spPr>
        <a:xfrm>
          <a:off x="13500744" y="1472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117583</xdr:rowOff>
    </xdr:from>
    <xdr:ext cx="405111" cy="259045"/>
    <xdr:sp macro="" textlink="">
      <xdr:nvSpPr>
        <xdr:cNvPr id="582" name="n_4mainValue【児童館】&#10;有形固定資産減価償却率">
          <a:extLst>
            <a:ext uri="{FF2B5EF4-FFF2-40B4-BE49-F238E27FC236}">
              <a16:creationId xmlns:a16="http://schemas.microsoft.com/office/drawing/2014/main" id="{453BB5A0-1AD6-4B7C-B91E-AD27A9F457BD}"/>
            </a:ext>
          </a:extLst>
        </xdr:cNvPr>
        <xdr:cNvSpPr txBox="1"/>
      </xdr:nvSpPr>
      <xdr:spPr>
        <a:xfrm>
          <a:off x="12611744" y="1469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3" name="正方形/長方形 582">
          <a:extLst>
            <a:ext uri="{FF2B5EF4-FFF2-40B4-BE49-F238E27FC236}">
              <a16:creationId xmlns:a16="http://schemas.microsoft.com/office/drawing/2014/main" id="{1B9CB26F-6758-4847-BA82-F0A3E808360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4" name="正方形/長方形 583">
          <a:extLst>
            <a:ext uri="{FF2B5EF4-FFF2-40B4-BE49-F238E27FC236}">
              <a16:creationId xmlns:a16="http://schemas.microsoft.com/office/drawing/2014/main" id="{83B90BDD-D161-4EC8-9F5C-8CD128AAC9A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5" name="正方形/長方形 584">
          <a:extLst>
            <a:ext uri="{FF2B5EF4-FFF2-40B4-BE49-F238E27FC236}">
              <a16:creationId xmlns:a16="http://schemas.microsoft.com/office/drawing/2014/main" id="{FFE813C8-2BD6-4DD0-9218-B8A438B5B4C4}"/>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6" name="正方形/長方形 585">
          <a:extLst>
            <a:ext uri="{FF2B5EF4-FFF2-40B4-BE49-F238E27FC236}">
              <a16:creationId xmlns:a16="http://schemas.microsoft.com/office/drawing/2014/main" id="{270774A9-93B7-437D-AD82-B6F24D12F22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7" name="正方形/長方形 586">
          <a:extLst>
            <a:ext uri="{FF2B5EF4-FFF2-40B4-BE49-F238E27FC236}">
              <a16:creationId xmlns:a16="http://schemas.microsoft.com/office/drawing/2014/main" id="{0094C620-FA63-43BF-895B-1D1F5E4F1A4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8" name="正方形/長方形 587">
          <a:extLst>
            <a:ext uri="{FF2B5EF4-FFF2-40B4-BE49-F238E27FC236}">
              <a16:creationId xmlns:a16="http://schemas.microsoft.com/office/drawing/2014/main" id="{D31DDC62-8FAA-489E-8B04-3DF0FF0C2D2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9" name="正方形/長方形 588">
          <a:extLst>
            <a:ext uri="{FF2B5EF4-FFF2-40B4-BE49-F238E27FC236}">
              <a16:creationId xmlns:a16="http://schemas.microsoft.com/office/drawing/2014/main" id="{4FA0B165-3C94-4F28-A952-65E04B1C3E2A}"/>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0" name="正方形/長方形 589">
          <a:extLst>
            <a:ext uri="{FF2B5EF4-FFF2-40B4-BE49-F238E27FC236}">
              <a16:creationId xmlns:a16="http://schemas.microsoft.com/office/drawing/2014/main" id="{48FD17C8-9102-4769-B784-0FE3104600A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1" name="テキスト ボックス 590">
          <a:extLst>
            <a:ext uri="{FF2B5EF4-FFF2-40B4-BE49-F238E27FC236}">
              <a16:creationId xmlns:a16="http://schemas.microsoft.com/office/drawing/2014/main" id="{9520A4F8-1784-4593-A64C-2669BB745C6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2" name="直線コネクタ 591">
          <a:extLst>
            <a:ext uri="{FF2B5EF4-FFF2-40B4-BE49-F238E27FC236}">
              <a16:creationId xmlns:a16="http://schemas.microsoft.com/office/drawing/2014/main" id="{1A99AF3C-7F22-443B-8A78-D602630CBD1A}"/>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3" name="直線コネクタ 592">
          <a:extLst>
            <a:ext uri="{FF2B5EF4-FFF2-40B4-BE49-F238E27FC236}">
              <a16:creationId xmlns:a16="http://schemas.microsoft.com/office/drawing/2014/main" id="{AEC03A75-4B2F-4614-9989-73251B11AAAC}"/>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4" name="テキスト ボックス 593">
          <a:extLst>
            <a:ext uri="{FF2B5EF4-FFF2-40B4-BE49-F238E27FC236}">
              <a16:creationId xmlns:a16="http://schemas.microsoft.com/office/drawing/2014/main" id="{1E959AB6-4B96-43A7-9E25-94871B7245FC}"/>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5" name="直線コネクタ 594">
          <a:extLst>
            <a:ext uri="{FF2B5EF4-FFF2-40B4-BE49-F238E27FC236}">
              <a16:creationId xmlns:a16="http://schemas.microsoft.com/office/drawing/2014/main" id="{ECE9567A-607B-413D-8B14-362EE1A9F00D}"/>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6" name="テキスト ボックス 595">
          <a:extLst>
            <a:ext uri="{FF2B5EF4-FFF2-40B4-BE49-F238E27FC236}">
              <a16:creationId xmlns:a16="http://schemas.microsoft.com/office/drawing/2014/main" id="{22F879B0-34C2-4B82-BC96-5F940083F10E}"/>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7" name="直線コネクタ 596">
          <a:extLst>
            <a:ext uri="{FF2B5EF4-FFF2-40B4-BE49-F238E27FC236}">
              <a16:creationId xmlns:a16="http://schemas.microsoft.com/office/drawing/2014/main" id="{E1386851-3077-49EA-8F6C-82360266A1AC}"/>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8" name="テキスト ボックス 597">
          <a:extLst>
            <a:ext uri="{FF2B5EF4-FFF2-40B4-BE49-F238E27FC236}">
              <a16:creationId xmlns:a16="http://schemas.microsoft.com/office/drawing/2014/main" id="{818AB9B6-843C-4F1A-9BCC-5C8EDF568FE3}"/>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9" name="直線コネクタ 598">
          <a:extLst>
            <a:ext uri="{FF2B5EF4-FFF2-40B4-BE49-F238E27FC236}">
              <a16:creationId xmlns:a16="http://schemas.microsoft.com/office/drawing/2014/main" id="{F5698CC1-FFFF-42F0-994E-3DD01E1CA5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0" name="テキスト ボックス 599">
          <a:extLst>
            <a:ext uri="{FF2B5EF4-FFF2-40B4-BE49-F238E27FC236}">
              <a16:creationId xmlns:a16="http://schemas.microsoft.com/office/drawing/2014/main" id="{8CBA975A-0A2C-442C-9AD5-56002E8C9971}"/>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1" name="直線コネクタ 600">
          <a:extLst>
            <a:ext uri="{FF2B5EF4-FFF2-40B4-BE49-F238E27FC236}">
              <a16:creationId xmlns:a16="http://schemas.microsoft.com/office/drawing/2014/main" id="{53D2E202-0CBD-4B06-9E05-640A9C0AC494}"/>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2" name="テキスト ボックス 601">
          <a:extLst>
            <a:ext uri="{FF2B5EF4-FFF2-40B4-BE49-F238E27FC236}">
              <a16:creationId xmlns:a16="http://schemas.microsoft.com/office/drawing/2014/main" id="{8D3CF854-D66F-4BBC-8376-8C8849F0F128}"/>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3" name="直線コネクタ 602">
          <a:extLst>
            <a:ext uri="{FF2B5EF4-FFF2-40B4-BE49-F238E27FC236}">
              <a16:creationId xmlns:a16="http://schemas.microsoft.com/office/drawing/2014/main" id="{CFFBE19E-9824-4EED-88FE-C62177FFE589}"/>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4" name="テキスト ボックス 603">
          <a:extLst>
            <a:ext uri="{FF2B5EF4-FFF2-40B4-BE49-F238E27FC236}">
              <a16:creationId xmlns:a16="http://schemas.microsoft.com/office/drawing/2014/main" id="{2347AB34-6FFF-4D2A-99FA-46281CDECD4E}"/>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5" name="【児童館】&#10;一人当たり面積グラフ枠">
          <a:extLst>
            <a:ext uri="{FF2B5EF4-FFF2-40B4-BE49-F238E27FC236}">
              <a16:creationId xmlns:a16="http://schemas.microsoft.com/office/drawing/2014/main" id="{0C53C180-9998-470D-A129-612326033CC4}"/>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606" name="直線コネクタ 605">
          <a:extLst>
            <a:ext uri="{FF2B5EF4-FFF2-40B4-BE49-F238E27FC236}">
              <a16:creationId xmlns:a16="http://schemas.microsoft.com/office/drawing/2014/main" id="{1EF05D7F-878D-4E88-BA56-9672F8B349B2}"/>
            </a:ext>
          </a:extLst>
        </xdr:cNvPr>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7" name="【児童館】&#10;一人当たり面積最小値テキスト">
          <a:extLst>
            <a:ext uri="{FF2B5EF4-FFF2-40B4-BE49-F238E27FC236}">
              <a16:creationId xmlns:a16="http://schemas.microsoft.com/office/drawing/2014/main" id="{FED85170-7358-415C-A020-1A50F362057B}"/>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8" name="直線コネクタ 607">
          <a:extLst>
            <a:ext uri="{FF2B5EF4-FFF2-40B4-BE49-F238E27FC236}">
              <a16:creationId xmlns:a16="http://schemas.microsoft.com/office/drawing/2014/main" id="{B68E1AB3-B011-4DBE-B084-C0549E08A8FB}"/>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609" name="【児童館】&#10;一人当たり面積最大値テキスト">
          <a:extLst>
            <a:ext uri="{FF2B5EF4-FFF2-40B4-BE49-F238E27FC236}">
              <a16:creationId xmlns:a16="http://schemas.microsoft.com/office/drawing/2014/main" id="{266FDD48-3845-41DE-8B8F-E45483835B73}"/>
            </a:ext>
          </a:extLst>
        </xdr:cNvPr>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610" name="直線コネクタ 609">
          <a:extLst>
            <a:ext uri="{FF2B5EF4-FFF2-40B4-BE49-F238E27FC236}">
              <a16:creationId xmlns:a16="http://schemas.microsoft.com/office/drawing/2014/main" id="{80575155-4DBF-4F59-9A45-4AF620225FC2}"/>
            </a:ext>
          </a:extLst>
        </xdr:cNvPr>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611" name="【児童館】&#10;一人当たり面積平均値テキスト">
          <a:extLst>
            <a:ext uri="{FF2B5EF4-FFF2-40B4-BE49-F238E27FC236}">
              <a16:creationId xmlns:a16="http://schemas.microsoft.com/office/drawing/2014/main" id="{83873C97-4AA0-406F-80A7-A2E6A2CAACC9}"/>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612" name="フローチャート: 判断 611">
          <a:extLst>
            <a:ext uri="{FF2B5EF4-FFF2-40B4-BE49-F238E27FC236}">
              <a16:creationId xmlns:a16="http://schemas.microsoft.com/office/drawing/2014/main" id="{DD3CCFC9-C690-4886-8936-BD38405F859A}"/>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13" name="フローチャート: 判断 612">
          <a:extLst>
            <a:ext uri="{FF2B5EF4-FFF2-40B4-BE49-F238E27FC236}">
              <a16:creationId xmlns:a16="http://schemas.microsoft.com/office/drawing/2014/main" id="{580A8CEC-D3D5-4516-A407-4866631B314C}"/>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14" name="フローチャート: 判断 613">
          <a:extLst>
            <a:ext uri="{FF2B5EF4-FFF2-40B4-BE49-F238E27FC236}">
              <a16:creationId xmlns:a16="http://schemas.microsoft.com/office/drawing/2014/main" id="{4A712C98-C391-4E99-A0C8-8FD2DEE70879}"/>
            </a:ext>
          </a:extLst>
        </xdr:cNvPr>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15" name="フローチャート: 判断 614">
          <a:extLst>
            <a:ext uri="{FF2B5EF4-FFF2-40B4-BE49-F238E27FC236}">
              <a16:creationId xmlns:a16="http://schemas.microsoft.com/office/drawing/2014/main" id="{91560F40-4BD7-4C92-AAA6-650A0F04BCF5}"/>
            </a:ext>
          </a:extLst>
        </xdr:cNvPr>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16" name="フローチャート: 判断 615">
          <a:extLst>
            <a:ext uri="{FF2B5EF4-FFF2-40B4-BE49-F238E27FC236}">
              <a16:creationId xmlns:a16="http://schemas.microsoft.com/office/drawing/2014/main" id="{C60C7D2A-486C-4127-8A4B-7DAB48E3E9C1}"/>
            </a:ext>
          </a:extLst>
        </xdr:cNvPr>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ACFEEFCD-FA11-4E74-B44E-F2087AF0715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4119DF2E-3A2F-4521-A46A-7CF77B711368}"/>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7A45D7D3-F8C3-415C-A81E-7057B912B5E7}"/>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0AF9FD96-A49D-448A-A8BF-93BB4C5DA4E7}"/>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DCB10A21-A733-4E81-976C-9F38A78FC60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25400</xdr:rowOff>
    </xdr:from>
    <xdr:to>
      <xdr:col>116</xdr:col>
      <xdr:colOff>114300</xdr:colOff>
      <xdr:row>84</xdr:row>
      <xdr:rowOff>127000</xdr:rowOff>
    </xdr:to>
    <xdr:sp macro="" textlink="">
      <xdr:nvSpPr>
        <xdr:cNvPr id="622" name="楕円 621">
          <a:extLst>
            <a:ext uri="{FF2B5EF4-FFF2-40B4-BE49-F238E27FC236}">
              <a16:creationId xmlns:a16="http://schemas.microsoft.com/office/drawing/2014/main" id="{4E8BD6A5-7D83-4E90-8CEC-95884A001B17}"/>
            </a:ext>
          </a:extLst>
        </xdr:cNvPr>
        <xdr:cNvSpPr/>
      </xdr:nvSpPr>
      <xdr:spPr>
        <a:xfrm>
          <a:off x="22110700" y="1442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3827</xdr:rowOff>
    </xdr:from>
    <xdr:ext cx="469744" cy="259045"/>
    <xdr:sp macro="" textlink="">
      <xdr:nvSpPr>
        <xdr:cNvPr id="623" name="【児童館】&#10;一人当たり面積該当値テキスト">
          <a:extLst>
            <a:ext uri="{FF2B5EF4-FFF2-40B4-BE49-F238E27FC236}">
              <a16:creationId xmlns:a16="http://schemas.microsoft.com/office/drawing/2014/main" id="{4EFD279E-B58B-4623-B793-C0D996FBC04B}"/>
            </a:ext>
          </a:extLst>
        </xdr:cNvPr>
        <xdr:cNvSpPr txBox="1"/>
      </xdr:nvSpPr>
      <xdr:spPr>
        <a:xfrm>
          <a:off x="22199600" y="1440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624" name="楕円 623">
          <a:extLst>
            <a:ext uri="{FF2B5EF4-FFF2-40B4-BE49-F238E27FC236}">
              <a16:creationId xmlns:a16="http://schemas.microsoft.com/office/drawing/2014/main" id="{26BDA4E1-E209-4F81-A072-4C5F5E753278}"/>
            </a:ext>
          </a:extLst>
        </xdr:cNvPr>
        <xdr:cNvSpPr/>
      </xdr:nvSpPr>
      <xdr:spPr>
        <a:xfrm>
          <a:off x="21272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38100</xdr:rowOff>
    </xdr:from>
    <xdr:to>
      <xdr:col>116</xdr:col>
      <xdr:colOff>63500</xdr:colOff>
      <xdr:row>84</xdr:row>
      <xdr:rowOff>76200</xdr:rowOff>
    </xdr:to>
    <xdr:cxnSp macro="">
      <xdr:nvCxnSpPr>
        <xdr:cNvPr id="625" name="直線コネクタ 624">
          <a:extLst>
            <a:ext uri="{FF2B5EF4-FFF2-40B4-BE49-F238E27FC236}">
              <a16:creationId xmlns:a16="http://schemas.microsoft.com/office/drawing/2014/main" id="{0EDC0ED7-C1C6-4BE6-A660-CB25B0064A8A}"/>
            </a:ext>
          </a:extLst>
        </xdr:cNvPr>
        <xdr:cNvCxnSpPr/>
      </xdr:nvCxnSpPr>
      <xdr:spPr>
        <a:xfrm>
          <a:off x="21323300" y="144399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626" name="楕円 625">
          <a:extLst>
            <a:ext uri="{FF2B5EF4-FFF2-40B4-BE49-F238E27FC236}">
              <a16:creationId xmlns:a16="http://schemas.microsoft.com/office/drawing/2014/main" id="{D1D50DB3-9D81-444B-BEC3-ED912BA23D19}"/>
            </a:ext>
          </a:extLst>
        </xdr:cNvPr>
        <xdr:cNvSpPr/>
      </xdr:nvSpPr>
      <xdr:spPr>
        <a:xfrm>
          <a:off x="2038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38100</xdr:rowOff>
    </xdr:to>
    <xdr:cxnSp macro="">
      <xdr:nvCxnSpPr>
        <xdr:cNvPr id="627" name="直線コネクタ 626">
          <a:extLst>
            <a:ext uri="{FF2B5EF4-FFF2-40B4-BE49-F238E27FC236}">
              <a16:creationId xmlns:a16="http://schemas.microsoft.com/office/drawing/2014/main" id="{2C70D5F3-3A9C-4A48-9A0C-B0100EE0EAE3}"/>
            </a:ext>
          </a:extLst>
        </xdr:cNvPr>
        <xdr:cNvCxnSpPr/>
      </xdr:nvCxnSpPr>
      <xdr:spPr>
        <a:xfrm>
          <a:off x="20434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28" name="楕円 627">
          <a:extLst>
            <a:ext uri="{FF2B5EF4-FFF2-40B4-BE49-F238E27FC236}">
              <a16:creationId xmlns:a16="http://schemas.microsoft.com/office/drawing/2014/main" id="{9020BA0C-F52E-4D22-A8A2-4997BFD7F3A1}"/>
            </a:ext>
          </a:extLst>
        </xdr:cNvPr>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38100</xdr:rowOff>
    </xdr:to>
    <xdr:cxnSp macro="">
      <xdr:nvCxnSpPr>
        <xdr:cNvPr id="629" name="直線コネクタ 628">
          <a:extLst>
            <a:ext uri="{FF2B5EF4-FFF2-40B4-BE49-F238E27FC236}">
              <a16:creationId xmlns:a16="http://schemas.microsoft.com/office/drawing/2014/main" id="{6E5FD7F9-11C3-4421-9D56-4EEDC473569D}"/>
            </a:ext>
          </a:extLst>
        </xdr:cNvPr>
        <xdr:cNvCxnSpPr/>
      </xdr:nvCxnSpPr>
      <xdr:spPr>
        <a:xfrm>
          <a:off x="19545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30" name="楕円 629">
          <a:extLst>
            <a:ext uri="{FF2B5EF4-FFF2-40B4-BE49-F238E27FC236}">
              <a16:creationId xmlns:a16="http://schemas.microsoft.com/office/drawing/2014/main" id="{0B4ADCF9-CE57-4729-8A95-30C7206CE290}"/>
            </a:ext>
          </a:extLst>
        </xdr:cNvPr>
        <xdr:cNvSpPr/>
      </xdr:nvSpPr>
      <xdr:spPr>
        <a:xfrm>
          <a:off x="18605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38100</xdr:rowOff>
    </xdr:to>
    <xdr:cxnSp macro="">
      <xdr:nvCxnSpPr>
        <xdr:cNvPr id="631" name="直線コネクタ 630">
          <a:extLst>
            <a:ext uri="{FF2B5EF4-FFF2-40B4-BE49-F238E27FC236}">
              <a16:creationId xmlns:a16="http://schemas.microsoft.com/office/drawing/2014/main" id="{5A8CE543-B97B-447F-8C8A-E0511454C038}"/>
            </a:ext>
          </a:extLst>
        </xdr:cNvPr>
        <xdr:cNvCxnSpPr/>
      </xdr:nvCxnSpPr>
      <xdr:spPr>
        <a:xfrm>
          <a:off x="18656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632" name="n_1aveValue【児童館】&#10;一人当たり面積">
          <a:extLst>
            <a:ext uri="{FF2B5EF4-FFF2-40B4-BE49-F238E27FC236}">
              <a16:creationId xmlns:a16="http://schemas.microsoft.com/office/drawing/2014/main" id="{B0BEF9AC-EABC-4E6D-96A6-71F1D5DE28D7}"/>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33" name="n_2aveValue【児童館】&#10;一人当たり面積">
          <a:extLst>
            <a:ext uri="{FF2B5EF4-FFF2-40B4-BE49-F238E27FC236}">
              <a16:creationId xmlns:a16="http://schemas.microsoft.com/office/drawing/2014/main" id="{8A6765A4-8FA0-4229-83BB-B02150A668DA}"/>
            </a:ext>
          </a:extLst>
        </xdr:cNvPr>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634" name="n_3aveValue【児童館】&#10;一人当たり面積">
          <a:extLst>
            <a:ext uri="{FF2B5EF4-FFF2-40B4-BE49-F238E27FC236}">
              <a16:creationId xmlns:a16="http://schemas.microsoft.com/office/drawing/2014/main" id="{FCF57EB8-67C1-4BF2-8F4D-03244897C0A8}"/>
            </a:ext>
          </a:extLst>
        </xdr:cNvPr>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635" name="n_4aveValue【児童館】&#10;一人当たり面積">
          <a:extLst>
            <a:ext uri="{FF2B5EF4-FFF2-40B4-BE49-F238E27FC236}">
              <a16:creationId xmlns:a16="http://schemas.microsoft.com/office/drawing/2014/main" id="{B89AEDDF-A2EB-4795-B505-E0CBB2D6FCD2}"/>
            </a:ext>
          </a:extLst>
        </xdr:cNvPr>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80027</xdr:rowOff>
    </xdr:from>
    <xdr:ext cx="469744" cy="259045"/>
    <xdr:sp macro="" textlink="">
      <xdr:nvSpPr>
        <xdr:cNvPr id="636" name="n_1mainValue【児童館】&#10;一人当たり面積">
          <a:extLst>
            <a:ext uri="{FF2B5EF4-FFF2-40B4-BE49-F238E27FC236}">
              <a16:creationId xmlns:a16="http://schemas.microsoft.com/office/drawing/2014/main" id="{4FA50F74-3669-4488-BD29-3E4A1F86466C}"/>
            </a:ext>
          </a:extLst>
        </xdr:cNvPr>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637" name="n_2mainValue【児童館】&#10;一人当たり面積">
          <a:extLst>
            <a:ext uri="{FF2B5EF4-FFF2-40B4-BE49-F238E27FC236}">
              <a16:creationId xmlns:a16="http://schemas.microsoft.com/office/drawing/2014/main" id="{AE38CDAF-A66C-448D-AFD5-57607DA216E9}"/>
            </a:ext>
          </a:extLst>
        </xdr:cNvPr>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638" name="n_3mainValue【児童館】&#10;一人当たり面積">
          <a:extLst>
            <a:ext uri="{FF2B5EF4-FFF2-40B4-BE49-F238E27FC236}">
              <a16:creationId xmlns:a16="http://schemas.microsoft.com/office/drawing/2014/main" id="{491C2302-5DC2-49C2-BAAB-1DC68695752A}"/>
            </a:ext>
          </a:extLst>
        </xdr:cNvPr>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639" name="n_4mainValue【児童館】&#10;一人当たり面積">
          <a:extLst>
            <a:ext uri="{FF2B5EF4-FFF2-40B4-BE49-F238E27FC236}">
              <a16:creationId xmlns:a16="http://schemas.microsoft.com/office/drawing/2014/main" id="{3636C8E6-33E1-4817-91C2-45D0F26766BA}"/>
            </a:ext>
          </a:extLst>
        </xdr:cNvPr>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63CF9EF0-2A24-4E83-A396-C39FC3A7810F}"/>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7B70A9FE-62B9-4752-A83C-29904AEF9D7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8EF5C4B7-FDFC-4AA0-859C-822C1E7ED83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4D8B6365-F2A3-4E7E-A3E2-FCC055F9477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B7DCAE35-763A-4F7C-8BF8-5BB98C1B2F1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9F2281E5-F0F0-4F61-8FEA-0547C62782C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A2815621-DD93-4D8F-A892-F0E845FD495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E253E2EA-7BEC-4590-8CFD-9718B97C044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F0B9F4A0-B8E0-4057-A055-FA64CB6C9E1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4AE7980D-02DB-4109-9EBD-668C5BA00DE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1109F1B2-9DAF-483E-A40C-2917519C2B2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1" name="直線コネクタ 650">
          <a:extLst>
            <a:ext uri="{FF2B5EF4-FFF2-40B4-BE49-F238E27FC236}">
              <a16:creationId xmlns:a16="http://schemas.microsoft.com/office/drawing/2014/main" id="{AD00BB49-4395-4FFE-8A98-0243553D9BC1}"/>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2" name="テキスト ボックス 651">
          <a:extLst>
            <a:ext uri="{FF2B5EF4-FFF2-40B4-BE49-F238E27FC236}">
              <a16:creationId xmlns:a16="http://schemas.microsoft.com/office/drawing/2014/main" id="{08FF8648-674B-40C8-BE55-A9B9FD7C050D}"/>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3" name="直線コネクタ 652">
          <a:extLst>
            <a:ext uri="{FF2B5EF4-FFF2-40B4-BE49-F238E27FC236}">
              <a16:creationId xmlns:a16="http://schemas.microsoft.com/office/drawing/2014/main" id="{EB4E6153-FF58-4078-89B6-65439BB9B0CA}"/>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4" name="テキスト ボックス 653">
          <a:extLst>
            <a:ext uri="{FF2B5EF4-FFF2-40B4-BE49-F238E27FC236}">
              <a16:creationId xmlns:a16="http://schemas.microsoft.com/office/drawing/2014/main" id="{8B4BAD35-EEC3-4882-87C8-7E9308A4AE76}"/>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5" name="直線コネクタ 654">
          <a:extLst>
            <a:ext uri="{FF2B5EF4-FFF2-40B4-BE49-F238E27FC236}">
              <a16:creationId xmlns:a16="http://schemas.microsoft.com/office/drawing/2014/main" id="{F05B210D-221E-4348-8B89-68B4D30BC178}"/>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6" name="テキスト ボックス 655">
          <a:extLst>
            <a:ext uri="{FF2B5EF4-FFF2-40B4-BE49-F238E27FC236}">
              <a16:creationId xmlns:a16="http://schemas.microsoft.com/office/drawing/2014/main" id="{E5534C6B-64FC-47CC-A2CD-6BD45C64558F}"/>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7" name="直線コネクタ 656">
          <a:extLst>
            <a:ext uri="{FF2B5EF4-FFF2-40B4-BE49-F238E27FC236}">
              <a16:creationId xmlns:a16="http://schemas.microsoft.com/office/drawing/2014/main" id="{64FB7FCC-43B4-4FA6-B6D6-678C7E5E7D2C}"/>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8" name="テキスト ボックス 657">
          <a:extLst>
            <a:ext uri="{FF2B5EF4-FFF2-40B4-BE49-F238E27FC236}">
              <a16:creationId xmlns:a16="http://schemas.microsoft.com/office/drawing/2014/main" id="{4B643989-C3E0-413B-AE15-D62E9039F832}"/>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9" name="直線コネクタ 658">
          <a:extLst>
            <a:ext uri="{FF2B5EF4-FFF2-40B4-BE49-F238E27FC236}">
              <a16:creationId xmlns:a16="http://schemas.microsoft.com/office/drawing/2014/main" id="{B535888D-998F-4F4B-9120-D0E72FFE9126}"/>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0" name="テキスト ボックス 659">
          <a:extLst>
            <a:ext uri="{FF2B5EF4-FFF2-40B4-BE49-F238E27FC236}">
              <a16:creationId xmlns:a16="http://schemas.microsoft.com/office/drawing/2014/main" id="{B571E19A-1A25-4DC4-9205-31D680794519}"/>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206FE66D-F780-46E7-843D-559A06A8A02C}"/>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2" name="テキスト ボックス 661">
          <a:extLst>
            <a:ext uri="{FF2B5EF4-FFF2-40B4-BE49-F238E27FC236}">
              <a16:creationId xmlns:a16="http://schemas.microsoft.com/office/drawing/2014/main" id="{52C8205D-5D58-4651-ACCF-FDC7DD1D0E9E}"/>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3" name="【公民館】&#10;有形固定資産減価償却率グラフ枠">
          <a:extLst>
            <a:ext uri="{FF2B5EF4-FFF2-40B4-BE49-F238E27FC236}">
              <a16:creationId xmlns:a16="http://schemas.microsoft.com/office/drawing/2014/main" id="{F3DDAB14-73D1-4E3A-A742-8109F122CB21}"/>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59055</xdr:rowOff>
    </xdr:from>
    <xdr:to>
      <xdr:col>85</xdr:col>
      <xdr:colOff>126364</xdr:colOff>
      <xdr:row>108</xdr:row>
      <xdr:rowOff>152400</xdr:rowOff>
    </xdr:to>
    <xdr:cxnSp macro="">
      <xdr:nvCxnSpPr>
        <xdr:cNvPr id="664" name="直線コネクタ 663">
          <a:extLst>
            <a:ext uri="{FF2B5EF4-FFF2-40B4-BE49-F238E27FC236}">
              <a16:creationId xmlns:a16="http://schemas.microsoft.com/office/drawing/2014/main" id="{E291DC2D-9881-4AA6-9A89-0E3B91367618}"/>
            </a:ext>
          </a:extLst>
        </xdr:cNvPr>
        <xdr:cNvCxnSpPr/>
      </xdr:nvCxnSpPr>
      <xdr:spPr>
        <a:xfrm flipV="1">
          <a:off x="16318864" y="17204055"/>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5" name="【公民館】&#10;有形固定資産減価償却率最小値テキスト">
          <a:extLst>
            <a:ext uri="{FF2B5EF4-FFF2-40B4-BE49-F238E27FC236}">
              <a16:creationId xmlns:a16="http://schemas.microsoft.com/office/drawing/2014/main" id="{1F3158E0-CFE1-4644-944F-7A096112B94E}"/>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6" name="直線コネクタ 665">
          <a:extLst>
            <a:ext uri="{FF2B5EF4-FFF2-40B4-BE49-F238E27FC236}">
              <a16:creationId xmlns:a16="http://schemas.microsoft.com/office/drawing/2014/main" id="{5D59539E-FC39-449F-9C3E-93C1EAB470B7}"/>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5732</xdr:rowOff>
    </xdr:from>
    <xdr:ext cx="405111" cy="259045"/>
    <xdr:sp macro="" textlink="">
      <xdr:nvSpPr>
        <xdr:cNvPr id="667" name="【公民館】&#10;有形固定資産減価償却率最大値テキスト">
          <a:extLst>
            <a:ext uri="{FF2B5EF4-FFF2-40B4-BE49-F238E27FC236}">
              <a16:creationId xmlns:a16="http://schemas.microsoft.com/office/drawing/2014/main" id="{AAA9F885-76F0-4E2F-B7BA-0FC04E03FDEF}"/>
            </a:ext>
          </a:extLst>
        </xdr:cNvPr>
        <xdr:cNvSpPr txBox="1"/>
      </xdr:nvSpPr>
      <xdr:spPr>
        <a:xfrm>
          <a:off x="16357600" y="1697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59055</xdr:rowOff>
    </xdr:from>
    <xdr:to>
      <xdr:col>86</xdr:col>
      <xdr:colOff>25400</xdr:colOff>
      <xdr:row>100</xdr:row>
      <xdr:rowOff>59055</xdr:rowOff>
    </xdr:to>
    <xdr:cxnSp macro="">
      <xdr:nvCxnSpPr>
        <xdr:cNvPr id="668" name="直線コネクタ 667">
          <a:extLst>
            <a:ext uri="{FF2B5EF4-FFF2-40B4-BE49-F238E27FC236}">
              <a16:creationId xmlns:a16="http://schemas.microsoft.com/office/drawing/2014/main" id="{52FA4CAC-8A46-4DB8-AFD7-7FFF293E340C}"/>
            </a:ext>
          </a:extLst>
        </xdr:cNvPr>
        <xdr:cNvCxnSpPr/>
      </xdr:nvCxnSpPr>
      <xdr:spPr>
        <a:xfrm>
          <a:off x="16230600" y="1720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61613</xdr:rowOff>
    </xdr:from>
    <xdr:ext cx="405111" cy="259045"/>
    <xdr:sp macro="" textlink="">
      <xdr:nvSpPr>
        <xdr:cNvPr id="669" name="【公民館】&#10;有形固定資産減価償却率平均値テキスト">
          <a:extLst>
            <a:ext uri="{FF2B5EF4-FFF2-40B4-BE49-F238E27FC236}">
              <a16:creationId xmlns:a16="http://schemas.microsoft.com/office/drawing/2014/main" id="{895CDD5C-4C53-457A-AFC1-1D05552714AC}"/>
            </a:ext>
          </a:extLst>
        </xdr:cNvPr>
        <xdr:cNvSpPr txBox="1"/>
      </xdr:nvSpPr>
      <xdr:spPr>
        <a:xfrm>
          <a:off x="16357600" y="17720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38736</xdr:rowOff>
    </xdr:from>
    <xdr:to>
      <xdr:col>85</xdr:col>
      <xdr:colOff>177800</xdr:colOff>
      <xdr:row>104</xdr:row>
      <xdr:rowOff>140336</xdr:rowOff>
    </xdr:to>
    <xdr:sp macro="" textlink="">
      <xdr:nvSpPr>
        <xdr:cNvPr id="670" name="フローチャート: 判断 669">
          <a:extLst>
            <a:ext uri="{FF2B5EF4-FFF2-40B4-BE49-F238E27FC236}">
              <a16:creationId xmlns:a16="http://schemas.microsoft.com/office/drawing/2014/main" id="{0AB67DB0-77BB-4D3B-B287-85DDC99BBEA2}"/>
            </a:ext>
          </a:extLst>
        </xdr:cNvPr>
        <xdr:cNvSpPr/>
      </xdr:nvSpPr>
      <xdr:spPr>
        <a:xfrm>
          <a:off x="162687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671" name="フローチャート: 判断 670">
          <a:extLst>
            <a:ext uri="{FF2B5EF4-FFF2-40B4-BE49-F238E27FC236}">
              <a16:creationId xmlns:a16="http://schemas.microsoft.com/office/drawing/2014/main" id="{31523A85-09FD-4B5F-AFEF-842AACB8EB4E}"/>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46355</xdr:rowOff>
    </xdr:from>
    <xdr:to>
      <xdr:col>76</xdr:col>
      <xdr:colOff>165100</xdr:colOff>
      <xdr:row>104</xdr:row>
      <xdr:rowOff>147955</xdr:rowOff>
    </xdr:to>
    <xdr:sp macro="" textlink="">
      <xdr:nvSpPr>
        <xdr:cNvPr id="672" name="フローチャート: 判断 671">
          <a:extLst>
            <a:ext uri="{FF2B5EF4-FFF2-40B4-BE49-F238E27FC236}">
              <a16:creationId xmlns:a16="http://schemas.microsoft.com/office/drawing/2014/main" id="{F6F23094-9660-4C91-91AA-C0D49A8CF9A1}"/>
            </a:ext>
          </a:extLst>
        </xdr:cNvPr>
        <xdr:cNvSpPr/>
      </xdr:nvSpPr>
      <xdr:spPr>
        <a:xfrm>
          <a:off x="14541500" y="1787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154939</xdr:rowOff>
    </xdr:from>
    <xdr:to>
      <xdr:col>72</xdr:col>
      <xdr:colOff>38100</xdr:colOff>
      <xdr:row>104</xdr:row>
      <xdr:rowOff>85089</xdr:rowOff>
    </xdr:to>
    <xdr:sp macro="" textlink="">
      <xdr:nvSpPr>
        <xdr:cNvPr id="673" name="フローチャート: 判断 672">
          <a:extLst>
            <a:ext uri="{FF2B5EF4-FFF2-40B4-BE49-F238E27FC236}">
              <a16:creationId xmlns:a16="http://schemas.microsoft.com/office/drawing/2014/main" id="{EB2E401C-0A42-4E12-AE3D-FE67A962783C}"/>
            </a:ext>
          </a:extLst>
        </xdr:cNvPr>
        <xdr:cNvSpPr/>
      </xdr:nvSpPr>
      <xdr:spPr>
        <a:xfrm>
          <a:off x="13652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137795</xdr:rowOff>
    </xdr:from>
    <xdr:to>
      <xdr:col>67</xdr:col>
      <xdr:colOff>101600</xdr:colOff>
      <xdr:row>104</xdr:row>
      <xdr:rowOff>67945</xdr:rowOff>
    </xdr:to>
    <xdr:sp macro="" textlink="">
      <xdr:nvSpPr>
        <xdr:cNvPr id="674" name="フローチャート: 判断 673">
          <a:extLst>
            <a:ext uri="{FF2B5EF4-FFF2-40B4-BE49-F238E27FC236}">
              <a16:creationId xmlns:a16="http://schemas.microsoft.com/office/drawing/2014/main" id="{A0FEB8C6-4676-42FF-80E5-F7CF0A7B0904}"/>
            </a:ext>
          </a:extLst>
        </xdr:cNvPr>
        <xdr:cNvSpPr/>
      </xdr:nvSpPr>
      <xdr:spPr>
        <a:xfrm>
          <a:off x="12763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18A0EF59-5C8A-441F-942B-7CF16253E15A}"/>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5789E7C4-0475-4FE6-9003-133CD26690BC}"/>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9B2D6AE7-157D-490B-B288-34B69C909C18}"/>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3CBEF857-CC6A-40DA-9A76-58616C91277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7BB78033-3AF0-4E93-BC2C-ADA7E2FEEA5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166370</xdr:rowOff>
    </xdr:from>
    <xdr:to>
      <xdr:col>85</xdr:col>
      <xdr:colOff>177800</xdr:colOff>
      <xdr:row>106</xdr:row>
      <xdr:rowOff>96520</xdr:rowOff>
    </xdr:to>
    <xdr:sp macro="" textlink="">
      <xdr:nvSpPr>
        <xdr:cNvPr id="680" name="楕円 679">
          <a:extLst>
            <a:ext uri="{FF2B5EF4-FFF2-40B4-BE49-F238E27FC236}">
              <a16:creationId xmlns:a16="http://schemas.microsoft.com/office/drawing/2014/main" id="{5C638BDF-71D1-42B9-943D-A3090DA8CEC8}"/>
            </a:ext>
          </a:extLst>
        </xdr:cNvPr>
        <xdr:cNvSpPr/>
      </xdr:nvSpPr>
      <xdr:spPr>
        <a:xfrm>
          <a:off x="162687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144797</xdr:rowOff>
    </xdr:from>
    <xdr:ext cx="405111" cy="259045"/>
    <xdr:sp macro="" textlink="">
      <xdr:nvSpPr>
        <xdr:cNvPr id="681" name="【公民館】&#10;有形固定資産減価償却率該当値テキスト">
          <a:extLst>
            <a:ext uri="{FF2B5EF4-FFF2-40B4-BE49-F238E27FC236}">
              <a16:creationId xmlns:a16="http://schemas.microsoft.com/office/drawing/2014/main" id="{3C6E88B1-AD21-4E83-9CEF-058F61E07AD9}"/>
            </a:ext>
          </a:extLst>
        </xdr:cNvPr>
        <xdr:cNvSpPr txBox="1"/>
      </xdr:nvSpPr>
      <xdr:spPr>
        <a:xfrm>
          <a:off x="16357600"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139700</xdr:rowOff>
    </xdr:from>
    <xdr:to>
      <xdr:col>81</xdr:col>
      <xdr:colOff>101600</xdr:colOff>
      <xdr:row>106</xdr:row>
      <xdr:rowOff>69850</xdr:rowOff>
    </xdr:to>
    <xdr:sp macro="" textlink="">
      <xdr:nvSpPr>
        <xdr:cNvPr id="682" name="楕円 681">
          <a:extLst>
            <a:ext uri="{FF2B5EF4-FFF2-40B4-BE49-F238E27FC236}">
              <a16:creationId xmlns:a16="http://schemas.microsoft.com/office/drawing/2014/main" id="{422AA6FB-3706-4027-89BA-A9DB48CF6CC6}"/>
            </a:ext>
          </a:extLst>
        </xdr:cNvPr>
        <xdr:cNvSpPr/>
      </xdr:nvSpPr>
      <xdr:spPr>
        <a:xfrm>
          <a:off x="1543050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19050</xdr:rowOff>
    </xdr:from>
    <xdr:to>
      <xdr:col>85</xdr:col>
      <xdr:colOff>127000</xdr:colOff>
      <xdr:row>106</xdr:row>
      <xdr:rowOff>45720</xdr:rowOff>
    </xdr:to>
    <xdr:cxnSp macro="">
      <xdr:nvCxnSpPr>
        <xdr:cNvPr id="683" name="直線コネクタ 682">
          <a:extLst>
            <a:ext uri="{FF2B5EF4-FFF2-40B4-BE49-F238E27FC236}">
              <a16:creationId xmlns:a16="http://schemas.microsoft.com/office/drawing/2014/main" id="{D45CFA02-D2D7-4285-8705-A4B935BEB8BE}"/>
            </a:ext>
          </a:extLst>
        </xdr:cNvPr>
        <xdr:cNvCxnSpPr/>
      </xdr:nvCxnSpPr>
      <xdr:spPr>
        <a:xfrm>
          <a:off x="15481300" y="181927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101600</xdr:rowOff>
    </xdr:from>
    <xdr:to>
      <xdr:col>76</xdr:col>
      <xdr:colOff>165100</xdr:colOff>
      <xdr:row>106</xdr:row>
      <xdr:rowOff>31750</xdr:rowOff>
    </xdr:to>
    <xdr:sp macro="" textlink="">
      <xdr:nvSpPr>
        <xdr:cNvPr id="684" name="楕円 683">
          <a:extLst>
            <a:ext uri="{FF2B5EF4-FFF2-40B4-BE49-F238E27FC236}">
              <a16:creationId xmlns:a16="http://schemas.microsoft.com/office/drawing/2014/main" id="{EAE67668-C432-49B9-AFE2-2DBDE4F7486A}"/>
            </a:ext>
          </a:extLst>
        </xdr:cNvPr>
        <xdr:cNvSpPr/>
      </xdr:nvSpPr>
      <xdr:spPr>
        <a:xfrm>
          <a:off x="14541500" y="1810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152400</xdr:rowOff>
    </xdr:from>
    <xdr:to>
      <xdr:col>81</xdr:col>
      <xdr:colOff>50800</xdr:colOff>
      <xdr:row>106</xdr:row>
      <xdr:rowOff>19050</xdr:rowOff>
    </xdr:to>
    <xdr:cxnSp macro="">
      <xdr:nvCxnSpPr>
        <xdr:cNvPr id="685" name="直線コネクタ 684">
          <a:extLst>
            <a:ext uri="{FF2B5EF4-FFF2-40B4-BE49-F238E27FC236}">
              <a16:creationId xmlns:a16="http://schemas.microsoft.com/office/drawing/2014/main" id="{3CB4A4E5-3000-4718-A715-80C6167042E9}"/>
            </a:ext>
          </a:extLst>
        </xdr:cNvPr>
        <xdr:cNvCxnSpPr/>
      </xdr:nvCxnSpPr>
      <xdr:spPr>
        <a:xfrm>
          <a:off x="14592300" y="181546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65405</xdr:rowOff>
    </xdr:from>
    <xdr:to>
      <xdr:col>72</xdr:col>
      <xdr:colOff>38100</xdr:colOff>
      <xdr:row>105</xdr:row>
      <xdr:rowOff>167005</xdr:rowOff>
    </xdr:to>
    <xdr:sp macro="" textlink="">
      <xdr:nvSpPr>
        <xdr:cNvPr id="686" name="楕円 685">
          <a:extLst>
            <a:ext uri="{FF2B5EF4-FFF2-40B4-BE49-F238E27FC236}">
              <a16:creationId xmlns:a16="http://schemas.microsoft.com/office/drawing/2014/main" id="{A5F77002-1EEA-4E70-91CD-FA022B02FF73}"/>
            </a:ext>
          </a:extLst>
        </xdr:cNvPr>
        <xdr:cNvSpPr/>
      </xdr:nvSpPr>
      <xdr:spPr>
        <a:xfrm>
          <a:off x="13652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116205</xdr:rowOff>
    </xdr:from>
    <xdr:to>
      <xdr:col>76</xdr:col>
      <xdr:colOff>114300</xdr:colOff>
      <xdr:row>105</xdr:row>
      <xdr:rowOff>152400</xdr:rowOff>
    </xdr:to>
    <xdr:cxnSp macro="">
      <xdr:nvCxnSpPr>
        <xdr:cNvPr id="687" name="直線コネクタ 686">
          <a:extLst>
            <a:ext uri="{FF2B5EF4-FFF2-40B4-BE49-F238E27FC236}">
              <a16:creationId xmlns:a16="http://schemas.microsoft.com/office/drawing/2014/main" id="{F1F71F8F-0B96-40C5-AA8F-D91DE58B88B3}"/>
            </a:ext>
          </a:extLst>
        </xdr:cNvPr>
        <xdr:cNvCxnSpPr/>
      </xdr:nvCxnSpPr>
      <xdr:spPr>
        <a:xfrm>
          <a:off x="13703300" y="181184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27305</xdr:rowOff>
    </xdr:from>
    <xdr:to>
      <xdr:col>67</xdr:col>
      <xdr:colOff>101600</xdr:colOff>
      <xdr:row>105</xdr:row>
      <xdr:rowOff>128905</xdr:rowOff>
    </xdr:to>
    <xdr:sp macro="" textlink="">
      <xdr:nvSpPr>
        <xdr:cNvPr id="688" name="楕円 687">
          <a:extLst>
            <a:ext uri="{FF2B5EF4-FFF2-40B4-BE49-F238E27FC236}">
              <a16:creationId xmlns:a16="http://schemas.microsoft.com/office/drawing/2014/main" id="{49E5B85F-5BBC-4E92-855B-13E1D927F2B5}"/>
            </a:ext>
          </a:extLst>
        </xdr:cNvPr>
        <xdr:cNvSpPr/>
      </xdr:nvSpPr>
      <xdr:spPr>
        <a:xfrm>
          <a:off x="12763500" y="180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78105</xdr:rowOff>
    </xdr:from>
    <xdr:to>
      <xdr:col>71</xdr:col>
      <xdr:colOff>177800</xdr:colOff>
      <xdr:row>105</xdr:row>
      <xdr:rowOff>116205</xdr:rowOff>
    </xdr:to>
    <xdr:cxnSp macro="">
      <xdr:nvCxnSpPr>
        <xdr:cNvPr id="689" name="直線コネクタ 688">
          <a:extLst>
            <a:ext uri="{FF2B5EF4-FFF2-40B4-BE49-F238E27FC236}">
              <a16:creationId xmlns:a16="http://schemas.microsoft.com/office/drawing/2014/main" id="{350E12B7-C351-4D7F-BDDA-750191FC900D}"/>
            </a:ext>
          </a:extLst>
        </xdr:cNvPr>
        <xdr:cNvCxnSpPr/>
      </xdr:nvCxnSpPr>
      <xdr:spPr>
        <a:xfrm>
          <a:off x="12814300" y="180803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690" name="n_1aveValue【公民館】&#10;有形固定資産減価償却率">
          <a:extLst>
            <a:ext uri="{FF2B5EF4-FFF2-40B4-BE49-F238E27FC236}">
              <a16:creationId xmlns:a16="http://schemas.microsoft.com/office/drawing/2014/main" id="{72C641C5-B47B-4FB7-8910-80CD5673825E}"/>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164482</xdr:rowOff>
    </xdr:from>
    <xdr:ext cx="405111" cy="259045"/>
    <xdr:sp macro="" textlink="">
      <xdr:nvSpPr>
        <xdr:cNvPr id="691" name="n_2aveValue【公民館】&#10;有形固定資産減価償却率">
          <a:extLst>
            <a:ext uri="{FF2B5EF4-FFF2-40B4-BE49-F238E27FC236}">
              <a16:creationId xmlns:a16="http://schemas.microsoft.com/office/drawing/2014/main" id="{C413B050-749F-47A9-BD70-3812AE6F12DF}"/>
            </a:ext>
          </a:extLst>
        </xdr:cNvPr>
        <xdr:cNvSpPr txBox="1"/>
      </xdr:nvSpPr>
      <xdr:spPr>
        <a:xfrm>
          <a:off x="143897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101616</xdr:rowOff>
    </xdr:from>
    <xdr:ext cx="405111" cy="259045"/>
    <xdr:sp macro="" textlink="">
      <xdr:nvSpPr>
        <xdr:cNvPr id="692" name="n_3aveValue【公民館】&#10;有形固定資産減価償却率">
          <a:extLst>
            <a:ext uri="{FF2B5EF4-FFF2-40B4-BE49-F238E27FC236}">
              <a16:creationId xmlns:a16="http://schemas.microsoft.com/office/drawing/2014/main" id="{B28A1214-A317-4725-8368-F2472B453C4D}"/>
            </a:ext>
          </a:extLst>
        </xdr:cNvPr>
        <xdr:cNvSpPr txBox="1"/>
      </xdr:nvSpPr>
      <xdr:spPr>
        <a:xfrm>
          <a:off x="135007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84472</xdr:rowOff>
    </xdr:from>
    <xdr:ext cx="405111" cy="259045"/>
    <xdr:sp macro="" textlink="">
      <xdr:nvSpPr>
        <xdr:cNvPr id="693" name="n_4aveValue【公民館】&#10;有形固定資産減価償却率">
          <a:extLst>
            <a:ext uri="{FF2B5EF4-FFF2-40B4-BE49-F238E27FC236}">
              <a16:creationId xmlns:a16="http://schemas.microsoft.com/office/drawing/2014/main" id="{3F586D2B-1CD7-46F2-A07C-681FE93AB7A3}"/>
            </a:ext>
          </a:extLst>
        </xdr:cNvPr>
        <xdr:cNvSpPr txBox="1"/>
      </xdr:nvSpPr>
      <xdr:spPr>
        <a:xfrm>
          <a:off x="12611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60977</xdr:rowOff>
    </xdr:from>
    <xdr:ext cx="405111" cy="259045"/>
    <xdr:sp macro="" textlink="">
      <xdr:nvSpPr>
        <xdr:cNvPr id="694" name="n_1mainValue【公民館】&#10;有形固定資産減価償却率">
          <a:extLst>
            <a:ext uri="{FF2B5EF4-FFF2-40B4-BE49-F238E27FC236}">
              <a16:creationId xmlns:a16="http://schemas.microsoft.com/office/drawing/2014/main" id="{139ED7D5-5345-42B5-BBFD-5C35B4652D99}"/>
            </a:ext>
          </a:extLst>
        </xdr:cNvPr>
        <xdr:cNvSpPr txBox="1"/>
      </xdr:nvSpPr>
      <xdr:spPr>
        <a:xfrm>
          <a:off x="15266044"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22877</xdr:rowOff>
    </xdr:from>
    <xdr:ext cx="405111" cy="259045"/>
    <xdr:sp macro="" textlink="">
      <xdr:nvSpPr>
        <xdr:cNvPr id="695" name="n_2mainValue【公民館】&#10;有形固定資産減価償却率">
          <a:extLst>
            <a:ext uri="{FF2B5EF4-FFF2-40B4-BE49-F238E27FC236}">
              <a16:creationId xmlns:a16="http://schemas.microsoft.com/office/drawing/2014/main" id="{3B69E90E-7B9E-4C88-9147-021BB523D5C8}"/>
            </a:ext>
          </a:extLst>
        </xdr:cNvPr>
        <xdr:cNvSpPr txBox="1"/>
      </xdr:nvSpPr>
      <xdr:spPr>
        <a:xfrm>
          <a:off x="14389744" y="1819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158132</xdr:rowOff>
    </xdr:from>
    <xdr:ext cx="405111" cy="259045"/>
    <xdr:sp macro="" textlink="">
      <xdr:nvSpPr>
        <xdr:cNvPr id="696" name="n_3mainValue【公民館】&#10;有形固定資産減価償却率">
          <a:extLst>
            <a:ext uri="{FF2B5EF4-FFF2-40B4-BE49-F238E27FC236}">
              <a16:creationId xmlns:a16="http://schemas.microsoft.com/office/drawing/2014/main" id="{25C1384C-87D1-4835-BDBE-E13CE467E45D}"/>
            </a:ext>
          </a:extLst>
        </xdr:cNvPr>
        <xdr:cNvSpPr txBox="1"/>
      </xdr:nvSpPr>
      <xdr:spPr>
        <a:xfrm>
          <a:off x="13500744" y="181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120032</xdr:rowOff>
    </xdr:from>
    <xdr:ext cx="405111" cy="259045"/>
    <xdr:sp macro="" textlink="">
      <xdr:nvSpPr>
        <xdr:cNvPr id="697" name="n_4mainValue【公民館】&#10;有形固定資産減価償却率">
          <a:extLst>
            <a:ext uri="{FF2B5EF4-FFF2-40B4-BE49-F238E27FC236}">
              <a16:creationId xmlns:a16="http://schemas.microsoft.com/office/drawing/2014/main" id="{646E2B8F-5616-47B3-B88E-1BDFCF504C26}"/>
            </a:ext>
          </a:extLst>
        </xdr:cNvPr>
        <xdr:cNvSpPr txBox="1"/>
      </xdr:nvSpPr>
      <xdr:spPr>
        <a:xfrm>
          <a:off x="126117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F4FC15D3-A67D-421C-88DE-F50634F943D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332AC38A-B0BC-4F55-8A0D-8089A066594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60E5B09A-0E46-4F2E-9206-72E14A0E7BA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21494A4C-C154-4E2B-BF40-81A1314290A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29B46018-E434-47B1-815C-5D0DB15E0C9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E59DCB34-A35D-406F-9203-32AD8998E39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9476F67C-2438-4D20-A148-B31F401AE7B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DE29C0A2-7D43-435E-A02C-FB5ACEB4232A}"/>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023E6C6B-F69E-49AC-8BB8-1F8E0F30C52B}"/>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E424D1CD-DFE0-4A93-9B60-3E93526E4C8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8" name="直線コネクタ 707">
          <a:extLst>
            <a:ext uri="{FF2B5EF4-FFF2-40B4-BE49-F238E27FC236}">
              <a16:creationId xmlns:a16="http://schemas.microsoft.com/office/drawing/2014/main" id="{D3B3ACD1-8140-46A2-AE13-8F568EBA75EE}"/>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9" name="テキスト ボックス 708">
          <a:extLst>
            <a:ext uri="{FF2B5EF4-FFF2-40B4-BE49-F238E27FC236}">
              <a16:creationId xmlns:a16="http://schemas.microsoft.com/office/drawing/2014/main" id="{FFF9B729-F552-4D2F-8263-FB70A0915DC6}"/>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0" name="直線コネクタ 709">
          <a:extLst>
            <a:ext uri="{FF2B5EF4-FFF2-40B4-BE49-F238E27FC236}">
              <a16:creationId xmlns:a16="http://schemas.microsoft.com/office/drawing/2014/main" id="{B9C29513-FE3F-48E5-BA4B-03A9CBAEE663}"/>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1" name="テキスト ボックス 710">
          <a:extLst>
            <a:ext uri="{FF2B5EF4-FFF2-40B4-BE49-F238E27FC236}">
              <a16:creationId xmlns:a16="http://schemas.microsoft.com/office/drawing/2014/main" id="{1515D7EC-383D-4741-8828-1C1043BEF76B}"/>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2" name="直線コネクタ 711">
          <a:extLst>
            <a:ext uri="{FF2B5EF4-FFF2-40B4-BE49-F238E27FC236}">
              <a16:creationId xmlns:a16="http://schemas.microsoft.com/office/drawing/2014/main" id="{5BB63A45-C7A1-4069-A31F-09A003ED9817}"/>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3" name="テキスト ボックス 712">
          <a:extLst>
            <a:ext uri="{FF2B5EF4-FFF2-40B4-BE49-F238E27FC236}">
              <a16:creationId xmlns:a16="http://schemas.microsoft.com/office/drawing/2014/main" id="{5DC52FAF-4A78-40B0-901F-2E43ECD8159B}"/>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4" name="直線コネクタ 713">
          <a:extLst>
            <a:ext uri="{FF2B5EF4-FFF2-40B4-BE49-F238E27FC236}">
              <a16:creationId xmlns:a16="http://schemas.microsoft.com/office/drawing/2014/main" id="{2D65FEB0-DF9B-4832-907B-B1E69923ED72}"/>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5" name="テキスト ボックス 714">
          <a:extLst>
            <a:ext uri="{FF2B5EF4-FFF2-40B4-BE49-F238E27FC236}">
              <a16:creationId xmlns:a16="http://schemas.microsoft.com/office/drawing/2014/main" id="{D790E047-D52F-4171-B08B-42A8636F46AF}"/>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6" name="直線コネクタ 715">
          <a:extLst>
            <a:ext uri="{FF2B5EF4-FFF2-40B4-BE49-F238E27FC236}">
              <a16:creationId xmlns:a16="http://schemas.microsoft.com/office/drawing/2014/main" id="{1776972D-AA4D-4F5D-AC67-6E55416D1F13}"/>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7" name="テキスト ボックス 716">
          <a:extLst>
            <a:ext uri="{FF2B5EF4-FFF2-40B4-BE49-F238E27FC236}">
              <a16:creationId xmlns:a16="http://schemas.microsoft.com/office/drawing/2014/main" id="{4D053369-4779-473C-AC93-DC5B0F3DA97B}"/>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8" name="直線コネクタ 717">
          <a:extLst>
            <a:ext uri="{FF2B5EF4-FFF2-40B4-BE49-F238E27FC236}">
              <a16:creationId xmlns:a16="http://schemas.microsoft.com/office/drawing/2014/main" id="{655F7258-50FB-4537-8919-C93C8B9F01F9}"/>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9" name="テキスト ボックス 718">
          <a:extLst>
            <a:ext uri="{FF2B5EF4-FFF2-40B4-BE49-F238E27FC236}">
              <a16:creationId xmlns:a16="http://schemas.microsoft.com/office/drawing/2014/main" id="{9689D5FA-266C-480A-A6DA-E402F01CC3E6}"/>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10DC3E84-B348-4360-95B7-16341D7255C5}"/>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E867E722-5397-40B9-A774-00F844FC47FD}"/>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12431971-2A3C-452B-BF38-ABB8FCB02239}"/>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97427</xdr:rowOff>
    </xdr:from>
    <xdr:to>
      <xdr:col>116</xdr:col>
      <xdr:colOff>62864</xdr:colOff>
      <xdr:row>109</xdr:row>
      <xdr:rowOff>9252</xdr:rowOff>
    </xdr:to>
    <xdr:cxnSp macro="">
      <xdr:nvCxnSpPr>
        <xdr:cNvPr id="723" name="直線コネクタ 722">
          <a:extLst>
            <a:ext uri="{FF2B5EF4-FFF2-40B4-BE49-F238E27FC236}">
              <a16:creationId xmlns:a16="http://schemas.microsoft.com/office/drawing/2014/main" id="{045F4CDE-DDB8-406A-8E77-DD2128EDD968}"/>
            </a:ext>
          </a:extLst>
        </xdr:cNvPr>
        <xdr:cNvCxnSpPr/>
      </xdr:nvCxnSpPr>
      <xdr:spPr>
        <a:xfrm flipV="1">
          <a:off x="22160864" y="17070977"/>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724" name="【公民館】&#10;一人当たり面積最小値テキスト">
          <a:extLst>
            <a:ext uri="{FF2B5EF4-FFF2-40B4-BE49-F238E27FC236}">
              <a16:creationId xmlns:a16="http://schemas.microsoft.com/office/drawing/2014/main" id="{D17FDF8A-C946-4C2D-AD4A-F43ADC48B2C4}"/>
            </a:ext>
          </a:extLst>
        </xdr:cNvPr>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725" name="直線コネクタ 724">
          <a:extLst>
            <a:ext uri="{FF2B5EF4-FFF2-40B4-BE49-F238E27FC236}">
              <a16:creationId xmlns:a16="http://schemas.microsoft.com/office/drawing/2014/main" id="{2D0F6B48-C946-4417-A6E1-6CD4F64449F3}"/>
            </a:ext>
          </a:extLst>
        </xdr:cNvPr>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44104</xdr:rowOff>
    </xdr:from>
    <xdr:ext cx="469744" cy="259045"/>
    <xdr:sp macro="" textlink="">
      <xdr:nvSpPr>
        <xdr:cNvPr id="726" name="【公民館】&#10;一人当たり面積最大値テキスト">
          <a:extLst>
            <a:ext uri="{FF2B5EF4-FFF2-40B4-BE49-F238E27FC236}">
              <a16:creationId xmlns:a16="http://schemas.microsoft.com/office/drawing/2014/main" id="{F93BF280-6775-4B92-8BCF-F963E5604FF4}"/>
            </a:ext>
          </a:extLst>
        </xdr:cNvPr>
        <xdr:cNvSpPr txBox="1"/>
      </xdr:nvSpPr>
      <xdr:spPr>
        <a:xfrm>
          <a:off x="22199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97427</xdr:rowOff>
    </xdr:from>
    <xdr:to>
      <xdr:col>116</xdr:col>
      <xdr:colOff>152400</xdr:colOff>
      <xdr:row>99</xdr:row>
      <xdr:rowOff>97427</xdr:rowOff>
    </xdr:to>
    <xdr:cxnSp macro="">
      <xdr:nvCxnSpPr>
        <xdr:cNvPr id="727" name="直線コネクタ 726">
          <a:extLst>
            <a:ext uri="{FF2B5EF4-FFF2-40B4-BE49-F238E27FC236}">
              <a16:creationId xmlns:a16="http://schemas.microsoft.com/office/drawing/2014/main" id="{9F049025-AF82-4CBA-B5DD-563D73F7A80B}"/>
            </a:ext>
          </a:extLst>
        </xdr:cNvPr>
        <xdr:cNvCxnSpPr/>
      </xdr:nvCxnSpPr>
      <xdr:spPr>
        <a:xfrm>
          <a:off x="22072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728" name="【公民館】&#10;一人当たり面積平均値テキスト">
          <a:extLst>
            <a:ext uri="{FF2B5EF4-FFF2-40B4-BE49-F238E27FC236}">
              <a16:creationId xmlns:a16="http://schemas.microsoft.com/office/drawing/2014/main" id="{D93D07F7-4D95-4058-A23B-C15D0E7F9F90}"/>
            </a:ext>
          </a:extLst>
        </xdr:cNvPr>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729" name="フローチャート: 判断 728">
          <a:extLst>
            <a:ext uri="{FF2B5EF4-FFF2-40B4-BE49-F238E27FC236}">
              <a16:creationId xmlns:a16="http://schemas.microsoft.com/office/drawing/2014/main" id="{CBDBE0C8-E472-40A2-9874-5C908123022A}"/>
            </a:ext>
          </a:extLst>
        </xdr:cNvPr>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49893</xdr:rowOff>
    </xdr:from>
    <xdr:to>
      <xdr:col>112</xdr:col>
      <xdr:colOff>38100</xdr:colOff>
      <xdr:row>107</xdr:row>
      <xdr:rowOff>151493</xdr:rowOff>
    </xdr:to>
    <xdr:sp macro="" textlink="">
      <xdr:nvSpPr>
        <xdr:cNvPr id="730" name="フローチャート: 判断 729">
          <a:extLst>
            <a:ext uri="{FF2B5EF4-FFF2-40B4-BE49-F238E27FC236}">
              <a16:creationId xmlns:a16="http://schemas.microsoft.com/office/drawing/2014/main" id="{5DB939F8-EA33-45EA-B173-A33A21627E6B}"/>
            </a:ext>
          </a:extLst>
        </xdr:cNvPr>
        <xdr:cNvSpPr/>
      </xdr:nvSpPr>
      <xdr:spPr>
        <a:xfrm>
          <a:off x="21272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731" name="フローチャート: 判断 730">
          <a:extLst>
            <a:ext uri="{FF2B5EF4-FFF2-40B4-BE49-F238E27FC236}">
              <a16:creationId xmlns:a16="http://schemas.microsoft.com/office/drawing/2014/main" id="{EF95E6E0-5C16-464F-AE6E-2BA4668EA0ED}"/>
            </a:ext>
          </a:extLst>
        </xdr:cNvPr>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40095</xdr:rowOff>
    </xdr:from>
    <xdr:to>
      <xdr:col>102</xdr:col>
      <xdr:colOff>165100</xdr:colOff>
      <xdr:row>107</xdr:row>
      <xdr:rowOff>141695</xdr:rowOff>
    </xdr:to>
    <xdr:sp macro="" textlink="">
      <xdr:nvSpPr>
        <xdr:cNvPr id="732" name="フローチャート: 判断 731">
          <a:extLst>
            <a:ext uri="{FF2B5EF4-FFF2-40B4-BE49-F238E27FC236}">
              <a16:creationId xmlns:a16="http://schemas.microsoft.com/office/drawing/2014/main" id="{E60BEE2C-9480-4F87-84C5-A8DD30B44A41}"/>
            </a:ext>
          </a:extLst>
        </xdr:cNvPr>
        <xdr:cNvSpPr/>
      </xdr:nvSpPr>
      <xdr:spPr>
        <a:xfrm>
          <a:off x="19494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46627</xdr:rowOff>
    </xdr:from>
    <xdr:to>
      <xdr:col>98</xdr:col>
      <xdr:colOff>38100</xdr:colOff>
      <xdr:row>107</xdr:row>
      <xdr:rowOff>148227</xdr:rowOff>
    </xdr:to>
    <xdr:sp macro="" textlink="">
      <xdr:nvSpPr>
        <xdr:cNvPr id="733" name="フローチャート: 判断 732">
          <a:extLst>
            <a:ext uri="{FF2B5EF4-FFF2-40B4-BE49-F238E27FC236}">
              <a16:creationId xmlns:a16="http://schemas.microsoft.com/office/drawing/2014/main" id="{6D522AA0-C3F1-460F-9A25-17E6AF211EA0}"/>
            </a:ext>
          </a:extLst>
        </xdr:cNvPr>
        <xdr:cNvSpPr/>
      </xdr:nvSpPr>
      <xdr:spPr>
        <a:xfrm>
          <a:off x="18605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8852E44F-E44C-49D4-B3D2-483A691ED4A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E791FE3E-536A-4786-A1EE-55D596C1E99A}"/>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23901E6D-613D-4C83-AEFE-93B1FC1992F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FC7323D5-2B4E-46A4-A913-4A3470E2E57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14F93E1E-9EDD-4A1A-B78C-4647DED93C51}"/>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125005</xdr:rowOff>
    </xdr:from>
    <xdr:to>
      <xdr:col>116</xdr:col>
      <xdr:colOff>114300</xdr:colOff>
      <xdr:row>108</xdr:row>
      <xdr:rowOff>55155</xdr:rowOff>
    </xdr:to>
    <xdr:sp macro="" textlink="">
      <xdr:nvSpPr>
        <xdr:cNvPr id="739" name="楕円 738">
          <a:extLst>
            <a:ext uri="{FF2B5EF4-FFF2-40B4-BE49-F238E27FC236}">
              <a16:creationId xmlns:a16="http://schemas.microsoft.com/office/drawing/2014/main" id="{1BFAA7AB-8ADC-43CE-AB67-34EA7E804A1C}"/>
            </a:ext>
          </a:extLst>
        </xdr:cNvPr>
        <xdr:cNvSpPr/>
      </xdr:nvSpPr>
      <xdr:spPr>
        <a:xfrm>
          <a:off x="22110700" y="1847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103432</xdr:rowOff>
    </xdr:from>
    <xdr:ext cx="469744" cy="259045"/>
    <xdr:sp macro="" textlink="">
      <xdr:nvSpPr>
        <xdr:cNvPr id="740" name="【公民館】&#10;一人当たり面積該当値テキスト">
          <a:extLst>
            <a:ext uri="{FF2B5EF4-FFF2-40B4-BE49-F238E27FC236}">
              <a16:creationId xmlns:a16="http://schemas.microsoft.com/office/drawing/2014/main" id="{FD3CE266-5BF5-4A9F-B1E5-DC0FF29A2AE7}"/>
            </a:ext>
          </a:extLst>
        </xdr:cNvPr>
        <xdr:cNvSpPr txBox="1"/>
      </xdr:nvSpPr>
      <xdr:spPr>
        <a:xfrm>
          <a:off x="22199600" y="1844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125005</xdr:rowOff>
    </xdr:from>
    <xdr:to>
      <xdr:col>112</xdr:col>
      <xdr:colOff>38100</xdr:colOff>
      <xdr:row>108</xdr:row>
      <xdr:rowOff>55155</xdr:rowOff>
    </xdr:to>
    <xdr:sp macro="" textlink="">
      <xdr:nvSpPr>
        <xdr:cNvPr id="741" name="楕円 740">
          <a:extLst>
            <a:ext uri="{FF2B5EF4-FFF2-40B4-BE49-F238E27FC236}">
              <a16:creationId xmlns:a16="http://schemas.microsoft.com/office/drawing/2014/main" id="{91CB9BDE-E212-4069-AA43-71A457F05359}"/>
            </a:ext>
          </a:extLst>
        </xdr:cNvPr>
        <xdr:cNvSpPr/>
      </xdr:nvSpPr>
      <xdr:spPr>
        <a:xfrm>
          <a:off x="21272500" y="18470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4355</xdr:rowOff>
    </xdr:from>
    <xdr:to>
      <xdr:col>116</xdr:col>
      <xdr:colOff>63500</xdr:colOff>
      <xdr:row>108</xdr:row>
      <xdr:rowOff>4355</xdr:rowOff>
    </xdr:to>
    <xdr:cxnSp macro="">
      <xdr:nvCxnSpPr>
        <xdr:cNvPr id="742" name="直線コネクタ 741">
          <a:extLst>
            <a:ext uri="{FF2B5EF4-FFF2-40B4-BE49-F238E27FC236}">
              <a16:creationId xmlns:a16="http://schemas.microsoft.com/office/drawing/2014/main" id="{F5E5B0A8-E43F-4201-96C0-AE94259BD02E}"/>
            </a:ext>
          </a:extLst>
        </xdr:cNvPr>
        <xdr:cNvCxnSpPr/>
      </xdr:nvCxnSpPr>
      <xdr:spPr>
        <a:xfrm>
          <a:off x="21323300" y="1852095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121738</xdr:rowOff>
    </xdr:from>
    <xdr:to>
      <xdr:col>107</xdr:col>
      <xdr:colOff>101600</xdr:colOff>
      <xdr:row>108</xdr:row>
      <xdr:rowOff>51888</xdr:rowOff>
    </xdr:to>
    <xdr:sp macro="" textlink="">
      <xdr:nvSpPr>
        <xdr:cNvPr id="743" name="楕円 742">
          <a:extLst>
            <a:ext uri="{FF2B5EF4-FFF2-40B4-BE49-F238E27FC236}">
              <a16:creationId xmlns:a16="http://schemas.microsoft.com/office/drawing/2014/main" id="{9E9F4CB2-1B69-487B-BBF9-02AD97ACE24D}"/>
            </a:ext>
          </a:extLst>
        </xdr:cNvPr>
        <xdr:cNvSpPr/>
      </xdr:nvSpPr>
      <xdr:spPr>
        <a:xfrm>
          <a:off x="20383500" y="1846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1088</xdr:rowOff>
    </xdr:from>
    <xdr:to>
      <xdr:col>111</xdr:col>
      <xdr:colOff>177800</xdr:colOff>
      <xdr:row>108</xdr:row>
      <xdr:rowOff>4355</xdr:rowOff>
    </xdr:to>
    <xdr:cxnSp macro="">
      <xdr:nvCxnSpPr>
        <xdr:cNvPr id="744" name="直線コネクタ 743">
          <a:extLst>
            <a:ext uri="{FF2B5EF4-FFF2-40B4-BE49-F238E27FC236}">
              <a16:creationId xmlns:a16="http://schemas.microsoft.com/office/drawing/2014/main" id="{B5C88817-EAF5-473E-8F21-8E16D7CED1FB}"/>
            </a:ext>
          </a:extLst>
        </xdr:cNvPr>
        <xdr:cNvCxnSpPr/>
      </xdr:nvCxnSpPr>
      <xdr:spPr>
        <a:xfrm>
          <a:off x="20434300" y="18517688"/>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121738</xdr:rowOff>
    </xdr:from>
    <xdr:to>
      <xdr:col>102</xdr:col>
      <xdr:colOff>165100</xdr:colOff>
      <xdr:row>108</xdr:row>
      <xdr:rowOff>51888</xdr:rowOff>
    </xdr:to>
    <xdr:sp macro="" textlink="">
      <xdr:nvSpPr>
        <xdr:cNvPr id="745" name="楕円 744">
          <a:extLst>
            <a:ext uri="{FF2B5EF4-FFF2-40B4-BE49-F238E27FC236}">
              <a16:creationId xmlns:a16="http://schemas.microsoft.com/office/drawing/2014/main" id="{0682E378-AF3A-469A-834D-824929BA0B00}"/>
            </a:ext>
          </a:extLst>
        </xdr:cNvPr>
        <xdr:cNvSpPr/>
      </xdr:nvSpPr>
      <xdr:spPr>
        <a:xfrm>
          <a:off x="19494500" y="1846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1088</xdr:rowOff>
    </xdr:from>
    <xdr:to>
      <xdr:col>107</xdr:col>
      <xdr:colOff>50800</xdr:colOff>
      <xdr:row>108</xdr:row>
      <xdr:rowOff>1088</xdr:rowOff>
    </xdr:to>
    <xdr:cxnSp macro="">
      <xdr:nvCxnSpPr>
        <xdr:cNvPr id="746" name="直線コネクタ 745">
          <a:extLst>
            <a:ext uri="{FF2B5EF4-FFF2-40B4-BE49-F238E27FC236}">
              <a16:creationId xmlns:a16="http://schemas.microsoft.com/office/drawing/2014/main" id="{CF0962CE-9330-4392-B950-D4BECCF07305}"/>
            </a:ext>
          </a:extLst>
        </xdr:cNvPr>
        <xdr:cNvCxnSpPr/>
      </xdr:nvCxnSpPr>
      <xdr:spPr>
        <a:xfrm>
          <a:off x="19545300" y="185176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141332</xdr:rowOff>
    </xdr:from>
    <xdr:to>
      <xdr:col>98</xdr:col>
      <xdr:colOff>38100</xdr:colOff>
      <xdr:row>108</xdr:row>
      <xdr:rowOff>71482</xdr:rowOff>
    </xdr:to>
    <xdr:sp macro="" textlink="">
      <xdr:nvSpPr>
        <xdr:cNvPr id="747" name="楕円 746">
          <a:extLst>
            <a:ext uri="{FF2B5EF4-FFF2-40B4-BE49-F238E27FC236}">
              <a16:creationId xmlns:a16="http://schemas.microsoft.com/office/drawing/2014/main" id="{C420338C-DC78-461A-8CE0-602AB188D757}"/>
            </a:ext>
          </a:extLst>
        </xdr:cNvPr>
        <xdr:cNvSpPr/>
      </xdr:nvSpPr>
      <xdr:spPr>
        <a:xfrm>
          <a:off x="18605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1088</xdr:rowOff>
    </xdr:from>
    <xdr:to>
      <xdr:col>102</xdr:col>
      <xdr:colOff>114300</xdr:colOff>
      <xdr:row>108</xdr:row>
      <xdr:rowOff>20682</xdr:rowOff>
    </xdr:to>
    <xdr:cxnSp macro="">
      <xdr:nvCxnSpPr>
        <xdr:cNvPr id="748" name="直線コネクタ 747">
          <a:extLst>
            <a:ext uri="{FF2B5EF4-FFF2-40B4-BE49-F238E27FC236}">
              <a16:creationId xmlns:a16="http://schemas.microsoft.com/office/drawing/2014/main" id="{3306EFC0-D9F0-48F1-BFBE-7F33589A01C5}"/>
            </a:ext>
          </a:extLst>
        </xdr:cNvPr>
        <xdr:cNvCxnSpPr/>
      </xdr:nvCxnSpPr>
      <xdr:spPr>
        <a:xfrm flipV="1">
          <a:off x="18656300" y="1851768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168020</xdr:rowOff>
    </xdr:from>
    <xdr:ext cx="469744" cy="259045"/>
    <xdr:sp macro="" textlink="">
      <xdr:nvSpPr>
        <xdr:cNvPr id="749" name="n_1aveValue【公民館】&#10;一人当たり面積">
          <a:extLst>
            <a:ext uri="{FF2B5EF4-FFF2-40B4-BE49-F238E27FC236}">
              <a16:creationId xmlns:a16="http://schemas.microsoft.com/office/drawing/2014/main" id="{A10A20DB-7848-464D-A8D1-A3AFCABFE5C7}"/>
            </a:ext>
          </a:extLst>
        </xdr:cNvPr>
        <xdr:cNvSpPr txBox="1"/>
      </xdr:nvSpPr>
      <xdr:spPr>
        <a:xfrm>
          <a:off x="210757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750" name="n_2aveValue【公民館】&#10;一人当たり面積">
          <a:extLst>
            <a:ext uri="{FF2B5EF4-FFF2-40B4-BE49-F238E27FC236}">
              <a16:creationId xmlns:a16="http://schemas.microsoft.com/office/drawing/2014/main" id="{16A05230-3768-4644-9F47-065149105B2D}"/>
            </a:ext>
          </a:extLst>
        </xdr:cNvPr>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158222</xdr:rowOff>
    </xdr:from>
    <xdr:ext cx="469744" cy="259045"/>
    <xdr:sp macro="" textlink="">
      <xdr:nvSpPr>
        <xdr:cNvPr id="751" name="n_3aveValue【公民館】&#10;一人当たり面積">
          <a:extLst>
            <a:ext uri="{FF2B5EF4-FFF2-40B4-BE49-F238E27FC236}">
              <a16:creationId xmlns:a16="http://schemas.microsoft.com/office/drawing/2014/main" id="{725491E0-E975-4CAA-9805-920DD9C2C901}"/>
            </a:ext>
          </a:extLst>
        </xdr:cNvPr>
        <xdr:cNvSpPr txBox="1"/>
      </xdr:nvSpPr>
      <xdr:spPr>
        <a:xfrm>
          <a:off x="193104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164754</xdr:rowOff>
    </xdr:from>
    <xdr:ext cx="469744" cy="259045"/>
    <xdr:sp macro="" textlink="">
      <xdr:nvSpPr>
        <xdr:cNvPr id="752" name="n_4aveValue【公民館】&#10;一人当たり面積">
          <a:extLst>
            <a:ext uri="{FF2B5EF4-FFF2-40B4-BE49-F238E27FC236}">
              <a16:creationId xmlns:a16="http://schemas.microsoft.com/office/drawing/2014/main" id="{9EFB010B-1A83-4FAB-981E-6FC5CBE04FA4}"/>
            </a:ext>
          </a:extLst>
        </xdr:cNvPr>
        <xdr:cNvSpPr txBox="1"/>
      </xdr:nvSpPr>
      <xdr:spPr>
        <a:xfrm>
          <a:off x="18421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46282</xdr:rowOff>
    </xdr:from>
    <xdr:ext cx="469744" cy="259045"/>
    <xdr:sp macro="" textlink="">
      <xdr:nvSpPr>
        <xdr:cNvPr id="753" name="n_1mainValue【公民館】&#10;一人当たり面積">
          <a:extLst>
            <a:ext uri="{FF2B5EF4-FFF2-40B4-BE49-F238E27FC236}">
              <a16:creationId xmlns:a16="http://schemas.microsoft.com/office/drawing/2014/main" id="{71AB91AA-679D-4B0F-A2A6-9202482CF010}"/>
            </a:ext>
          </a:extLst>
        </xdr:cNvPr>
        <xdr:cNvSpPr txBox="1"/>
      </xdr:nvSpPr>
      <xdr:spPr>
        <a:xfrm>
          <a:off x="21075727" y="1856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43015</xdr:rowOff>
    </xdr:from>
    <xdr:ext cx="469744" cy="259045"/>
    <xdr:sp macro="" textlink="">
      <xdr:nvSpPr>
        <xdr:cNvPr id="754" name="n_2mainValue【公民館】&#10;一人当たり面積">
          <a:extLst>
            <a:ext uri="{FF2B5EF4-FFF2-40B4-BE49-F238E27FC236}">
              <a16:creationId xmlns:a16="http://schemas.microsoft.com/office/drawing/2014/main" id="{8A505E51-9E47-40BA-B264-D9129E12175B}"/>
            </a:ext>
          </a:extLst>
        </xdr:cNvPr>
        <xdr:cNvSpPr txBox="1"/>
      </xdr:nvSpPr>
      <xdr:spPr>
        <a:xfrm>
          <a:off x="20199427" y="1855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43015</xdr:rowOff>
    </xdr:from>
    <xdr:ext cx="469744" cy="259045"/>
    <xdr:sp macro="" textlink="">
      <xdr:nvSpPr>
        <xdr:cNvPr id="755" name="n_3mainValue【公民館】&#10;一人当たり面積">
          <a:extLst>
            <a:ext uri="{FF2B5EF4-FFF2-40B4-BE49-F238E27FC236}">
              <a16:creationId xmlns:a16="http://schemas.microsoft.com/office/drawing/2014/main" id="{868095F0-A07B-4001-8576-03A95846760D}"/>
            </a:ext>
          </a:extLst>
        </xdr:cNvPr>
        <xdr:cNvSpPr txBox="1"/>
      </xdr:nvSpPr>
      <xdr:spPr>
        <a:xfrm>
          <a:off x="19310427" y="1855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62609</xdr:rowOff>
    </xdr:from>
    <xdr:ext cx="469744" cy="259045"/>
    <xdr:sp macro="" textlink="">
      <xdr:nvSpPr>
        <xdr:cNvPr id="756" name="n_4mainValue【公民館】&#10;一人当たり面積">
          <a:extLst>
            <a:ext uri="{FF2B5EF4-FFF2-40B4-BE49-F238E27FC236}">
              <a16:creationId xmlns:a16="http://schemas.microsoft.com/office/drawing/2014/main" id="{FF62586D-08BC-498E-BBA7-C57A0FED274E}"/>
            </a:ext>
          </a:extLst>
        </xdr:cNvPr>
        <xdr:cNvSpPr txBox="1"/>
      </xdr:nvSpPr>
      <xdr:spPr>
        <a:xfrm>
          <a:off x="18421427" y="1857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AB44B3B3-76B3-458E-AD1E-AC475CBD191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EB1A031C-00EC-444F-9218-DD97F0DC0E6C}"/>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44729E62-F9BF-41F0-ABC6-395630780F63}"/>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道路の有形固定資産減価償却率については、工作物（インフラ資産）の道路の金額のみを対象として算出しています。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橋梁については、個別計画があるものはその方針に従い、個別計画のないものは、橋梁の重要度や劣化状況に応じて優先度をつけて改修・更新します。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学校施設の有形固定資産減価償却率については、平成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年度は稲城第三中学校の大規模改修工事、令和元年度は小・中学校の体育館に空調設備、令和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南山小学校における校舎増築工事などの施設整備を行っており、ポイントはゆるやかな増加傾向にあります。今後も多くの公共施設が更新時期を迎えるため、計画的に効率・効果的な修繕や改修等を実施していき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認定こども園・幼稚園・保育所、児童館及び公民館の有形固定資産減価償却率については、老朽化が進んでいるため類似団体内平均値に比べ高い数値となっています。今後も、計画的に効率・効果的な修繕や改修等を実施していき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30DF89B-F73C-4E66-A12D-88E8CFCC392A}"/>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B8F5E76C-1438-472E-AE65-591FCF76E4F8}"/>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E4934A6-EC19-4983-AA8C-40D10970798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162B893-054E-4B45-BBF7-1B4763BE717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6E1B904-A2B4-48B7-96CC-3221B647598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26FEF0B-54CB-4C54-B7E3-CDBF84BA023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700B36E-1F96-4148-BA5D-A92C0C848D5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2BF17B8-F558-4B09-8FF6-7214F218412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25297EA-69AF-43D2-99DD-A686038DB25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4F7A17C-D5FA-48CE-BAA1-DE6A52B682B2}"/>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93,421
91,775
17.97
40,064,136
37,596,084
2,215,871
18,922,456
20,677,240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1F6668A-83AE-42F5-8D8E-899D81AEFA4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55E833C-12ED-4137-BCB9-2E2DEBCD06F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F73F593-C243-4860-9314-24D90827AB8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4B8CD232-0449-467E-BA29-2340BF0A9A0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D55859E-C40E-401F-B01C-8BCD2CEEB4B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2FF043B-0C06-46C4-86CA-1F01B9E3D70F}"/>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87DD911-B248-4118-A7FF-0129236FCAE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28F9A54-2D21-4846-9C3E-36B01DDB626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9B2B465-F7D5-4179-A4E9-A2096C2A7E4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C45F35F-CFA8-4BE7-B2EF-6EFB96BAA89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A171B81-7F03-4A9A-AFCD-324CA4B28B5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907F3DF-67C7-4CDB-8523-D3C266B7709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410FFB3-FE5C-4241-BD64-8A00C1B05E16}"/>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2F70F2D-9C5A-4891-984D-C08B2F196209}"/>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1120EF1-6F9F-41D8-A5E5-A5FE4BDEB59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33BCF674-E099-4B5E-A98E-287648B8AF2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9AD3EE8-2FF3-4F37-8922-45CBFCA05CA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97F6E3D-9FB6-4E96-945D-B9885C719106}"/>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CA233C9-59E3-4263-AC62-C66C47D982E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E2C558D-796C-4EA0-A8F2-DFD79F86CCC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AA41B6E-F8A5-49AC-8E57-F80C3B481A8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ADD6378-B733-48C3-9A7A-836D48A7ADF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9C5DCFA-DF6B-47C7-9A5C-E9F825FB505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396AB76-31A9-4C18-B78C-12FA614C3E6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DA3AC59-DABA-45A2-9340-0DB26630B49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6B56AB7-FBE9-4D53-947E-368E616D15B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0C53F22-2B48-474B-8C2A-CA24182A8BE6}"/>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1D0C338-B973-47F1-B264-B5E926B41B3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72777793-F8A8-4898-9385-7F4474815AED}"/>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8100F79-D65A-4CAC-A7FE-CA8A2671308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7BAEE7E-EDDA-4A2C-AD38-3DAB2DC97893}"/>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F04D10D-7E8F-4631-9944-100B601B2251}"/>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AD108F3F-C7E7-4714-82C7-F2C51A0BDB26}"/>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2BE0DB73-D31E-4A90-A406-2FAF4CD35649}"/>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6199983-F34D-4C87-833B-64ED43F9837C}"/>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1A528A3-832E-4AFF-9F05-BD362880CEF7}"/>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2CDD689B-DCA9-4730-A0C0-7773CD95B8D8}"/>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1392C649-AFE6-47A2-B3CA-BE29C365115A}"/>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C1B996CD-0BCA-412A-9428-46E98CCA21C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F85F66A1-891E-4C12-B8CD-EE7FFBD284D2}"/>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B8E8259-C520-4898-8E5B-C56CACB65899}"/>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2B5C4AF7-B9E9-4E42-986C-BA88ECFAE4E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452910CF-E4D6-4B2F-968A-BE3127BE815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E67E92C5-7C0F-4C7A-A3C1-F156FCD5F53B}"/>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A74C8D-92BC-491A-A6C9-F821AF1DB30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81151387-0A8F-4571-AACB-2FAA9FCAB9E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77833</xdr:rowOff>
    </xdr:to>
    <xdr:cxnSp macro="">
      <xdr:nvCxnSpPr>
        <xdr:cNvPr id="58" name="直線コネクタ 57">
          <a:extLst>
            <a:ext uri="{FF2B5EF4-FFF2-40B4-BE49-F238E27FC236}">
              <a16:creationId xmlns:a16="http://schemas.microsoft.com/office/drawing/2014/main" id="{A102142D-5B7E-4F8D-B278-4925DB4D3AFC}"/>
            </a:ext>
          </a:extLst>
        </xdr:cNvPr>
        <xdr:cNvCxnSpPr/>
      </xdr:nvCxnSpPr>
      <xdr:spPr>
        <a:xfrm flipV="1">
          <a:off x="4634865" y="5750378"/>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81660</xdr:rowOff>
    </xdr:from>
    <xdr:ext cx="405111" cy="259045"/>
    <xdr:sp macro="" textlink="">
      <xdr:nvSpPr>
        <xdr:cNvPr id="59" name="【図書館】&#10;有形固定資産減価償却率最小値テキスト">
          <a:extLst>
            <a:ext uri="{FF2B5EF4-FFF2-40B4-BE49-F238E27FC236}">
              <a16:creationId xmlns:a16="http://schemas.microsoft.com/office/drawing/2014/main" id="{AA0495EF-404B-4CFD-809C-081DA6B890D2}"/>
            </a:ext>
          </a:extLst>
        </xdr:cNvPr>
        <xdr:cNvSpPr txBox="1"/>
      </xdr:nvSpPr>
      <xdr:spPr>
        <a:xfrm>
          <a:off x="4673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77833</xdr:rowOff>
    </xdr:from>
    <xdr:to>
      <xdr:col>24</xdr:col>
      <xdr:colOff>152400</xdr:colOff>
      <xdr:row>42</xdr:row>
      <xdr:rowOff>77833</xdr:rowOff>
    </xdr:to>
    <xdr:cxnSp macro="">
      <xdr:nvCxnSpPr>
        <xdr:cNvPr id="60" name="直線コネクタ 59">
          <a:extLst>
            <a:ext uri="{FF2B5EF4-FFF2-40B4-BE49-F238E27FC236}">
              <a16:creationId xmlns:a16="http://schemas.microsoft.com/office/drawing/2014/main" id="{60F12890-A889-41FA-AED5-DAF8D66C1DFA}"/>
            </a:ext>
          </a:extLst>
        </xdr:cNvPr>
        <xdr:cNvCxnSpPr/>
      </xdr:nvCxnSpPr>
      <xdr:spPr>
        <a:xfrm>
          <a:off x="4546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AC9BE91B-4815-4E11-B9B8-3022001A5291}"/>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5314E1B0-209B-4A01-A3AE-F4D30540766A}"/>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138084</xdr:rowOff>
    </xdr:from>
    <xdr:ext cx="405111" cy="259045"/>
    <xdr:sp macro="" textlink="">
      <xdr:nvSpPr>
        <xdr:cNvPr id="63" name="【図書館】&#10;有形固定資産減価償却率平均値テキスト">
          <a:extLst>
            <a:ext uri="{FF2B5EF4-FFF2-40B4-BE49-F238E27FC236}">
              <a16:creationId xmlns:a16="http://schemas.microsoft.com/office/drawing/2014/main" id="{28A5333F-D136-41EA-B95B-C9CA4E788A9E}"/>
            </a:ext>
          </a:extLst>
        </xdr:cNvPr>
        <xdr:cNvSpPr txBox="1"/>
      </xdr:nvSpPr>
      <xdr:spPr>
        <a:xfrm>
          <a:off x="4673600" y="6310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115207</xdr:rowOff>
    </xdr:from>
    <xdr:to>
      <xdr:col>24</xdr:col>
      <xdr:colOff>114300</xdr:colOff>
      <xdr:row>38</xdr:row>
      <xdr:rowOff>45357</xdr:rowOff>
    </xdr:to>
    <xdr:sp macro="" textlink="">
      <xdr:nvSpPr>
        <xdr:cNvPr id="64" name="フローチャート: 判断 63">
          <a:extLst>
            <a:ext uri="{FF2B5EF4-FFF2-40B4-BE49-F238E27FC236}">
              <a16:creationId xmlns:a16="http://schemas.microsoft.com/office/drawing/2014/main" id="{0C2D6948-6738-4FCA-9ACA-08280B3CA831}"/>
            </a:ext>
          </a:extLst>
        </xdr:cNvPr>
        <xdr:cNvSpPr/>
      </xdr:nvSpPr>
      <xdr:spPr>
        <a:xfrm>
          <a:off x="45847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95613</xdr:rowOff>
    </xdr:from>
    <xdr:to>
      <xdr:col>20</xdr:col>
      <xdr:colOff>38100</xdr:colOff>
      <xdr:row>38</xdr:row>
      <xdr:rowOff>25763</xdr:rowOff>
    </xdr:to>
    <xdr:sp macro="" textlink="">
      <xdr:nvSpPr>
        <xdr:cNvPr id="65" name="フローチャート: 判断 64">
          <a:extLst>
            <a:ext uri="{FF2B5EF4-FFF2-40B4-BE49-F238E27FC236}">
              <a16:creationId xmlns:a16="http://schemas.microsoft.com/office/drawing/2014/main" id="{BB9B8202-D14A-4C39-8D93-1186445F76A7}"/>
            </a:ext>
          </a:extLst>
        </xdr:cNvPr>
        <xdr:cNvSpPr/>
      </xdr:nvSpPr>
      <xdr:spPr>
        <a:xfrm>
          <a:off x="3746500" y="64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53158</xdr:rowOff>
    </xdr:from>
    <xdr:to>
      <xdr:col>15</xdr:col>
      <xdr:colOff>101600</xdr:colOff>
      <xdr:row>37</xdr:row>
      <xdr:rowOff>154758</xdr:rowOff>
    </xdr:to>
    <xdr:sp macro="" textlink="">
      <xdr:nvSpPr>
        <xdr:cNvPr id="66" name="フローチャート: 判断 65">
          <a:extLst>
            <a:ext uri="{FF2B5EF4-FFF2-40B4-BE49-F238E27FC236}">
              <a16:creationId xmlns:a16="http://schemas.microsoft.com/office/drawing/2014/main" id="{1170001E-39F9-4915-894B-70D8D34B192F}"/>
            </a:ext>
          </a:extLst>
        </xdr:cNvPr>
        <xdr:cNvSpPr/>
      </xdr:nvSpPr>
      <xdr:spPr>
        <a:xfrm>
          <a:off x="28575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27033</xdr:rowOff>
    </xdr:from>
    <xdr:to>
      <xdr:col>10</xdr:col>
      <xdr:colOff>165100</xdr:colOff>
      <xdr:row>37</xdr:row>
      <xdr:rowOff>128633</xdr:rowOff>
    </xdr:to>
    <xdr:sp macro="" textlink="">
      <xdr:nvSpPr>
        <xdr:cNvPr id="67" name="フローチャート: 判断 66">
          <a:extLst>
            <a:ext uri="{FF2B5EF4-FFF2-40B4-BE49-F238E27FC236}">
              <a16:creationId xmlns:a16="http://schemas.microsoft.com/office/drawing/2014/main" id="{850DE40C-D855-4647-AF5A-66D519CEC12B}"/>
            </a:ext>
          </a:extLst>
        </xdr:cNvPr>
        <xdr:cNvSpPr/>
      </xdr:nvSpPr>
      <xdr:spPr>
        <a:xfrm>
          <a:off x="1968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162560</xdr:rowOff>
    </xdr:from>
    <xdr:to>
      <xdr:col>6</xdr:col>
      <xdr:colOff>38100</xdr:colOff>
      <xdr:row>37</xdr:row>
      <xdr:rowOff>92710</xdr:rowOff>
    </xdr:to>
    <xdr:sp macro="" textlink="">
      <xdr:nvSpPr>
        <xdr:cNvPr id="68" name="フローチャート: 判断 67">
          <a:extLst>
            <a:ext uri="{FF2B5EF4-FFF2-40B4-BE49-F238E27FC236}">
              <a16:creationId xmlns:a16="http://schemas.microsoft.com/office/drawing/2014/main" id="{E224377F-B149-4385-B21D-0F0CC9691B68}"/>
            </a:ext>
          </a:extLst>
        </xdr:cNvPr>
        <xdr:cNvSpPr/>
      </xdr:nvSpPr>
      <xdr:spPr>
        <a:xfrm>
          <a:off x="1079500" y="633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5395598-82C7-4E76-852D-EA143D3E7A69}"/>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3590866-71C4-4657-9C3D-C5E6D26DACBF}"/>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FBF44E1-1752-40AC-A62B-4C2767AC953B}"/>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878E389-45F3-40A3-8CBE-9A0CF5B006E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8F1BA7D8-6438-47E3-BCE2-415CC40E28C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79284</xdr:rowOff>
    </xdr:from>
    <xdr:to>
      <xdr:col>24</xdr:col>
      <xdr:colOff>114300</xdr:colOff>
      <xdr:row>39</xdr:row>
      <xdr:rowOff>9434</xdr:rowOff>
    </xdr:to>
    <xdr:sp macro="" textlink="">
      <xdr:nvSpPr>
        <xdr:cNvPr id="74" name="楕円 73">
          <a:extLst>
            <a:ext uri="{FF2B5EF4-FFF2-40B4-BE49-F238E27FC236}">
              <a16:creationId xmlns:a16="http://schemas.microsoft.com/office/drawing/2014/main" id="{2C9C927D-D53C-4253-8289-6A121DF8B286}"/>
            </a:ext>
          </a:extLst>
        </xdr:cNvPr>
        <xdr:cNvSpPr/>
      </xdr:nvSpPr>
      <xdr:spPr>
        <a:xfrm>
          <a:off x="4584700" y="6594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57711</xdr:rowOff>
    </xdr:from>
    <xdr:ext cx="405111" cy="259045"/>
    <xdr:sp macro="" textlink="">
      <xdr:nvSpPr>
        <xdr:cNvPr id="75" name="【図書館】&#10;有形固定資産減価償却率該当値テキスト">
          <a:extLst>
            <a:ext uri="{FF2B5EF4-FFF2-40B4-BE49-F238E27FC236}">
              <a16:creationId xmlns:a16="http://schemas.microsoft.com/office/drawing/2014/main" id="{DD8014BE-2EC2-4B97-85DC-5446014844E2}"/>
            </a:ext>
          </a:extLst>
        </xdr:cNvPr>
        <xdr:cNvSpPr txBox="1"/>
      </xdr:nvSpPr>
      <xdr:spPr>
        <a:xfrm>
          <a:off x="4673600" y="657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46627</xdr:rowOff>
    </xdr:from>
    <xdr:to>
      <xdr:col>20</xdr:col>
      <xdr:colOff>38100</xdr:colOff>
      <xdr:row>38</xdr:row>
      <xdr:rowOff>148227</xdr:rowOff>
    </xdr:to>
    <xdr:sp macro="" textlink="">
      <xdr:nvSpPr>
        <xdr:cNvPr id="76" name="楕円 75">
          <a:extLst>
            <a:ext uri="{FF2B5EF4-FFF2-40B4-BE49-F238E27FC236}">
              <a16:creationId xmlns:a16="http://schemas.microsoft.com/office/drawing/2014/main" id="{9D0788CD-CFDD-4564-880F-081BFA0ED78C}"/>
            </a:ext>
          </a:extLst>
        </xdr:cNvPr>
        <xdr:cNvSpPr/>
      </xdr:nvSpPr>
      <xdr:spPr>
        <a:xfrm>
          <a:off x="37465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97427</xdr:rowOff>
    </xdr:from>
    <xdr:to>
      <xdr:col>24</xdr:col>
      <xdr:colOff>63500</xdr:colOff>
      <xdr:row>38</xdr:row>
      <xdr:rowOff>130084</xdr:rowOff>
    </xdr:to>
    <xdr:cxnSp macro="">
      <xdr:nvCxnSpPr>
        <xdr:cNvPr id="77" name="直線コネクタ 76">
          <a:extLst>
            <a:ext uri="{FF2B5EF4-FFF2-40B4-BE49-F238E27FC236}">
              <a16:creationId xmlns:a16="http://schemas.microsoft.com/office/drawing/2014/main" id="{DD408CBA-959C-4A2C-AECD-FDC29E6A4B3B}"/>
            </a:ext>
          </a:extLst>
        </xdr:cNvPr>
        <xdr:cNvCxnSpPr/>
      </xdr:nvCxnSpPr>
      <xdr:spPr>
        <a:xfrm>
          <a:off x="3797300" y="6612527"/>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13970</xdr:rowOff>
    </xdr:from>
    <xdr:to>
      <xdr:col>15</xdr:col>
      <xdr:colOff>101600</xdr:colOff>
      <xdr:row>38</xdr:row>
      <xdr:rowOff>115570</xdr:rowOff>
    </xdr:to>
    <xdr:sp macro="" textlink="">
      <xdr:nvSpPr>
        <xdr:cNvPr id="78" name="楕円 77">
          <a:extLst>
            <a:ext uri="{FF2B5EF4-FFF2-40B4-BE49-F238E27FC236}">
              <a16:creationId xmlns:a16="http://schemas.microsoft.com/office/drawing/2014/main" id="{343A87A3-8217-440D-A7C4-CC56739413C2}"/>
            </a:ext>
          </a:extLst>
        </xdr:cNvPr>
        <xdr:cNvSpPr/>
      </xdr:nvSpPr>
      <xdr:spPr>
        <a:xfrm>
          <a:off x="28575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64770</xdr:rowOff>
    </xdr:from>
    <xdr:to>
      <xdr:col>19</xdr:col>
      <xdr:colOff>177800</xdr:colOff>
      <xdr:row>38</xdr:row>
      <xdr:rowOff>97427</xdr:rowOff>
    </xdr:to>
    <xdr:cxnSp macro="">
      <xdr:nvCxnSpPr>
        <xdr:cNvPr id="79" name="直線コネクタ 78">
          <a:extLst>
            <a:ext uri="{FF2B5EF4-FFF2-40B4-BE49-F238E27FC236}">
              <a16:creationId xmlns:a16="http://schemas.microsoft.com/office/drawing/2014/main" id="{3FCFBF65-D4A8-485B-BEB4-A48AECDCDB18}"/>
            </a:ext>
          </a:extLst>
        </xdr:cNvPr>
        <xdr:cNvCxnSpPr/>
      </xdr:nvCxnSpPr>
      <xdr:spPr>
        <a:xfrm>
          <a:off x="2908300" y="65798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151130</xdr:rowOff>
    </xdr:from>
    <xdr:to>
      <xdr:col>10</xdr:col>
      <xdr:colOff>165100</xdr:colOff>
      <xdr:row>38</xdr:row>
      <xdr:rowOff>81280</xdr:rowOff>
    </xdr:to>
    <xdr:sp macro="" textlink="">
      <xdr:nvSpPr>
        <xdr:cNvPr id="80" name="楕円 79">
          <a:extLst>
            <a:ext uri="{FF2B5EF4-FFF2-40B4-BE49-F238E27FC236}">
              <a16:creationId xmlns:a16="http://schemas.microsoft.com/office/drawing/2014/main" id="{3CF0BC55-8A24-490D-B169-9191B6C87AF4}"/>
            </a:ext>
          </a:extLst>
        </xdr:cNvPr>
        <xdr:cNvSpPr/>
      </xdr:nvSpPr>
      <xdr:spPr>
        <a:xfrm>
          <a:off x="1968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30480</xdr:rowOff>
    </xdr:from>
    <xdr:to>
      <xdr:col>15</xdr:col>
      <xdr:colOff>50800</xdr:colOff>
      <xdr:row>38</xdr:row>
      <xdr:rowOff>64770</xdr:rowOff>
    </xdr:to>
    <xdr:cxnSp macro="">
      <xdr:nvCxnSpPr>
        <xdr:cNvPr id="81" name="直線コネクタ 80">
          <a:extLst>
            <a:ext uri="{FF2B5EF4-FFF2-40B4-BE49-F238E27FC236}">
              <a16:creationId xmlns:a16="http://schemas.microsoft.com/office/drawing/2014/main" id="{09B74F48-8AF9-4817-8B6C-B3D42976CCF4}"/>
            </a:ext>
          </a:extLst>
        </xdr:cNvPr>
        <xdr:cNvCxnSpPr/>
      </xdr:nvCxnSpPr>
      <xdr:spPr>
        <a:xfrm>
          <a:off x="2019300" y="65455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116840</xdr:rowOff>
    </xdr:from>
    <xdr:to>
      <xdr:col>6</xdr:col>
      <xdr:colOff>38100</xdr:colOff>
      <xdr:row>38</xdr:row>
      <xdr:rowOff>46990</xdr:rowOff>
    </xdr:to>
    <xdr:sp macro="" textlink="">
      <xdr:nvSpPr>
        <xdr:cNvPr id="82" name="楕円 81">
          <a:extLst>
            <a:ext uri="{FF2B5EF4-FFF2-40B4-BE49-F238E27FC236}">
              <a16:creationId xmlns:a16="http://schemas.microsoft.com/office/drawing/2014/main" id="{4E138C23-3F98-47D7-87D7-1DB03E08ABA8}"/>
            </a:ext>
          </a:extLst>
        </xdr:cNvPr>
        <xdr:cNvSpPr/>
      </xdr:nvSpPr>
      <xdr:spPr>
        <a:xfrm>
          <a:off x="1079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167640</xdr:rowOff>
    </xdr:from>
    <xdr:to>
      <xdr:col>10</xdr:col>
      <xdr:colOff>114300</xdr:colOff>
      <xdr:row>38</xdr:row>
      <xdr:rowOff>30480</xdr:rowOff>
    </xdr:to>
    <xdr:cxnSp macro="">
      <xdr:nvCxnSpPr>
        <xdr:cNvPr id="83" name="直線コネクタ 82">
          <a:extLst>
            <a:ext uri="{FF2B5EF4-FFF2-40B4-BE49-F238E27FC236}">
              <a16:creationId xmlns:a16="http://schemas.microsoft.com/office/drawing/2014/main" id="{6385FDB5-4E01-4E81-93C2-03CA66D268F9}"/>
            </a:ext>
          </a:extLst>
        </xdr:cNvPr>
        <xdr:cNvCxnSpPr/>
      </xdr:nvCxnSpPr>
      <xdr:spPr>
        <a:xfrm>
          <a:off x="1130300" y="65112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42290</xdr:rowOff>
    </xdr:from>
    <xdr:ext cx="405111" cy="259045"/>
    <xdr:sp macro="" textlink="">
      <xdr:nvSpPr>
        <xdr:cNvPr id="84" name="n_1aveValue【図書館】&#10;有形固定資産減価償却率">
          <a:extLst>
            <a:ext uri="{FF2B5EF4-FFF2-40B4-BE49-F238E27FC236}">
              <a16:creationId xmlns:a16="http://schemas.microsoft.com/office/drawing/2014/main" id="{60AB1792-6EC3-40B0-A839-32DF2077923C}"/>
            </a:ext>
          </a:extLst>
        </xdr:cNvPr>
        <xdr:cNvSpPr txBox="1"/>
      </xdr:nvSpPr>
      <xdr:spPr>
        <a:xfrm>
          <a:off x="3582044" y="621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171285</xdr:rowOff>
    </xdr:from>
    <xdr:ext cx="405111" cy="259045"/>
    <xdr:sp macro="" textlink="">
      <xdr:nvSpPr>
        <xdr:cNvPr id="85" name="n_2aveValue【図書館】&#10;有形固定資産減価償却率">
          <a:extLst>
            <a:ext uri="{FF2B5EF4-FFF2-40B4-BE49-F238E27FC236}">
              <a16:creationId xmlns:a16="http://schemas.microsoft.com/office/drawing/2014/main" id="{31661AD8-4EC2-4B5C-9CDB-06739C78A2EC}"/>
            </a:ext>
          </a:extLst>
        </xdr:cNvPr>
        <xdr:cNvSpPr txBox="1"/>
      </xdr:nvSpPr>
      <xdr:spPr>
        <a:xfrm>
          <a:off x="2705744" y="61720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145160</xdr:rowOff>
    </xdr:from>
    <xdr:ext cx="405111" cy="259045"/>
    <xdr:sp macro="" textlink="">
      <xdr:nvSpPr>
        <xdr:cNvPr id="86" name="n_3aveValue【図書館】&#10;有形固定資産減価償却率">
          <a:extLst>
            <a:ext uri="{FF2B5EF4-FFF2-40B4-BE49-F238E27FC236}">
              <a16:creationId xmlns:a16="http://schemas.microsoft.com/office/drawing/2014/main" id="{8FC06D64-C851-4950-9DA8-C9EBD988E999}"/>
            </a:ext>
          </a:extLst>
        </xdr:cNvPr>
        <xdr:cNvSpPr txBox="1"/>
      </xdr:nvSpPr>
      <xdr:spPr>
        <a:xfrm>
          <a:off x="1816744" y="614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109237</xdr:rowOff>
    </xdr:from>
    <xdr:ext cx="405111" cy="259045"/>
    <xdr:sp macro="" textlink="">
      <xdr:nvSpPr>
        <xdr:cNvPr id="87" name="n_4aveValue【図書館】&#10;有形固定資産減価償却率">
          <a:extLst>
            <a:ext uri="{FF2B5EF4-FFF2-40B4-BE49-F238E27FC236}">
              <a16:creationId xmlns:a16="http://schemas.microsoft.com/office/drawing/2014/main" id="{72C03BDB-E7E5-4D02-B9C3-DB2996E7FF08}"/>
            </a:ext>
          </a:extLst>
        </xdr:cNvPr>
        <xdr:cNvSpPr txBox="1"/>
      </xdr:nvSpPr>
      <xdr:spPr>
        <a:xfrm>
          <a:off x="9277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139354</xdr:rowOff>
    </xdr:from>
    <xdr:ext cx="405111" cy="259045"/>
    <xdr:sp macro="" textlink="">
      <xdr:nvSpPr>
        <xdr:cNvPr id="88" name="n_1mainValue【図書館】&#10;有形固定資産減価償却率">
          <a:extLst>
            <a:ext uri="{FF2B5EF4-FFF2-40B4-BE49-F238E27FC236}">
              <a16:creationId xmlns:a16="http://schemas.microsoft.com/office/drawing/2014/main" id="{BA6A165C-B861-429D-8DD5-1DFCE04F49E8}"/>
            </a:ext>
          </a:extLst>
        </xdr:cNvPr>
        <xdr:cNvSpPr txBox="1"/>
      </xdr:nvSpPr>
      <xdr:spPr>
        <a:xfrm>
          <a:off x="35820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89" name="n_2mainValue【図書館】&#10;有形固定資産減価償却率">
          <a:extLst>
            <a:ext uri="{FF2B5EF4-FFF2-40B4-BE49-F238E27FC236}">
              <a16:creationId xmlns:a16="http://schemas.microsoft.com/office/drawing/2014/main" id="{44C4AC3B-9C3F-46F0-A430-1B0ED1FBBACC}"/>
            </a:ext>
          </a:extLst>
        </xdr:cNvPr>
        <xdr:cNvSpPr txBox="1"/>
      </xdr:nvSpPr>
      <xdr:spPr>
        <a:xfrm>
          <a:off x="2705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72407</xdr:rowOff>
    </xdr:from>
    <xdr:ext cx="405111" cy="259045"/>
    <xdr:sp macro="" textlink="">
      <xdr:nvSpPr>
        <xdr:cNvPr id="90" name="n_3mainValue【図書館】&#10;有形固定資産減価償却率">
          <a:extLst>
            <a:ext uri="{FF2B5EF4-FFF2-40B4-BE49-F238E27FC236}">
              <a16:creationId xmlns:a16="http://schemas.microsoft.com/office/drawing/2014/main" id="{9BEAFD3C-339C-4BBC-95DF-06D38E26326A}"/>
            </a:ext>
          </a:extLst>
        </xdr:cNvPr>
        <xdr:cNvSpPr txBox="1"/>
      </xdr:nvSpPr>
      <xdr:spPr>
        <a:xfrm>
          <a:off x="1816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38117</xdr:rowOff>
    </xdr:from>
    <xdr:ext cx="405111" cy="259045"/>
    <xdr:sp macro="" textlink="">
      <xdr:nvSpPr>
        <xdr:cNvPr id="91" name="n_4mainValue【図書館】&#10;有形固定資産減価償却率">
          <a:extLst>
            <a:ext uri="{FF2B5EF4-FFF2-40B4-BE49-F238E27FC236}">
              <a16:creationId xmlns:a16="http://schemas.microsoft.com/office/drawing/2014/main" id="{F973B5BE-CAB6-4C27-BE1C-36C0EDAF66D8}"/>
            </a:ext>
          </a:extLst>
        </xdr:cNvPr>
        <xdr:cNvSpPr txBox="1"/>
      </xdr:nvSpPr>
      <xdr:spPr>
        <a:xfrm>
          <a:off x="927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5F934E6A-050F-428F-83B5-117B6C55B674}"/>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C6DB42C5-227A-4983-82CF-08C5B7D3DCB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E7D200D-F0C1-413D-BDF5-F6EF969DA87E}"/>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A69D6BCA-86B5-4E5B-B4B4-902E6C5AB54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B23A941F-42AE-42CB-90E6-1E86CD6ACC2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EEEE1A14-27B9-4AB0-ADC7-85BB47398258}"/>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218FC39E-5874-4F1E-B0DF-78EF9D1F4C96}"/>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D7C3649E-9E12-4E73-AAA9-18C90965E62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650B07F4-F555-438A-92F4-E10C2BC66D51}"/>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F7B4A9C-61C5-4B38-A7FE-F9DDEA12782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a:extLst>
            <a:ext uri="{FF2B5EF4-FFF2-40B4-BE49-F238E27FC236}">
              <a16:creationId xmlns:a16="http://schemas.microsoft.com/office/drawing/2014/main" id="{C25CFB0A-D418-4DC1-AB4E-241298B2BDAA}"/>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a:extLst>
            <a:ext uri="{FF2B5EF4-FFF2-40B4-BE49-F238E27FC236}">
              <a16:creationId xmlns:a16="http://schemas.microsoft.com/office/drawing/2014/main" id="{989CE9B7-B518-4F54-98DB-96871AD8FCAD}"/>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24FA2588-FD60-40B8-845B-9DCC5C1888B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4DA22C4F-0B73-44FC-B1E4-691FBF3D4CE2}"/>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a:extLst>
            <a:ext uri="{FF2B5EF4-FFF2-40B4-BE49-F238E27FC236}">
              <a16:creationId xmlns:a16="http://schemas.microsoft.com/office/drawing/2014/main" id="{9AA1A476-56BC-4CF0-87CF-E93189F4E66F}"/>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a:extLst>
            <a:ext uri="{FF2B5EF4-FFF2-40B4-BE49-F238E27FC236}">
              <a16:creationId xmlns:a16="http://schemas.microsoft.com/office/drawing/2014/main" id="{6FAEC413-B861-423D-87EF-ACE8AC554EC7}"/>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2EE1E9F8-F8E2-4AFA-814E-CED1E2E0C75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98BB0DA3-24A4-40A5-9BE5-171C14986BC7}"/>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37624110-79B2-4F9D-BF8D-69BF5D6BA047}"/>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13335</xdr:rowOff>
    </xdr:from>
    <xdr:to>
      <xdr:col>54</xdr:col>
      <xdr:colOff>189865</xdr:colOff>
      <xdr:row>41</xdr:row>
      <xdr:rowOff>7620</xdr:rowOff>
    </xdr:to>
    <xdr:cxnSp macro="">
      <xdr:nvCxnSpPr>
        <xdr:cNvPr id="111" name="直線コネクタ 110">
          <a:extLst>
            <a:ext uri="{FF2B5EF4-FFF2-40B4-BE49-F238E27FC236}">
              <a16:creationId xmlns:a16="http://schemas.microsoft.com/office/drawing/2014/main" id="{E6B1C660-6C92-4370-8A8F-E3E3597F5AD0}"/>
            </a:ext>
          </a:extLst>
        </xdr:cNvPr>
        <xdr:cNvCxnSpPr/>
      </xdr:nvCxnSpPr>
      <xdr:spPr>
        <a:xfrm flipV="1">
          <a:off x="10476865" y="584263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a:extLst>
            <a:ext uri="{FF2B5EF4-FFF2-40B4-BE49-F238E27FC236}">
              <a16:creationId xmlns:a16="http://schemas.microsoft.com/office/drawing/2014/main" id="{7DFFAA17-FFFC-4B69-80B2-77C168256418}"/>
            </a:ext>
          </a:extLst>
        </xdr:cNvPr>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a:extLst>
            <a:ext uri="{FF2B5EF4-FFF2-40B4-BE49-F238E27FC236}">
              <a16:creationId xmlns:a16="http://schemas.microsoft.com/office/drawing/2014/main" id="{CEA2EA3A-DC08-4505-BC5A-60A8DBFA0913}"/>
            </a:ext>
          </a:extLst>
        </xdr:cNvPr>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131462</xdr:rowOff>
    </xdr:from>
    <xdr:ext cx="469744" cy="259045"/>
    <xdr:sp macro="" textlink="">
      <xdr:nvSpPr>
        <xdr:cNvPr id="114" name="【図書館】&#10;一人当たり面積最大値テキスト">
          <a:extLst>
            <a:ext uri="{FF2B5EF4-FFF2-40B4-BE49-F238E27FC236}">
              <a16:creationId xmlns:a16="http://schemas.microsoft.com/office/drawing/2014/main" id="{9CA6D737-EBEC-4646-A49A-C1F4062136AF}"/>
            </a:ext>
          </a:extLst>
        </xdr:cNvPr>
        <xdr:cNvSpPr txBox="1"/>
      </xdr:nvSpPr>
      <xdr:spPr>
        <a:xfrm>
          <a:off x="10515600" y="56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13335</xdr:rowOff>
    </xdr:from>
    <xdr:to>
      <xdr:col>55</xdr:col>
      <xdr:colOff>88900</xdr:colOff>
      <xdr:row>34</xdr:row>
      <xdr:rowOff>13335</xdr:rowOff>
    </xdr:to>
    <xdr:cxnSp macro="">
      <xdr:nvCxnSpPr>
        <xdr:cNvPr id="115" name="直線コネクタ 114">
          <a:extLst>
            <a:ext uri="{FF2B5EF4-FFF2-40B4-BE49-F238E27FC236}">
              <a16:creationId xmlns:a16="http://schemas.microsoft.com/office/drawing/2014/main" id="{36997E97-147A-4D7D-93DD-3DEA5D1CE133}"/>
            </a:ext>
          </a:extLst>
        </xdr:cNvPr>
        <xdr:cNvCxnSpPr/>
      </xdr:nvCxnSpPr>
      <xdr:spPr>
        <a:xfrm>
          <a:off x="10388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43832</xdr:rowOff>
    </xdr:from>
    <xdr:ext cx="469744" cy="259045"/>
    <xdr:sp macro="" textlink="">
      <xdr:nvSpPr>
        <xdr:cNvPr id="116" name="【図書館】&#10;一人当たり面積平均値テキスト">
          <a:extLst>
            <a:ext uri="{FF2B5EF4-FFF2-40B4-BE49-F238E27FC236}">
              <a16:creationId xmlns:a16="http://schemas.microsoft.com/office/drawing/2014/main" id="{EC376573-B48D-42F7-ABCA-A5C2CF33E2ED}"/>
            </a:ext>
          </a:extLst>
        </xdr:cNvPr>
        <xdr:cNvSpPr txBox="1"/>
      </xdr:nvSpPr>
      <xdr:spPr>
        <a:xfrm>
          <a:off x="10515600" y="6730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65405</xdr:rowOff>
    </xdr:from>
    <xdr:to>
      <xdr:col>55</xdr:col>
      <xdr:colOff>50800</xdr:colOff>
      <xdr:row>39</xdr:row>
      <xdr:rowOff>167005</xdr:rowOff>
    </xdr:to>
    <xdr:sp macro="" textlink="">
      <xdr:nvSpPr>
        <xdr:cNvPr id="117" name="フローチャート: 判断 116">
          <a:extLst>
            <a:ext uri="{FF2B5EF4-FFF2-40B4-BE49-F238E27FC236}">
              <a16:creationId xmlns:a16="http://schemas.microsoft.com/office/drawing/2014/main" id="{C46C95A4-985A-49EB-BD95-A3EF5F6D977A}"/>
            </a:ext>
          </a:extLst>
        </xdr:cNvPr>
        <xdr:cNvSpPr/>
      </xdr:nvSpPr>
      <xdr:spPr>
        <a:xfrm>
          <a:off x="104267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65405</xdr:rowOff>
    </xdr:from>
    <xdr:to>
      <xdr:col>50</xdr:col>
      <xdr:colOff>165100</xdr:colOff>
      <xdr:row>39</xdr:row>
      <xdr:rowOff>167005</xdr:rowOff>
    </xdr:to>
    <xdr:sp macro="" textlink="">
      <xdr:nvSpPr>
        <xdr:cNvPr id="118" name="フローチャート: 判断 117">
          <a:extLst>
            <a:ext uri="{FF2B5EF4-FFF2-40B4-BE49-F238E27FC236}">
              <a16:creationId xmlns:a16="http://schemas.microsoft.com/office/drawing/2014/main" id="{9A594CEF-C525-4766-B5B5-686A039B2DF5}"/>
            </a:ext>
          </a:extLst>
        </xdr:cNvPr>
        <xdr:cNvSpPr/>
      </xdr:nvSpPr>
      <xdr:spPr>
        <a:xfrm>
          <a:off x="9588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65405</xdr:rowOff>
    </xdr:from>
    <xdr:to>
      <xdr:col>46</xdr:col>
      <xdr:colOff>38100</xdr:colOff>
      <xdr:row>39</xdr:row>
      <xdr:rowOff>167005</xdr:rowOff>
    </xdr:to>
    <xdr:sp macro="" textlink="">
      <xdr:nvSpPr>
        <xdr:cNvPr id="119" name="フローチャート: 判断 118">
          <a:extLst>
            <a:ext uri="{FF2B5EF4-FFF2-40B4-BE49-F238E27FC236}">
              <a16:creationId xmlns:a16="http://schemas.microsoft.com/office/drawing/2014/main" id="{05446B84-0DFB-470D-A133-68E026FD9CE5}"/>
            </a:ext>
          </a:extLst>
        </xdr:cNvPr>
        <xdr:cNvSpPr/>
      </xdr:nvSpPr>
      <xdr:spPr>
        <a:xfrm>
          <a:off x="8699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a:extLst>
            <a:ext uri="{FF2B5EF4-FFF2-40B4-BE49-F238E27FC236}">
              <a16:creationId xmlns:a16="http://schemas.microsoft.com/office/drawing/2014/main" id="{7A076487-CC71-440A-B836-1BB08E2A3F53}"/>
            </a:ext>
          </a:extLst>
        </xdr:cNvPr>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76835</xdr:rowOff>
    </xdr:from>
    <xdr:to>
      <xdr:col>36</xdr:col>
      <xdr:colOff>165100</xdr:colOff>
      <xdr:row>40</xdr:row>
      <xdr:rowOff>6985</xdr:rowOff>
    </xdr:to>
    <xdr:sp macro="" textlink="">
      <xdr:nvSpPr>
        <xdr:cNvPr id="121" name="フローチャート: 判断 120">
          <a:extLst>
            <a:ext uri="{FF2B5EF4-FFF2-40B4-BE49-F238E27FC236}">
              <a16:creationId xmlns:a16="http://schemas.microsoft.com/office/drawing/2014/main" id="{322FA103-2B9D-4E7A-AF6B-5F878ACAB1C6}"/>
            </a:ext>
          </a:extLst>
        </xdr:cNvPr>
        <xdr:cNvSpPr/>
      </xdr:nvSpPr>
      <xdr:spPr>
        <a:xfrm>
          <a:off x="6921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A5DA5DDE-F673-49DC-8861-CCBF4F8760AB}"/>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D9FC1AC-A4C1-492C-868E-703F76A6CDB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D619B4E-4C5A-4464-B9F4-61753FA3F77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8C7BF8BD-C4FE-4CD5-B350-B8E58533212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B4F7A05A-B7C9-41AB-82E8-F152256F355A}"/>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13970</xdr:rowOff>
    </xdr:from>
    <xdr:to>
      <xdr:col>55</xdr:col>
      <xdr:colOff>50800</xdr:colOff>
      <xdr:row>39</xdr:row>
      <xdr:rowOff>115570</xdr:rowOff>
    </xdr:to>
    <xdr:sp macro="" textlink="">
      <xdr:nvSpPr>
        <xdr:cNvPr id="127" name="楕円 126">
          <a:extLst>
            <a:ext uri="{FF2B5EF4-FFF2-40B4-BE49-F238E27FC236}">
              <a16:creationId xmlns:a16="http://schemas.microsoft.com/office/drawing/2014/main" id="{277757CD-67C8-48D6-9B34-8CB29E7A9F16}"/>
            </a:ext>
          </a:extLst>
        </xdr:cNvPr>
        <xdr:cNvSpPr/>
      </xdr:nvSpPr>
      <xdr:spPr>
        <a:xfrm>
          <a:off x="104267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36847</xdr:rowOff>
    </xdr:from>
    <xdr:ext cx="469744" cy="259045"/>
    <xdr:sp macro="" textlink="">
      <xdr:nvSpPr>
        <xdr:cNvPr id="128" name="【図書館】&#10;一人当たり面積該当値テキスト">
          <a:extLst>
            <a:ext uri="{FF2B5EF4-FFF2-40B4-BE49-F238E27FC236}">
              <a16:creationId xmlns:a16="http://schemas.microsoft.com/office/drawing/2014/main" id="{354B3AE3-E2D3-455E-B8F9-5DC9B0AFC57E}"/>
            </a:ext>
          </a:extLst>
        </xdr:cNvPr>
        <xdr:cNvSpPr txBox="1"/>
      </xdr:nvSpPr>
      <xdr:spPr>
        <a:xfrm>
          <a:off x="10515600" y="655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8255</xdr:rowOff>
    </xdr:from>
    <xdr:to>
      <xdr:col>50</xdr:col>
      <xdr:colOff>165100</xdr:colOff>
      <xdr:row>39</xdr:row>
      <xdr:rowOff>109855</xdr:rowOff>
    </xdr:to>
    <xdr:sp macro="" textlink="">
      <xdr:nvSpPr>
        <xdr:cNvPr id="129" name="楕円 128">
          <a:extLst>
            <a:ext uri="{FF2B5EF4-FFF2-40B4-BE49-F238E27FC236}">
              <a16:creationId xmlns:a16="http://schemas.microsoft.com/office/drawing/2014/main" id="{5F960193-D52E-4D0C-B276-70C8DCC5580B}"/>
            </a:ext>
          </a:extLst>
        </xdr:cNvPr>
        <xdr:cNvSpPr/>
      </xdr:nvSpPr>
      <xdr:spPr>
        <a:xfrm>
          <a:off x="9588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59055</xdr:rowOff>
    </xdr:from>
    <xdr:to>
      <xdr:col>55</xdr:col>
      <xdr:colOff>0</xdr:colOff>
      <xdr:row>39</xdr:row>
      <xdr:rowOff>64770</xdr:rowOff>
    </xdr:to>
    <xdr:cxnSp macro="">
      <xdr:nvCxnSpPr>
        <xdr:cNvPr id="130" name="直線コネクタ 129">
          <a:extLst>
            <a:ext uri="{FF2B5EF4-FFF2-40B4-BE49-F238E27FC236}">
              <a16:creationId xmlns:a16="http://schemas.microsoft.com/office/drawing/2014/main" id="{6BF55ACE-A3CF-41F6-8F0E-35C702A9A581}"/>
            </a:ext>
          </a:extLst>
        </xdr:cNvPr>
        <xdr:cNvCxnSpPr/>
      </xdr:nvCxnSpPr>
      <xdr:spPr>
        <a:xfrm>
          <a:off x="9639300" y="674560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8255</xdr:rowOff>
    </xdr:from>
    <xdr:to>
      <xdr:col>46</xdr:col>
      <xdr:colOff>38100</xdr:colOff>
      <xdr:row>39</xdr:row>
      <xdr:rowOff>109855</xdr:rowOff>
    </xdr:to>
    <xdr:sp macro="" textlink="">
      <xdr:nvSpPr>
        <xdr:cNvPr id="131" name="楕円 130">
          <a:extLst>
            <a:ext uri="{FF2B5EF4-FFF2-40B4-BE49-F238E27FC236}">
              <a16:creationId xmlns:a16="http://schemas.microsoft.com/office/drawing/2014/main" id="{25892F68-A6FE-4BFA-B999-965CB020D2DD}"/>
            </a:ext>
          </a:extLst>
        </xdr:cNvPr>
        <xdr:cNvSpPr/>
      </xdr:nvSpPr>
      <xdr:spPr>
        <a:xfrm>
          <a:off x="8699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59055</xdr:rowOff>
    </xdr:from>
    <xdr:to>
      <xdr:col>50</xdr:col>
      <xdr:colOff>114300</xdr:colOff>
      <xdr:row>39</xdr:row>
      <xdr:rowOff>59055</xdr:rowOff>
    </xdr:to>
    <xdr:cxnSp macro="">
      <xdr:nvCxnSpPr>
        <xdr:cNvPr id="132" name="直線コネクタ 131">
          <a:extLst>
            <a:ext uri="{FF2B5EF4-FFF2-40B4-BE49-F238E27FC236}">
              <a16:creationId xmlns:a16="http://schemas.microsoft.com/office/drawing/2014/main" id="{E664CD23-4412-481E-B491-3673D47CC058}"/>
            </a:ext>
          </a:extLst>
        </xdr:cNvPr>
        <xdr:cNvCxnSpPr/>
      </xdr:nvCxnSpPr>
      <xdr:spPr>
        <a:xfrm>
          <a:off x="8750300" y="67456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xdr:rowOff>
    </xdr:from>
    <xdr:to>
      <xdr:col>41</xdr:col>
      <xdr:colOff>101600</xdr:colOff>
      <xdr:row>39</xdr:row>
      <xdr:rowOff>109855</xdr:rowOff>
    </xdr:to>
    <xdr:sp macro="" textlink="">
      <xdr:nvSpPr>
        <xdr:cNvPr id="133" name="楕円 132">
          <a:extLst>
            <a:ext uri="{FF2B5EF4-FFF2-40B4-BE49-F238E27FC236}">
              <a16:creationId xmlns:a16="http://schemas.microsoft.com/office/drawing/2014/main" id="{83150789-E4E2-450C-88EB-64A5BADA0B0D}"/>
            </a:ext>
          </a:extLst>
        </xdr:cNvPr>
        <xdr:cNvSpPr/>
      </xdr:nvSpPr>
      <xdr:spPr>
        <a:xfrm>
          <a:off x="7810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59055</xdr:rowOff>
    </xdr:from>
    <xdr:to>
      <xdr:col>45</xdr:col>
      <xdr:colOff>177800</xdr:colOff>
      <xdr:row>39</xdr:row>
      <xdr:rowOff>59055</xdr:rowOff>
    </xdr:to>
    <xdr:cxnSp macro="">
      <xdr:nvCxnSpPr>
        <xdr:cNvPr id="134" name="直線コネクタ 133">
          <a:extLst>
            <a:ext uri="{FF2B5EF4-FFF2-40B4-BE49-F238E27FC236}">
              <a16:creationId xmlns:a16="http://schemas.microsoft.com/office/drawing/2014/main" id="{1FFA83E7-D24C-4C92-97FE-25FD143060A0}"/>
            </a:ext>
          </a:extLst>
        </xdr:cNvPr>
        <xdr:cNvCxnSpPr/>
      </xdr:nvCxnSpPr>
      <xdr:spPr>
        <a:xfrm>
          <a:off x="7861300" y="67456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13970</xdr:rowOff>
    </xdr:from>
    <xdr:to>
      <xdr:col>36</xdr:col>
      <xdr:colOff>165100</xdr:colOff>
      <xdr:row>39</xdr:row>
      <xdr:rowOff>115570</xdr:rowOff>
    </xdr:to>
    <xdr:sp macro="" textlink="">
      <xdr:nvSpPr>
        <xdr:cNvPr id="135" name="楕円 134">
          <a:extLst>
            <a:ext uri="{FF2B5EF4-FFF2-40B4-BE49-F238E27FC236}">
              <a16:creationId xmlns:a16="http://schemas.microsoft.com/office/drawing/2014/main" id="{256F27E6-C42F-491C-B2E0-0401C8A6243F}"/>
            </a:ext>
          </a:extLst>
        </xdr:cNvPr>
        <xdr:cNvSpPr/>
      </xdr:nvSpPr>
      <xdr:spPr>
        <a:xfrm>
          <a:off x="69215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59055</xdr:rowOff>
    </xdr:from>
    <xdr:to>
      <xdr:col>41</xdr:col>
      <xdr:colOff>50800</xdr:colOff>
      <xdr:row>39</xdr:row>
      <xdr:rowOff>64770</xdr:rowOff>
    </xdr:to>
    <xdr:cxnSp macro="">
      <xdr:nvCxnSpPr>
        <xdr:cNvPr id="136" name="直線コネクタ 135">
          <a:extLst>
            <a:ext uri="{FF2B5EF4-FFF2-40B4-BE49-F238E27FC236}">
              <a16:creationId xmlns:a16="http://schemas.microsoft.com/office/drawing/2014/main" id="{1DBA6D3E-AC8B-4529-AEF1-B09776613C29}"/>
            </a:ext>
          </a:extLst>
        </xdr:cNvPr>
        <xdr:cNvCxnSpPr/>
      </xdr:nvCxnSpPr>
      <xdr:spPr>
        <a:xfrm flipV="1">
          <a:off x="6972300" y="67456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158132</xdr:rowOff>
    </xdr:from>
    <xdr:ext cx="469744" cy="259045"/>
    <xdr:sp macro="" textlink="">
      <xdr:nvSpPr>
        <xdr:cNvPr id="137" name="n_1aveValue【図書館】&#10;一人当たり面積">
          <a:extLst>
            <a:ext uri="{FF2B5EF4-FFF2-40B4-BE49-F238E27FC236}">
              <a16:creationId xmlns:a16="http://schemas.microsoft.com/office/drawing/2014/main" id="{07F3CAD1-102B-4F5F-AFE6-6D8DD971A27C}"/>
            </a:ext>
          </a:extLst>
        </xdr:cNvPr>
        <xdr:cNvSpPr txBox="1"/>
      </xdr:nvSpPr>
      <xdr:spPr>
        <a:xfrm>
          <a:off x="9391727" y="684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158132</xdr:rowOff>
    </xdr:from>
    <xdr:ext cx="469744" cy="259045"/>
    <xdr:sp macro="" textlink="">
      <xdr:nvSpPr>
        <xdr:cNvPr id="138" name="n_2aveValue【図書館】&#10;一人当たり面積">
          <a:extLst>
            <a:ext uri="{FF2B5EF4-FFF2-40B4-BE49-F238E27FC236}">
              <a16:creationId xmlns:a16="http://schemas.microsoft.com/office/drawing/2014/main" id="{359C28DA-9BBF-43A2-A32A-8B790C445B84}"/>
            </a:ext>
          </a:extLst>
        </xdr:cNvPr>
        <xdr:cNvSpPr txBox="1"/>
      </xdr:nvSpPr>
      <xdr:spPr>
        <a:xfrm>
          <a:off x="8515427" y="684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169562</xdr:rowOff>
    </xdr:from>
    <xdr:ext cx="469744" cy="259045"/>
    <xdr:sp macro="" textlink="">
      <xdr:nvSpPr>
        <xdr:cNvPr id="139" name="n_3aveValue【図書館】&#10;一人当たり面積">
          <a:extLst>
            <a:ext uri="{FF2B5EF4-FFF2-40B4-BE49-F238E27FC236}">
              <a16:creationId xmlns:a16="http://schemas.microsoft.com/office/drawing/2014/main" id="{DF8A06E1-EEE1-4AD3-BA02-525EA5BA89C5}"/>
            </a:ext>
          </a:extLst>
        </xdr:cNvPr>
        <xdr:cNvSpPr txBox="1"/>
      </xdr:nvSpPr>
      <xdr:spPr>
        <a:xfrm>
          <a:off x="7626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169562</xdr:rowOff>
    </xdr:from>
    <xdr:ext cx="469744" cy="259045"/>
    <xdr:sp macro="" textlink="">
      <xdr:nvSpPr>
        <xdr:cNvPr id="140" name="n_4aveValue【図書館】&#10;一人当たり面積">
          <a:extLst>
            <a:ext uri="{FF2B5EF4-FFF2-40B4-BE49-F238E27FC236}">
              <a16:creationId xmlns:a16="http://schemas.microsoft.com/office/drawing/2014/main" id="{36C7FF13-3EC7-4BD1-A0B7-7F1A18DA1955}"/>
            </a:ext>
          </a:extLst>
        </xdr:cNvPr>
        <xdr:cNvSpPr txBox="1"/>
      </xdr:nvSpPr>
      <xdr:spPr>
        <a:xfrm>
          <a:off x="6737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126382</xdr:rowOff>
    </xdr:from>
    <xdr:ext cx="469744" cy="259045"/>
    <xdr:sp macro="" textlink="">
      <xdr:nvSpPr>
        <xdr:cNvPr id="141" name="n_1mainValue【図書館】&#10;一人当たり面積">
          <a:extLst>
            <a:ext uri="{FF2B5EF4-FFF2-40B4-BE49-F238E27FC236}">
              <a16:creationId xmlns:a16="http://schemas.microsoft.com/office/drawing/2014/main" id="{594E62F0-73EB-41C6-B25D-8391387AE0CA}"/>
            </a:ext>
          </a:extLst>
        </xdr:cNvPr>
        <xdr:cNvSpPr txBox="1"/>
      </xdr:nvSpPr>
      <xdr:spPr>
        <a:xfrm>
          <a:off x="9391727"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126382</xdr:rowOff>
    </xdr:from>
    <xdr:ext cx="469744" cy="259045"/>
    <xdr:sp macro="" textlink="">
      <xdr:nvSpPr>
        <xdr:cNvPr id="142" name="n_2mainValue【図書館】&#10;一人当たり面積">
          <a:extLst>
            <a:ext uri="{FF2B5EF4-FFF2-40B4-BE49-F238E27FC236}">
              <a16:creationId xmlns:a16="http://schemas.microsoft.com/office/drawing/2014/main" id="{DDC82519-78A1-4CD2-BAC7-601C7BC369FF}"/>
            </a:ext>
          </a:extLst>
        </xdr:cNvPr>
        <xdr:cNvSpPr txBox="1"/>
      </xdr:nvSpPr>
      <xdr:spPr>
        <a:xfrm>
          <a:off x="8515427"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126382</xdr:rowOff>
    </xdr:from>
    <xdr:ext cx="469744" cy="259045"/>
    <xdr:sp macro="" textlink="">
      <xdr:nvSpPr>
        <xdr:cNvPr id="143" name="n_3mainValue【図書館】&#10;一人当たり面積">
          <a:extLst>
            <a:ext uri="{FF2B5EF4-FFF2-40B4-BE49-F238E27FC236}">
              <a16:creationId xmlns:a16="http://schemas.microsoft.com/office/drawing/2014/main" id="{B199D24C-205C-451E-A2E1-BC65E5072687}"/>
            </a:ext>
          </a:extLst>
        </xdr:cNvPr>
        <xdr:cNvSpPr txBox="1"/>
      </xdr:nvSpPr>
      <xdr:spPr>
        <a:xfrm>
          <a:off x="7626427"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132097</xdr:rowOff>
    </xdr:from>
    <xdr:ext cx="469744" cy="259045"/>
    <xdr:sp macro="" textlink="">
      <xdr:nvSpPr>
        <xdr:cNvPr id="144" name="n_4mainValue【図書館】&#10;一人当たり面積">
          <a:extLst>
            <a:ext uri="{FF2B5EF4-FFF2-40B4-BE49-F238E27FC236}">
              <a16:creationId xmlns:a16="http://schemas.microsoft.com/office/drawing/2014/main" id="{E87EE91A-50F0-4FE6-8D41-BD9679BD75E0}"/>
            </a:ext>
          </a:extLst>
        </xdr:cNvPr>
        <xdr:cNvSpPr txBox="1"/>
      </xdr:nvSpPr>
      <xdr:spPr>
        <a:xfrm>
          <a:off x="6737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0CE6272D-4B41-436B-A1AC-773875A086A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48B76363-CD1E-4449-B247-3E25EA90086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576F2DC5-181A-446D-8A24-5C70D73AC609}"/>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6F87B5D5-24BE-4347-9479-36C90A9BDC2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EC9340ED-77F4-4790-AA3D-AC63D3576E4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06345074-2F33-42E3-8510-194DFD7B4707}"/>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EF3CBDFB-2177-423F-8F38-63C457AB27E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3F556C30-9F8A-44E0-A2D9-2561E945ECFC}"/>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5FA04713-8B1D-4868-8F55-E170D79B0C9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B4466A97-CE11-46FB-9A44-9F69B6877AE4}"/>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7EDE2107-84C9-4F85-B8C1-0D70B3ED02D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47FF4F0A-CACA-41E7-B22B-0A63BA3F46EC}"/>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049EF299-C9F4-4F69-B593-C18F33C1023F}"/>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7D6A78FE-84AF-4A6B-8B5A-17FB0DC4E535}"/>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99409A35-8335-4E88-A325-9271AEBAB0B1}"/>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399D88FE-24D3-4B17-B5A1-F58E7DAE5DF7}"/>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95726D8D-A98A-41E3-8329-C21FF97BB834}"/>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C201F4BE-9240-433C-9F77-D51D79D8271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46CC9D8B-F23D-4544-9DE4-0E7F7EA1615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9B3F02FE-6F22-41C8-98B1-31003D733066}"/>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737A020F-44ED-41D6-8787-88A0DD57D683}"/>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4F31F4D3-90F3-43FB-B1A1-8C27CCB1F7F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B801704C-F932-4AB0-8BBE-355D4F26096B}"/>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87BF720B-1F8B-4E98-A9FF-B2D800CDE3CE}"/>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F37607B9-2460-42AD-B963-D7A4C9524067}"/>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EBF66E2E-9D66-4220-A4B6-8315E4398991}"/>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9450C659-5739-472E-8A76-788207EB1333}"/>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48FF35EC-9712-400D-AB1C-7A42303243DA}"/>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3" name="直線コネクタ 172">
          <a:extLst>
            <a:ext uri="{FF2B5EF4-FFF2-40B4-BE49-F238E27FC236}">
              <a16:creationId xmlns:a16="http://schemas.microsoft.com/office/drawing/2014/main" id="{228787FC-6E94-4425-B0EA-35B4E1115DE0}"/>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46372</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30AE9753-CB03-4E89-91B9-CCA3E676E6BC}"/>
            </a:ext>
          </a:extLst>
        </xdr:cNvPr>
        <xdr:cNvSpPr txBox="1"/>
      </xdr:nvSpPr>
      <xdr:spPr>
        <a:xfrm>
          <a:off x="4673600" y="1016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75" name="フローチャート: 判断 174">
          <a:extLst>
            <a:ext uri="{FF2B5EF4-FFF2-40B4-BE49-F238E27FC236}">
              <a16:creationId xmlns:a16="http://schemas.microsoft.com/office/drawing/2014/main" id="{D05A1FA7-0B14-481C-960A-1E9DB9F190F0}"/>
            </a:ext>
          </a:extLst>
        </xdr:cNvPr>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170180</xdr:rowOff>
    </xdr:from>
    <xdr:to>
      <xdr:col>20</xdr:col>
      <xdr:colOff>38100</xdr:colOff>
      <xdr:row>60</xdr:row>
      <xdr:rowOff>100330</xdr:rowOff>
    </xdr:to>
    <xdr:sp macro="" textlink="">
      <xdr:nvSpPr>
        <xdr:cNvPr id="176" name="フローチャート: 判断 175">
          <a:extLst>
            <a:ext uri="{FF2B5EF4-FFF2-40B4-BE49-F238E27FC236}">
              <a16:creationId xmlns:a16="http://schemas.microsoft.com/office/drawing/2014/main" id="{CC8D43B2-D017-4A87-9D43-F2531AAB453C}"/>
            </a:ext>
          </a:extLst>
        </xdr:cNvPr>
        <xdr:cNvSpPr/>
      </xdr:nvSpPr>
      <xdr:spPr>
        <a:xfrm>
          <a:off x="3746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2540</xdr:rowOff>
    </xdr:from>
    <xdr:to>
      <xdr:col>15</xdr:col>
      <xdr:colOff>101600</xdr:colOff>
      <xdr:row>60</xdr:row>
      <xdr:rowOff>104140</xdr:rowOff>
    </xdr:to>
    <xdr:sp macro="" textlink="">
      <xdr:nvSpPr>
        <xdr:cNvPr id="177" name="フローチャート: 判断 176">
          <a:extLst>
            <a:ext uri="{FF2B5EF4-FFF2-40B4-BE49-F238E27FC236}">
              <a16:creationId xmlns:a16="http://schemas.microsoft.com/office/drawing/2014/main" id="{FE5047A1-B005-4144-BBE8-035AE5E73C70}"/>
            </a:ext>
          </a:extLst>
        </xdr:cNvPr>
        <xdr:cNvSpPr/>
      </xdr:nvSpPr>
      <xdr:spPr>
        <a:xfrm>
          <a:off x="2857500" y="102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78" name="フローチャート: 判断 177">
          <a:extLst>
            <a:ext uri="{FF2B5EF4-FFF2-40B4-BE49-F238E27FC236}">
              <a16:creationId xmlns:a16="http://schemas.microsoft.com/office/drawing/2014/main" id="{1ED31C36-8CA5-4E72-9074-840F7D9E3645}"/>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120650</xdr:rowOff>
    </xdr:from>
    <xdr:to>
      <xdr:col>6</xdr:col>
      <xdr:colOff>38100</xdr:colOff>
      <xdr:row>60</xdr:row>
      <xdr:rowOff>50800</xdr:rowOff>
    </xdr:to>
    <xdr:sp macro="" textlink="">
      <xdr:nvSpPr>
        <xdr:cNvPr id="179" name="フローチャート: 判断 178">
          <a:extLst>
            <a:ext uri="{FF2B5EF4-FFF2-40B4-BE49-F238E27FC236}">
              <a16:creationId xmlns:a16="http://schemas.microsoft.com/office/drawing/2014/main" id="{F0E2028E-0326-4D0C-817F-E62444463151}"/>
            </a:ext>
          </a:extLst>
        </xdr:cNvPr>
        <xdr:cNvSpPr/>
      </xdr:nvSpPr>
      <xdr:spPr>
        <a:xfrm>
          <a:off x="1079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1A0973C4-6FAE-4DDB-94A5-AE4B1825552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7F228235-9CAF-45D3-B427-4A1EAD18CEC8}"/>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25192AA8-FC87-491C-B9E3-04E7ACD76A3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FF6EAF47-501A-4E8E-BF82-006F41D7495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5E2A638-053F-44B2-8181-31B919B3AAF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76835</xdr:rowOff>
    </xdr:from>
    <xdr:to>
      <xdr:col>24</xdr:col>
      <xdr:colOff>114300</xdr:colOff>
      <xdr:row>61</xdr:row>
      <xdr:rowOff>6985</xdr:rowOff>
    </xdr:to>
    <xdr:sp macro="" textlink="">
      <xdr:nvSpPr>
        <xdr:cNvPr id="185" name="楕円 184">
          <a:extLst>
            <a:ext uri="{FF2B5EF4-FFF2-40B4-BE49-F238E27FC236}">
              <a16:creationId xmlns:a16="http://schemas.microsoft.com/office/drawing/2014/main" id="{CDAD4988-4F63-44B1-ACFC-235B6C621398}"/>
            </a:ext>
          </a:extLst>
        </xdr:cNvPr>
        <xdr:cNvSpPr/>
      </xdr:nvSpPr>
      <xdr:spPr>
        <a:xfrm>
          <a:off x="4584700" y="1036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55262</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3CCE4682-81A0-418D-8FDE-0C60B8DBAEA8}"/>
            </a:ext>
          </a:extLst>
        </xdr:cNvPr>
        <xdr:cNvSpPr txBox="1"/>
      </xdr:nvSpPr>
      <xdr:spPr>
        <a:xfrm>
          <a:off x="4673600" y="1034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36830</xdr:rowOff>
    </xdr:from>
    <xdr:to>
      <xdr:col>20</xdr:col>
      <xdr:colOff>38100</xdr:colOff>
      <xdr:row>60</xdr:row>
      <xdr:rowOff>138430</xdr:rowOff>
    </xdr:to>
    <xdr:sp macro="" textlink="">
      <xdr:nvSpPr>
        <xdr:cNvPr id="187" name="楕円 186">
          <a:extLst>
            <a:ext uri="{FF2B5EF4-FFF2-40B4-BE49-F238E27FC236}">
              <a16:creationId xmlns:a16="http://schemas.microsoft.com/office/drawing/2014/main" id="{167E46AC-A994-4B1B-A170-4A3C2D9CDE02}"/>
            </a:ext>
          </a:extLst>
        </xdr:cNvPr>
        <xdr:cNvSpPr/>
      </xdr:nvSpPr>
      <xdr:spPr>
        <a:xfrm>
          <a:off x="37465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87630</xdr:rowOff>
    </xdr:from>
    <xdr:to>
      <xdr:col>24</xdr:col>
      <xdr:colOff>63500</xdr:colOff>
      <xdr:row>60</xdr:row>
      <xdr:rowOff>127635</xdr:rowOff>
    </xdr:to>
    <xdr:cxnSp macro="">
      <xdr:nvCxnSpPr>
        <xdr:cNvPr id="188" name="直線コネクタ 187">
          <a:extLst>
            <a:ext uri="{FF2B5EF4-FFF2-40B4-BE49-F238E27FC236}">
              <a16:creationId xmlns:a16="http://schemas.microsoft.com/office/drawing/2014/main" id="{0C0A3434-E488-4225-8523-4023890FFF89}"/>
            </a:ext>
          </a:extLst>
        </xdr:cNvPr>
        <xdr:cNvCxnSpPr/>
      </xdr:nvCxnSpPr>
      <xdr:spPr>
        <a:xfrm>
          <a:off x="3797300" y="1037463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25400</xdr:rowOff>
    </xdr:from>
    <xdr:to>
      <xdr:col>15</xdr:col>
      <xdr:colOff>101600</xdr:colOff>
      <xdr:row>60</xdr:row>
      <xdr:rowOff>127000</xdr:rowOff>
    </xdr:to>
    <xdr:sp macro="" textlink="">
      <xdr:nvSpPr>
        <xdr:cNvPr id="189" name="楕円 188">
          <a:extLst>
            <a:ext uri="{FF2B5EF4-FFF2-40B4-BE49-F238E27FC236}">
              <a16:creationId xmlns:a16="http://schemas.microsoft.com/office/drawing/2014/main" id="{EA5B562A-40C8-4CEF-8348-23ECF2AF015D}"/>
            </a:ext>
          </a:extLst>
        </xdr:cNvPr>
        <xdr:cNvSpPr/>
      </xdr:nvSpPr>
      <xdr:spPr>
        <a:xfrm>
          <a:off x="28575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76200</xdr:rowOff>
    </xdr:from>
    <xdr:to>
      <xdr:col>19</xdr:col>
      <xdr:colOff>177800</xdr:colOff>
      <xdr:row>60</xdr:row>
      <xdr:rowOff>87630</xdr:rowOff>
    </xdr:to>
    <xdr:cxnSp macro="">
      <xdr:nvCxnSpPr>
        <xdr:cNvPr id="190" name="直線コネクタ 189">
          <a:extLst>
            <a:ext uri="{FF2B5EF4-FFF2-40B4-BE49-F238E27FC236}">
              <a16:creationId xmlns:a16="http://schemas.microsoft.com/office/drawing/2014/main" id="{545568A8-D6CA-44C5-B507-AE654635120E}"/>
            </a:ext>
          </a:extLst>
        </xdr:cNvPr>
        <xdr:cNvCxnSpPr/>
      </xdr:nvCxnSpPr>
      <xdr:spPr>
        <a:xfrm>
          <a:off x="2908300" y="103632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156845</xdr:rowOff>
    </xdr:from>
    <xdr:to>
      <xdr:col>10</xdr:col>
      <xdr:colOff>165100</xdr:colOff>
      <xdr:row>60</xdr:row>
      <xdr:rowOff>86995</xdr:rowOff>
    </xdr:to>
    <xdr:sp macro="" textlink="">
      <xdr:nvSpPr>
        <xdr:cNvPr id="191" name="楕円 190">
          <a:extLst>
            <a:ext uri="{FF2B5EF4-FFF2-40B4-BE49-F238E27FC236}">
              <a16:creationId xmlns:a16="http://schemas.microsoft.com/office/drawing/2014/main" id="{5E50EF19-2798-453B-B329-5738D69D8343}"/>
            </a:ext>
          </a:extLst>
        </xdr:cNvPr>
        <xdr:cNvSpPr/>
      </xdr:nvSpPr>
      <xdr:spPr>
        <a:xfrm>
          <a:off x="1968500" y="1027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36195</xdr:rowOff>
    </xdr:from>
    <xdr:to>
      <xdr:col>15</xdr:col>
      <xdr:colOff>50800</xdr:colOff>
      <xdr:row>60</xdr:row>
      <xdr:rowOff>76200</xdr:rowOff>
    </xdr:to>
    <xdr:cxnSp macro="">
      <xdr:nvCxnSpPr>
        <xdr:cNvPr id="192" name="直線コネクタ 191">
          <a:extLst>
            <a:ext uri="{FF2B5EF4-FFF2-40B4-BE49-F238E27FC236}">
              <a16:creationId xmlns:a16="http://schemas.microsoft.com/office/drawing/2014/main" id="{F42A7794-7254-4B0B-83DC-7038C20B127D}"/>
            </a:ext>
          </a:extLst>
        </xdr:cNvPr>
        <xdr:cNvCxnSpPr/>
      </xdr:nvCxnSpPr>
      <xdr:spPr>
        <a:xfrm>
          <a:off x="2019300" y="1032319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116840</xdr:rowOff>
    </xdr:from>
    <xdr:to>
      <xdr:col>6</xdr:col>
      <xdr:colOff>38100</xdr:colOff>
      <xdr:row>60</xdr:row>
      <xdr:rowOff>46990</xdr:rowOff>
    </xdr:to>
    <xdr:sp macro="" textlink="">
      <xdr:nvSpPr>
        <xdr:cNvPr id="193" name="楕円 192">
          <a:extLst>
            <a:ext uri="{FF2B5EF4-FFF2-40B4-BE49-F238E27FC236}">
              <a16:creationId xmlns:a16="http://schemas.microsoft.com/office/drawing/2014/main" id="{8BCD3808-F67E-4EE3-AC37-8ED697815859}"/>
            </a:ext>
          </a:extLst>
        </xdr:cNvPr>
        <xdr:cNvSpPr/>
      </xdr:nvSpPr>
      <xdr:spPr>
        <a:xfrm>
          <a:off x="10795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167640</xdr:rowOff>
    </xdr:from>
    <xdr:to>
      <xdr:col>10</xdr:col>
      <xdr:colOff>114300</xdr:colOff>
      <xdr:row>60</xdr:row>
      <xdr:rowOff>36195</xdr:rowOff>
    </xdr:to>
    <xdr:cxnSp macro="">
      <xdr:nvCxnSpPr>
        <xdr:cNvPr id="194" name="直線コネクタ 193">
          <a:extLst>
            <a:ext uri="{FF2B5EF4-FFF2-40B4-BE49-F238E27FC236}">
              <a16:creationId xmlns:a16="http://schemas.microsoft.com/office/drawing/2014/main" id="{502B70FB-3F62-4CE6-A216-482DB48083A5}"/>
            </a:ext>
          </a:extLst>
        </xdr:cNvPr>
        <xdr:cNvCxnSpPr/>
      </xdr:nvCxnSpPr>
      <xdr:spPr>
        <a:xfrm>
          <a:off x="1130300" y="102831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116857</xdr:rowOff>
    </xdr:from>
    <xdr:ext cx="405111" cy="259045"/>
    <xdr:sp macro="" textlink="">
      <xdr:nvSpPr>
        <xdr:cNvPr id="195" name="n_1aveValue【体育館・プール】&#10;有形固定資産減価償却率">
          <a:extLst>
            <a:ext uri="{FF2B5EF4-FFF2-40B4-BE49-F238E27FC236}">
              <a16:creationId xmlns:a16="http://schemas.microsoft.com/office/drawing/2014/main" id="{7021387E-ABE5-46EA-B5FC-8C3B2CFB7397}"/>
            </a:ext>
          </a:extLst>
        </xdr:cNvPr>
        <xdr:cNvSpPr txBox="1"/>
      </xdr:nvSpPr>
      <xdr:spPr>
        <a:xfrm>
          <a:off x="3582044" y="1006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120667</xdr:rowOff>
    </xdr:from>
    <xdr:ext cx="405111" cy="259045"/>
    <xdr:sp macro="" textlink="">
      <xdr:nvSpPr>
        <xdr:cNvPr id="196" name="n_2aveValue【体育館・プール】&#10;有形固定資産減価償却率">
          <a:extLst>
            <a:ext uri="{FF2B5EF4-FFF2-40B4-BE49-F238E27FC236}">
              <a16:creationId xmlns:a16="http://schemas.microsoft.com/office/drawing/2014/main" id="{5446D932-4474-4194-8F82-FE5F819E5EDE}"/>
            </a:ext>
          </a:extLst>
        </xdr:cNvPr>
        <xdr:cNvSpPr txBox="1"/>
      </xdr:nvSpPr>
      <xdr:spPr>
        <a:xfrm>
          <a:off x="2705744" y="1006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85742</xdr:rowOff>
    </xdr:from>
    <xdr:ext cx="405111" cy="259045"/>
    <xdr:sp macro="" textlink="">
      <xdr:nvSpPr>
        <xdr:cNvPr id="197" name="n_3aveValue【体育館・プール】&#10;有形固定資産減価償却率">
          <a:extLst>
            <a:ext uri="{FF2B5EF4-FFF2-40B4-BE49-F238E27FC236}">
              <a16:creationId xmlns:a16="http://schemas.microsoft.com/office/drawing/2014/main" id="{91600B3C-702B-4249-A9F8-9220E583C6C8}"/>
            </a:ext>
          </a:extLst>
        </xdr:cNvPr>
        <xdr:cNvSpPr txBox="1"/>
      </xdr:nvSpPr>
      <xdr:spPr>
        <a:xfrm>
          <a:off x="1816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41927</xdr:rowOff>
    </xdr:from>
    <xdr:ext cx="405111" cy="259045"/>
    <xdr:sp macro="" textlink="">
      <xdr:nvSpPr>
        <xdr:cNvPr id="198" name="n_4aveValue【体育館・プール】&#10;有形固定資産減価償却率">
          <a:extLst>
            <a:ext uri="{FF2B5EF4-FFF2-40B4-BE49-F238E27FC236}">
              <a16:creationId xmlns:a16="http://schemas.microsoft.com/office/drawing/2014/main" id="{51599661-7C80-4517-8A7A-7EBD148A6743}"/>
            </a:ext>
          </a:extLst>
        </xdr:cNvPr>
        <xdr:cNvSpPr txBox="1"/>
      </xdr:nvSpPr>
      <xdr:spPr>
        <a:xfrm>
          <a:off x="9277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129557</xdr:rowOff>
    </xdr:from>
    <xdr:ext cx="405111" cy="259045"/>
    <xdr:sp macro="" textlink="">
      <xdr:nvSpPr>
        <xdr:cNvPr id="199" name="n_1mainValue【体育館・プール】&#10;有形固定資産減価償却率">
          <a:extLst>
            <a:ext uri="{FF2B5EF4-FFF2-40B4-BE49-F238E27FC236}">
              <a16:creationId xmlns:a16="http://schemas.microsoft.com/office/drawing/2014/main" id="{95C97DA9-B75C-4221-92AA-EA701DD3B468}"/>
            </a:ext>
          </a:extLst>
        </xdr:cNvPr>
        <xdr:cNvSpPr txBox="1"/>
      </xdr:nvSpPr>
      <xdr:spPr>
        <a:xfrm>
          <a:off x="358204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118127</xdr:rowOff>
    </xdr:from>
    <xdr:ext cx="405111" cy="259045"/>
    <xdr:sp macro="" textlink="">
      <xdr:nvSpPr>
        <xdr:cNvPr id="200" name="n_2mainValue【体育館・プール】&#10;有形固定資産減価償却率">
          <a:extLst>
            <a:ext uri="{FF2B5EF4-FFF2-40B4-BE49-F238E27FC236}">
              <a16:creationId xmlns:a16="http://schemas.microsoft.com/office/drawing/2014/main" id="{E0F16890-A4D6-4296-8F54-FB9DA5AFB588}"/>
            </a:ext>
          </a:extLst>
        </xdr:cNvPr>
        <xdr:cNvSpPr txBox="1"/>
      </xdr:nvSpPr>
      <xdr:spPr>
        <a:xfrm>
          <a:off x="2705744" y="1040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103522</xdr:rowOff>
    </xdr:from>
    <xdr:ext cx="405111" cy="259045"/>
    <xdr:sp macro="" textlink="">
      <xdr:nvSpPr>
        <xdr:cNvPr id="201" name="n_3mainValue【体育館・プール】&#10;有形固定資産減価償却率">
          <a:extLst>
            <a:ext uri="{FF2B5EF4-FFF2-40B4-BE49-F238E27FC236}">
              <a16:creationId xmlns:a16="http://schemas.microsoft.com/office/drawing/2014/main" id="{D5F563C4-7634-43A7-84C9-AB7D870064A7}"/>
            </a:ext>
          </a:extLst>
        </xdr:cNvPr>
        <xdr:cNvSpPr txBox="1"/>
      </xdr:nvSpPr>
      <xdr:spPr>
        <a:xfrm>
          <a:off x="18167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63517</xdr:rowOff>
    </xdr:from>
    <xdr:ext cx="405111" cy="259045"/>
    <xdr:sp macro="" textlink="">
      <xdr:nvSpPr>
        <xdr:cNvPr id="202" name="n_4mainValue【体育館・プール】&#10;有形固定資産減価償却率">
          <a:extLst>
            <a:ext uri="{FF2B5EF4-FFF2-40B4-BE49-F238E27FC236}">
              <a16:creationId xmlns:a16="http://schemas.microsoft.com/office/drawing/2014/main" id="{A860A107-7B10-4EBF-B50B-544AA208F9A0}"/>
            </a:ext>
          </a:extLst>
        </xdr:cNvPr>
        <xdr:cNvSpPr txBox="1"/>
      </xdr:nvSpPr>
      <xdr:spPr>
        <a:xfrm>
          <a:off x="927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9FFC3223-18F1-49DC-97FD-F578B7C5D32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9DBBDE46-0327-402D-B9F5-5A5A79E7004F}"/>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E1635D1F-8253-4F20-825D-46AB6C17803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98ECC637-3D75-463D-9521-A776C3E349A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DCD98D65-E7DC-4C38-80EC-6144147E6C83}"/>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3AD47369-834C-436A-85CD-E44BF3D32FB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702929E1-6631-491D-BBB7-AE71986375F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74C5FA56-A192-4B23-AA0D-C0AF19B0C157}"/>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9C8EA726-BECB-4A32-92AD-63AD66646AA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6E4794CA-6EB8-4FCE-B4E8-C5A8BE5DEBF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0F0FAEA1-803D-44DD-99C4-DF63A42B3677}"/>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8A7CDC1B-433E-4FAF-B036-C10195AE484E}"/>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C9652CB9-FE52-473B-BF2C-AB8E204FBAD9}"/>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3EC752CA-856B-4B47-8371-0244B6F128EA}"/>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BD7179DC-0000-49EE-BE24-C1BEB67D6432}"/>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AA6A6C82-7298-4A13-9B06-DC2B3AC3EB0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017C5A20-57F6-4FBC-94C0-16117EBF5F62}"/>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33889908-E7D2-4C33-B801-3CFABB204234}"/>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57016DBC-6D06-4085-A6B8-7750B63F8A04}"/>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0821CC3E-D10F-4ECB-A1E3-2E77878F6CD9}"/>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06E26ACC-7ACF-4F47-B24F-0B91A126A9F6}"/>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6CA2D826-E29E-4AC3-85DA-1FFE4B64507C}"/>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6D0698F9-0CA2-47C8-A149-BB104CFF10D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8805152A-A545-4480-9A07-744907CAA2F5}"/>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E53EC4DD-CB20-4A46-A1FB-BE03BCCD8C8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64</xdr:row>
      <xdr:rowOff>104503</xdr:rowOff>
    </xdr:to>
    <xdr:cxnSp macro="">
      <xdr:nvCxnSpPr>
        <xdr:cNvPr id="228" name="直線コネクタ 227">
          <a:extLst>
            <a:ext uri="{FF2B5EF4-FFF2-40B4-BE49-F238E27FC236}">
              <a16:creationId xmlns:a16="http://schemas.microsoft.com/office/drawing/2014/main" id="{6D091155-E7BE-4FA5-956E-130C745FD264}"/>
            </a:ext>
          </a:extLst>
        </xdr:cNvPr>
        <xdr:cNvCxnSpPr/>
      </xdr:nvCxnSpPr>
      <xdr:spPr>
        <a:xfrm flipV="1">
          <a:off x="10476865" y="9566910"/>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a:extLst>
            <a:ext uri="{FF2B5EF4-FFF2-40B4-BE49-F238E27FC236}">
              <a16:creationId xmlns:a16="http://schemas.microsoft.com/office/drawing/2014/main" id="{D6336030-0293-48F7-B606-CA25462F2355}"/>
            </a:ext>
          </a:extLst>
        </xdr:cNvPr>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a:extLst>
            <a:ext uri="{FF2B5EF4-FFF2-40B4-BE49-F238E27FC236}">
              <a16:creationId xmlns:a16="http://schemas.microsoft.com/office/drawing/2014/main" id="{5B401156-74E2-4998-94C9-21F659E2F81E}"/>
            </a:ext>
          </a:extLst>
        </xdr:cNvPr>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231" name="【体育館・プール】&#10;一人当たり面積最大値テキスト">
          <a:extLst>
            <a:ext uri="{FF2B5EF4-FFF2-40B4-BE49-F238E27FC236}">
              <a16:creationId xmlns:a16="http://schemas.microsoft.com/office/drawing/2014/main" id="{99D51A94-0965-47D4-85D8-1158F6CF7AF2}"/>
            </a:ext>
          </a:extLst>
        </xdr:cNvPr>
        <xdr:cNvSpPr txBox="1"/>
      </xdr:nvSpPr>
      <xdr:spPr>
        <a:xfrm>
          <a:off x="10515600" y="934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232" name="直線コネクタ 231">
          <a:extLst>
            <a:ext uri="{FF2B5EF4-FFF2-40B4-BE49-F238E27FC236}">
              <a16:creationId xmlns:a16="http://schemas.microsoft.com/office/drawing/2014/main" id="{5A4AA847-353A-4306-8D74-53880716C870}"/>
            </a:ext>
          </a:extLst>
        </xdr:cNvPr>
        <xdr:cNvCxnSpPr/>
      </xdr:nvCxnSpPr>
      <xdr:spPr>
        <a:xfrm>
          <a:off x="10388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25961</xdr:rowOff>
    </xdr:from>
    <xdr:ext cx="469744" cy="259045"/>
    <xdr:sp macro="" textlink="">
      <xdr:nvSpPr>
        <xdr:cNvPr id="233" name="【体育館・プール】&#10;一人当たり面積平均値テキスト">
          <a:extLst>
            <a:ext uri="{FF2B5EF4-FFF2-40B4-BE49-F238E27FC236}">
              <a16:creationId xmlns:a16="http://schemas.microsoft.com/office/drawing/2014/main" id="{2842D7E5-5A84-4464-A0D4-548C2CF6527E}"/>
            </a:ext>
          </a:extLst>
        </xdr:cNvPr>
        <xdr:cNvSpPr txBox="1"/>
      </xdr:nvSpPr>
      <xdr:spPr>
        <a:xfrm>
          <a:off x="10515600" y="106558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3084</xdr:rowOff>
    </xdr:from>
    <xdr:to>
      <xdr:col>55</xdr:col>
      <xdr:colOff>50800</xdr:colOff>
      <xdr:row>63</xdr:row>
      <xdr:rowOff>104684</xdr:rowOff>
    </xdr:to>
    <xdr:sp macro="" textlink="">
      <xdr:nvSpPr>
        <xdr:cNvPr id="234" name="フローチャート: 判断 233">
          <a:extLst>
            <a:ext uri="{FF2B5EF4-FFF2-40B4-BE49-F238E27FC236}">
              <a16:creationId xmlns:a16="http://schemas.microsoft.com/office/drawing/2014/main" id="{6100D516-A26C-4AE9-9FEB-0896814054F8}"/>
            </a:ext>
          </a:extLst>
        </xdr:cNvPr>
        <xdr:cNvSpPr/>
      </xdr:nvSpPr>
      <xdr:spPr>
        <a:xfrm>
          <a:off x="10426700" y="1080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a:extLst>
            <a:ext uri="{FF2B5EF4-FFF2-40B4-BE49-F238E27FC236}">
              <a16:creationId xmlns:a16="http://schemas.microsoft.com/office/drawing/2014/main" id="{3C22FB83-25D5-4F74-BBC2-DE7BB5C5B0FD}"/>
            </a:ext>
          </a:extLst>
        </xdr:cNvPr>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117384</xdr:rowOff>
    </xdr:from>
    <xdr:to>
      <xdr:col>46</xdr:col>
      <xdr:colOff>38100</xdr:colOff>
      <xdr:row>63</xdr:row>
      <xdr:rowOff>47534</xdr:rowOff>
    </xdr:to>
    <xdr:sp macro="" textlink="">
      <xdr:nvSpPr>
        <xdr:cNvPr id="236" name="フローチャート: 判断 235">
          <a:extLst>
            <a:ext uri="{FF2B5EF4-FFF2-40B4-BE49-F238E27FC236}">
              <a16:creationId xmlns:a16="http://schemas.microsoft.com/office/drawing/2014/main" id="{5DF14093-F08B-46C4-BBC4-021B3595B19A}"/>
            </a:ext>
          </a:extLst>
        </xdr:cNvPr>
        <xdr:cNvSpPr/>
      </xdr:nvSpPr>
      <xdr:spPr>
        <a:xfrm>
          <a:off x="8699500" y="1074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171269</xdr:rowOff>
    </xdr:from>
    <xdr:to>
      <xdr:col>41</xdr:col>
      <xdr:colOff>101600</xdr:colOff>
      <xdr:row>63</xdr:row>
      <xdr:rowOff>101419</xdr:rowOff>
    </xdr:to>
    <xdr:sp macro="" textlink="">
      <xdr:nvSpPr>
        <xdr:cNvPr id="237" name="フローチャート: 判断 236">
          <a:extLst>
            <a:ext uri="{FF2B5EF4-FFF2-40B4-BE49-F238E27FC236}">
              <a16:creationId xmlns:a16="http://schemas.microsoft.com/office/drawing/2014/main" id="{581BD6D1-0BD3-4E3D-9F00-250F515D39CB}"/>
            </a:ext>
          </a:extLst>
        </xdr:cNvPr>
        <xdr:cNvSpPr/>
      </xdr:nvSpPr>
      <xdr:spPr>
        <a:xfrm>
          <a:off x="7810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1451</xdr:rowOff>
    </xdr:from>
    <xdr:to>
      <xdr:col>36</xdr:col>
      <xdr:colOff>165100</xdr:colOff>
      <xdr:row>63</xdr:row>
      <xdr:rowOff>103051</xdr:rowOff>
    </xdr:to>
    <xdr:sp macro="" textlink="">
      <xdr:nvSpPr>
        <xdr:cNvPr id="238" name="フローチャート: 判断 237">
          <a:extLst>
            <a:ext uri="{FF2B5EF4-FFF2-40B4-BE49-F238E27FC236}">
              <a16:creationId xmlns:a16="http://schemas.microsoft.com/office/drawing/2014/main" id="{1CDBF4E2-9E03-4A11-A17F-C48EBF922BCE}"/>
            </a:ext>
          </a:extLst>
        </xdr:cNvPr>
        <xdr:cNvSpPr/>
      </xdr:nvSpPr>
      <xdr:spPr>
        <a:xfrm>
          <a:off x="6921500" y="1080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D1F8438C-3EFA-40F4-A16A-FEE49EFA73F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5056AA1A-813B-43B6-BBA5-DF56D9B32F0C}"/>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2BBF99F-1232-4E16-886E-B84742974C5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EE329CB7-99DC-4BA8-9EDA-963EA809988A}"/>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ADFF6A6-9CA7-4017-B274-1A406AF6C42B}"/>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71665</xdr:rowOff>
    </xdr:from>
    <xdr:to>
      <xdr:col>55</xdr:col>
      <xdr:colOff>50800</xdr:colOff>
      <xdr:row>64</xdr:row>
      <xdr:rowOff>1815</xdr:rowOff>
    </xdr:to>
    <xdr:sp macro="" textlink="">
      <xdr:nvSpPr>
        <xdr:cNvPr id="244" name="楕円 243">
          <a:extLst>
            <a:ext uri="{FF2B5EF4-FFF2-40B4-BE49-F238E27FC236}">
              <a16:creationId xmlns:a16="http://schemas.microsoft.com/office/drawing/2014/main" id="{24067206-6EA4-4A2D-8F70-9EB05A36F9B7}"/>
            </a:ext>
          </a:extLst>
        </xdr:cNvPr>
        <xdr:cNvSpPr/>
      </xdr:nvSpPr>
      <xdr:spPr>
        <a:xfrm>
          <a:off x="10426700" y="1087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50092</xdr:rowOff>
    </xdr:from>
    <xdr:ext cx="469744" cy="259045"/>
    <xdr:sp macro="" textlink="">
      <xdr:nvSpPr>
        <xdr:cNvPr id="245" name="【体育館・プール】&#10;一人当たり面積該当値テキスト">
          <a:extLst>
            <a:ext uri="{FF2B5EF4-FFF2-40B4-BE49-F238E27FC236}">
              <a16:creationId xmlns:a16="http://schemas.microsoft.com/office/drawing/2014/main" id="{691E6A27-A7DA-4730-BE61-CC45F334B2BD}"/>
            </a:ext>
          </a:extLst>
        </xdr:cNvPr>
        <xdr:cNvSpPr txBox="1"/>
      </xdr:nvSpPr>
      <xdr:spPr>
        <a:xfrm>
          <a:off x="10515600" y="10851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70031</xdr:rowOff>
    </xdr:from>
    <xdr:to>
      <xdr:col>50</xdr:col>
      <xdr:colOff>165100</xdr:colOff>
      <xdr:row>64</xdr:row>
      <xdr:rowOff>181</xdr:rowOff>
    </xdr:to>
    <xdr:sp macro="" textlink="">
      <xdr:nvSpPr>
        <xdr:cNvPr id="246" name="楕円 245">
          <a:extLst>
            <a:ext uri="{FF2B5EF4-FFF2-40B4-BE49-F238E27FC236}">
              <a16:creationId xmlns:a16="http://schemas.microsoft.com/office/drawing/2014/main" id="{CE590E5F-74D5-4947-9F44-7400B975C095}"/>
            </a:ext>
          </a:extLst>
        </xdr:cNvPr>
        <xdr:cNvSpPr/>
      </xdr:nvSpPr>
      <xdr:spPr>
        <a:xfrm>
          <a:off x="9588500" y="1087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120831</xdr:rowOff>
    </xdr:from>
    <xdr:to>
      <xdr:col>55</xdr:col>
      <xdr:colOff>0</xdr:colOff>
      <xdr:row>63</xdr:row>
      <xdr:rowOff>122465</xdr:rowOff>
    </xdr:to>
    <xdr:cxnSp macro="">
      <xdr:nvCxnSpPr>
        <xdr:cNvPr id="247" name="直線コネクタ 246">
          <a:extLst>
            <a:ext uri="{FF2B5EF4-FFF2-40B4-BE49-F238E27FC236}">
              <a16:creationId xmlns:a16="http://schemas.microsoft.com/office/drawing/2014/main" id="{193B4D95-92DA-4C29-9E9B-6524448D8F53}"/>
            </a:ext>
          </a:extLst>
        </xdr:cNvPr>
        <xdr:cNvCxnSpPr/>
      </xdr:nvCxnSpPr>
      <xdr:spPr>
        <a:xfrm>
          <a:off x="9639300" y="10922181"/>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68399</xdr:rowOff>
    </xdr:from>
    <xdr:to>
      <xdr:col>46</xdr:col>
      <xdr:colOff>38100</xdr:colOff>
      <xdr:row>63</xdr:row>
      <xdr:rowOff>169999</xdr:rowOff>
    </xdr:to>
    <xdr:sp macro="" textlink="">
      <xdr:nvSpPr>
        <xdr:cNvPr id="248" name="楕円 247">
          <a:extLst>
            <a:ext uri="{FF2B5EF4-FFF2-40B4-BE49-F238E27FC236}">
              <a16:creationId xmlns:a16="http://schemas.microsoft.com/office/drawing/2014/main" id="{AEF44A18-9E17-492B-BEF4-F4B936055AB5}"/>
            </a:ext>
          </a:extLst>
        </xdr:cNvPr>
        <xdr:cNvSpPr/>
      </xdr:nvSpPr>
      <xdr:spPr>
        <a:xfrm>
          <a:off x="86995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119199</xdr:rowOff>
    </xdr:from>
    <xdr:to>
      <xdr:col>50</xdr:col>
      <xdr:colOff>114300</xdr:colOff>
      <xdr:row>63</xdr:row>
      <xdr:rowOff>120831</xdr:rowOff>
    </xdr:to>
    <xdr:cxnSp macro="">
      <xdr:nvCxnSpPr>
        <xdr:cNvPr id="249" name="直線コネクタ 248">
          <a:extLst>
            <a:ext uri="{FF2B5EF4-FFF2-40B4-BE49-F238E27FC236}">
              <a16:creationId xmlns:a16="http://schemas.microsoft.com/office/drawing/2014/main" id="{AEE128F3-4B44-4BDB-A415-4830F83D0877}"/>
            </a:ext>
          </a:extLst>
        </xdr:cNvPr>
        <xdr:cNvCxnSpPr/>
      </xdr:nvCxnSpPr>
      <xdr:spPr>
        <a:xfrm>
          <a:off x="8750300" y="10920549"/>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68399</xdr:rowOff>
    </xdr:from>
    <xdr:to>
      <xdr:col>41</xdr:col>
      <xdr:colOff>101600</xdr:colOff>
      <xdr:row>63</xdr:row>
      <xdr:rowOff>169999</xdr:rowOff>
    </xdr:to>
    <xdr:sp macro="" textlink="">
      <xdr:nvSpPr>
        <xdr:cNvPr id="250" name="楕円 249">
          <a:extLst>
            <a:ext uri="{FF2B5EF4-FFF2-40B4-BE49-F238E27FC236}">
              <a16:creationId xmlns:a16="http://schemas.microsoft.com/office/drawing/2014/main" id="{DE7AE8F2-3639-45F6-9DB8-4B4FDE3210ED}"/>
            </a:ext>
          </a:extLst>
        </xdr:cNvPr>
        <xdr:cNvSpPr/>
      </xdr:nvSpPr>
      <xdr:spPr>
        <a:xfrm>
          <a:off x="78105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119199</xdr:rowOff>
    </xdr:from>
    <xdr:to>
      <xdr:col>45</xdr:col>
      <xdr:colOff>177800</xdr:colOff>
      <xdr:row>63</xdr:row>
      <xdr:rowOff>119199</xdr:rowOff>
    </xdr:to>
    <xdr:cxnSp macro="">
      <xdr:nvCxnSpPr>
        <xdr:cNvPr id="251" name="直線コネクタ 250">
          <a:extLst>
            <a:ext uri="{FF2B5EF4-FFF2-40B4-BE49-F238E27FC236}">
              <a16:creationId xmlns:a16="http://schemas.microsoft.com/office/drawing/2014/main" id="{DDB68E98-ABBA-4146-99CD-9E7D8095E64A}"/>
            </a:ext>
          </a:extLst>
        </xdr:cNvPr>
        <xdr:cNvCxnSpPr/>
      </xdr:nvCxnSpPr>
      <xdr:spPr>
        <a:xfrm>
          <a:off x="7861300" y="1092054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65133</xdr:rowOff>
    </xdr:from>
    <xdr:to>
      <xdr:col>36</xdr:col>
      <xdr:colOff>165100</xdr:colOff>
      <xdr:row>63</xdr:row>
      <xdr:rowOff>166733</xdr:rowOff>
    </xdr:to>
    <xdr:sp macro="" textlink="">
      <xdr:nvSpPr>
        <xdr:cNvPr id="252" name="楕円 251">
          <a:extLst>
            <a:ext uri="{FF2B5EF4-FFF2-40B4-BE49-F238E27FC236}">
              <a16:creationId xmlns:a16="http://schemas.microsoft.com/office/drawing/2014/main" id="{A13DF83C-5448-466D-934B-71D3DB6E9171}"/>
            </a:ext>
          </a:extLst>
        </xdr:cNvPr>
        <xdr:cNvSpPr/>
      </xdr:nvSpPr>
      <xdr:spPr>
        <a:xfrm>
          <a:off x="6921500" y="1086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115933</xdr:rowOff>
    </xdr:from>
    <xdr:to>
      <xdr:col>41</xdr:col>
      <xdr:colOff>50800</xdr:colOff>
      <xdr:row>63</xdr:row>
      <xdr:rowOff>119199</xdr:rowOff>
    </xdr:to>
    <xdr:cxnSp macro="">
      <xdr:nvCxnSpPr>
        <xdr:cNvPr id="253" name="直線コネクタ 252">
          <a:extLst>
            <a:ext uri="{FF2B5EF4-FFF2-40B4-BE49-F238E27FC236}">
              <a16:creationId xmlns:a16="http://schemas.microsoft.com/office/drawing/2014/main" id="{59FB07F0-B538-4632-9CC0-C3169F1D3592}"/>
            </a:ext>
          </a:extLst>
        </xdr:cNvPr>
        <xdr:cNvCxnSpPr/>
      </xdr:nvCxnSpPr>
      <xdr:spPr>
        <a:xfrm>
          <a:off x="6972300" y="1091728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117946</xdr:rowOff>
    </xdr:from>
    <xdr:ext cx="469744" cy="259045"/>
    <xdr:sp macro="" textlink="">
      <xdr:nvSpPr>
        <xdr:cNvPr id="254" name="n_1aveValue【体育館・プール】&#10;一人当たり面積">
          <a:extLst>
            <a:ext uri="{FF2B5EF4-FFF2-40B4-BE49-F238E27FC236}">
              <a16:creationId xmlns:a16="http://schemas.microsoft.com/office/drawing/2014/main" id="{ED64704C-758F-4AA9-B4C4-72EE062C48D6}"/>
            </a:ext>
          </a:extLst>
        </xdr:cNvPr>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64061</xdr:rowOff>
    </xdr:from>
    <xdr:ext cx="469744" cy="259045"/>
    <xdr:sp macro="" textlink="">
      <xdr:nvSpPr>
        <xdr:cNvPr id="255" name="n_2aveValue【体育館・プール】&#10;一人当たり面積">
          <a:extLst>
            <a:ext uri="{FF2B5EF4-FFF2-40B4-BE49-F238E27FC236}">
              <a16:creationId xmlns:a16="http://schemas.microsoft.com/office/drawing/2014/main" id="{58A56588-57C9-4898-8330-DB6C3C580494}"/>
            </a:ext>
          </a:extLst>
        </xdr:cNvPr>
        <xdr:cNvSpPr txBox="1"/>
      </xdr:nvSpPr>
      <xdr:spPr>
        <a:xfrm>
          <a:off x="8515427" y="1052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117946</xdr:rowOff>
    </xdr:from>
    <xdr:ext cx="469744" cy="259045"/>
    <xdr:sp macro="" textlink="">
      <xdr:nvSpPr>
        <xdr:cNvPr id="256" name="n_3aveValue【体育館・プール】&#10;一人当たり面積">
          <a:extLst>
            <a:ext uri="{FF2B5EF4-FFF2-40B4-BE49-F238E27FC236}">
              <a16:creationId xmlns:a16="http://schemas.microsoft.com/office/drawing/2014/main" id="{5ABCAF6D-06B7-4F53-A5F7-7BD00A96409D}"/>
            </a:ext>
          </a:extLst>
        </xdr:cNvPr>
        <xdr:cNvSpPr txBox="1"/>
      </xdr:nvSpPr>
      <xdr:spPr>
        <a:xfrm>
          <a:off x="7626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119578</xdr:rowOff>
    </xdr:from>
    <xdr:ext cx="469744" cy="259045"/>
    <xdr:sp macro="" textlink="">
      <xdr:nvSpPr>
        <xdr:cNvPr id="257" name="n_4aveValue【体育館・プール】&#10;一人当たり面積">
          <a:extLst>
            <a:ext uri="{FF2B5EF4-FFF2-40B4-BE49-F238E27FC236}">
              <a16:creationId xmlns:a16="http://schemas.microsoft.com/office/drawing/2014/main" id="{F07BAEAD-673A-4E35-BEFC-C243CFC3DDAB}"/>
            </a:ext>
          </a:extLst>
        </xdr:cNvPr>
        <xdr:cNvSpPr txBox="1"/>
      </xdr:nvSpPr>
      <xdr:spPr>
        <a:xfrm>
          <a:off x="6737427" y="1057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162758</xdr:rowOff>
    </xdr:from>
    <xdr:ext cx="469744" cy="259045"/>
    <xdr:sp macro="" textlink="">
      <xdr:nvSpPr>
        <xdr:cNvPr id="258" name="n_1mainValue【体育館・プール】&#10;一人当たり面積">
          <a:extLst>
            <a:ext uri="{FF2B5EF4-FFF2-40B4-BE49-F238E27FC236}">
              <a16:creationId xmlns:a16="http://schemas.microsoft.com/office/drawing/2014/main" id="{1E8F3CAF-3BAA-46E5-A175-32108028B86F}"/>
            </a:ext>
          </a:extLst>
        </xdr:cNvPr>
        <xdr:cNvSpPr txBox="1"/>
      </xdr:nvSpPr>
      <xdr:spPr>
        <a:xfrm>
          <a:off x="9391727" y="10964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161126</xdr:rowOff>
    </xdr:from>
    <xdr:ext cx="469744" cy="259045"/>
    <xdr:sp macro="" textlink="">
      <xdr:nvSpPr>
        <xdr:cNvPr id="259" name="n_2mainValue【体育館・プール】&#10;一人当たり面積">
          <a:extLst>
            <a:ext uri="{FF2B5EF4-FFF2-40B4-BE49-F238E27FC236}">
              <a16:creationId xmlns:a16="http://schemas.microsoft.com/office/drawing/2014/main" id="{496C06A4-337E-4AD7-B9CF-3D632ED48F2B}"/>
            </a:ext>
          </a:extLst>
        </xdr:cNvPr>
        <xdr:cNvSpPr txBox="1"/>
      </xdr:nvSpPr>
      <xdr:spPr>
        <a:xfrm>
          <a:off x="8515427" y="1096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161126</xdr:rowOff>
    </xdr:from>
    <xdr:ext cx="469744" cy="259045"/>
    <xdr:sp macro="" textlink="">
      <xdr:nvSpPr>
        <xdr:cNvPr id="260" name="n_3mainValue【体育館・プール】&#10;一人当たり面積">
          <a:extLst>
            <a:ext uri="{FF2B5EF4-FFF2-40B4-BE49-F238E27FC236}">
              <a16:creationId xmlns:a16="http://schemas.microsoft.com/office/drawing/2014/main" id="{0DA791E5-4B41-4F3E-8691-45F2A2680D93}"/>
            </a:ext>
          </a:extLst>
        </xdr:cNvPr>
        <xdr:cNvSpPr txBox="1"/>
      </xdr:nvSpPr>
      <xdr:spPr>
        <a:xfrm>
          <a:off x="7626427" y="1096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157860</xdr:rowOff>
    </xdr:from>
    <xdr:ext cx="469744" cy="259045"/>
    <xdr:sp macro="" textlink="">
      <xdr:nvSpPr>
        <xdr:cNvPr id="261" name="n_4mainValue【体育館・プール】&#10;一人当たり面積">
          <a:extLst>
            <a:ext uri="{FF2B5EF4-FFF2-40B4-BE49-F238E27FC236}">
              <a16:creationId xmlns:a16="http://schemas.microsoft.com/office/drawing/2014/main" id="{0E78289A-4516-4FE3-B6E7-6E816E275875}"/>
            </a:ext>
          </a:extLst>
        </xdr:cNvPr>
        <xdr:cNvSpPr txBox="1"/>
      </xdr:nvSpPr>
      <xdr:spPr>
        <a:xfrm>
          <a:off x="6737427" y="1095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9DE3C1D0-9BB9-4FE7-8DAB-17FC6476D21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10C892A2-F357-4FEB-BA5F-D43640DBEB9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62D689A2-6C4E-4598-974E-6C6A3D5D8CB9}"/>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B5B8E825-8816-481C-9DD7-810BC77B4DE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8A248F4F-D881-4363-8EEB-B5C3DC9B4E1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86814121-B0BA-4CDA-B0FD-083F9D2A19A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811F843E-F31B-4400-B487-2A8C775DF7C2}"/>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10BE879D-D89B-4BBC-BD50-DEF7FD679807}"/>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a:extLst>
            <a:ext uri="{FF2B5EF4-FFF2-40B4-BE49-F238E27FC236}">
              <a16:creationId xmlns:a16="http://schemas.microsoft.com/office/drawing/2014/main" id="{04FE1CFA-7A45-4070-BA0F-6413A6B6FA2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a:extLst>
            <a:ext uri="{FF2B5EF4-FFF2-40B4-BE49-F238E27FC236}">
              <a16:creationId xmlns:a16="http://schemas.microsoft.com/office/drawing/2014/main" id="{16E78CC6-B76D-4E92-B10E-1854DFDD062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a:extLst>
            <a:ext uri="{FF2B5EF4-FFF2-40B4-BE49-F238E27FC236}">
              <a16:creationId xmlns:a16="http://schemas.microsoft.com/office/drawing/2014/main" id="{ECE53DE3-9FAF-4F59-B9C1-C16473C9971F}"/>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a:extLst>
            <a:ext uri="{FF2B5EF4-FFF2-40B4-BE49-F238E27FC236}">
              <a16:creationId xmlns:a16="http://schemas.microsoft.com/office/drawing/2014/main" id="{F10DC078-5C7C-4D80-98E7-EF4D87FBFBC9}"/>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a:extLst>
            <a:ext uri="{FF2B5EF4-FFF2-40B4-BE49-F238E27FC236}">
              <a16:creationId xmlns:a16="http://schemas.microsoft.com/office/drawing/2014/main" id="{8F3218E3-7743-4EF5-B22D-66DEE2CC6CC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a:extLst>
            <a:ext uri="{FF2B5EF4-FFF2-40B4-BE49-F238E27FC236}">
              <a16:creationId xmlns:a16="http://schemas.microsoft.com/office/drawing/2014/main" id="{F37154D1-D653-4E00-A178-1408BF29EFE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a:extLst>
            <a:ext uri="{FF2B5EF4-FFF2-40B4-BE49-F238E27FC236}">
              <a16:creationId xmlns:a16="http://schemas.microsoft.com/office/drawing/2014/main" id="{61869CFF-B0BB-4A14-B396-768C3CC2C1E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a:extLst>
            <a:ext uri="{FF2B5EF4-FFF2-40B4-BE49-F238E27FC236}">
              <a16:creationId xmlns:a16="http://schemas.microsoft.com/office/drawing/2014/main" id="{54DE9D82-5C5D-47FB-8600-EC21E5345D82}"/>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a:extLst>
            <a:ext uri="{FF2B5EF4-FFF2-40B4-BE49-F238E27FC236}">
              <a16:creationId xmlns:a16="http://schemas.microsoft.com/office/drawing/2014/main" id="{F53889B9-05CC-41FA-B096-30F7FBEB43F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a:extLst>
            <a:ext uri="{FF2B5EF4-FFF2-40B4-BE49-F238E27FC236}">
              <a16:creationId xmlns:a16="http://schemas.microsoft.com/office/drawing/2014/main" id="{918E8346-A819-4785-AA77-037AD7DD5A5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a:extLst>
            <a:ext uri="{FF2B5EF4-FFF2-40B4-BE49-F238E27FC236}">
              <a16:creationId xmlns:a16="http://schemas.microsoft.com/office/drawing/2014/main" id="{0DD7A8B8-52BF-4184-997A-3272DFA4956F}"/>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a:extLst>
            <a:ext uri="{FF2B5EF4-FFF2-40B4-BE49-F238E27FC236}">
              <a16:creationId xmlns:a16="http://schemas.microsoft.com/office/drawing/2014/main" id="{CF4E6DB1-01C1-4122-BFB7-19AE98A65AA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a:extLst>
            <a:ext uri="{FF2B5EF4-FFF2-40B4-BE49-F238E27FC236}">
              <a16:creationId xmlns:a16="http://schemas.microsoft.com/office/drawing/2014/main" id="{2F42BC32-FDD8-474F-870E-A13570C228D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a:extLst>
            <a:ext uri="{FF2B5EF4-FFF2-40B4-BE49-F238E27FC236}">
              <a16:creationId xmlns:a16="http://schemas.microsoft.com/office/drawing/2014/main" id="{F82FB5F3-1316-4E5E-8903-A1C9DFA58A9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a:extLst>
            <a:ext uri="{FF2B5EF4-FFF2-40B4-BE49-F238E27FC236}">
              <a16:creationId xmlns:a16="http://schemas.microsoft.com/office/drawing/2014/main" id="{4DE83415-6745-4E1D-8B32-8CEE8747202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a:extLst>
            <a:ext uri="{FF2B5EF4-FFF2-40B4-BE49-F238E27FC236}">
              <a16:creationId xmlns:a16="http://schemas.microsoft.com/office/drawing/2014/main" id="{772B23B6-011E-4A6D-9BF8-4EF8EFFAA012}"/>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a:extLst>
            <a:ext uri="{FF2B5EF4-FFF2-40B4-BE49-F238E27FC236}">
              <a16:creationId xmlns:a16="http://schemas.microsoft.com/office/drawing/2014/main" id="{5B4972E1-6E4D-40D3-8196-1429912D73F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a:extLst>
            <a:ext uri="{FF2B5EF4-FFF2-40B4-BE49-F238E27FC236}">
              <a16:creationId xmlns:a16="http://schemas.microsoft.com/office/drawing/2014/main" id="{2FAE1933-BA7F-404B-A23D-9F059CD92DF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a:extLst>
            <a:ext uri="{FF2B5EF4-FFF2-40B4-BE49-F238E27FC236}">
              <a16:creationId xmlns:a16="http://schemas.microsoft.com/office/drawing/2014/main" id="{5241B73F-EF5B-4506-8097-833D06085F3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a:extLst>
            <a:ext uri="{FF2B5EF4-FFF2-40B4-BE49-F238E27FC236}">
              <a16:creationId xmlns:a16="http://schemas.microsoft.com/office/drawing/2014/main" id="{EF98F2CA-9FBF-4CD5-8535-F2C5DAC72FF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a:extLst>
            <a:ext uri="{FF2B5EF4-FFF2-40B4-BE49-F238E27FC236}">
              <a16:creationId xmlns:a16="http://schemas.microsoft.com/office/drawing/2014/main" id="{02FCBD1E-E456-45B4-A579-FE28C0641982}"/>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a:extLst>
            <a:ext uri="{FF2B5EF4-FFF2-40B4-BE49-F238E27FC236}">
              <a16:creationId xmlns:a16="http://schemas.microsoft.com/office/drawing/2014/main" id="{F3610952-BF97-4AAB-8F61-7E680988F84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a:extLst>
            <a:ext uri="{FF2B5EF4-FFF2-40B4-BE49-F238E27FC236}">
              <a16:creationId xmlns:a16="http://schemas.microsoft.com/office/drawing/2014/main" id="{C18D5D57-E298-48ED-9F68-23313BA9D38A}"/>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a:extLst>
            <a:ext uri="{FF2B5EF4-FFF2-40B4-BE49-F238E27FC236}">
              <a16:creationId xmlns:a16="http://schemas.microsoft.com/office/drawing/2014/main" id="{3E604E3C-F90E-4F78-BE73-30D8D9B02BE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a:extLst>
            <a:ext uri="{FF2B5EF4-FFF2-40B4-BE49-F238E27FC236}">
              <a16:creationId xmlns:a16="http://schemas.microsoft.com/office/drawing/2014/main" id="{4352CF0D-85C9-484A-BD15-1B6CBF8117D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a:extLst>
            <a:ext uri="{FF2B5EF4-FFF2-40B4-BE49-F238E27FC236}">
              <a16:creationId xmlns:a16="http://schemas.microsoft.com/office/drawing/2014/main" id="{89D5A20B-5C6F-4411-B6E5-B6987C589AD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6" name="正方形/長方形 295">
          <a:extLst>
            <a:ext uri="{FF2B5EF4-FFF2-40B4-BE49-F238E27FC236}">
              <a16:creationId xmlns:a16="http://schemas.microsoft.com/office/drawing/2014/main" id="{42E9EDED-A0B2-443D-828D-7C2CF89BA44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a:extLst>
            <a:ext uri="{FF2B5EF4-FFF2-40B4-BE49-F238E27FC236}">
              <a16:creationId xmlns:a16="http://schemas.microsoft.com/office/drawing/2014/main" id="{AB07F9EB-9579-4088-A35E-AD1BCF0BBAF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8" name="正方形/長方形 297">
          <a:extLst>
            <a:ext uri="{FF2B5EF4-FFF2-40B4-BE49-F238E27FC236}">
              <a16:creationId xmlns:a16="http://schemas.microsoft.com/office/drawing/2014/main" id="{533BCA0A-8789-499D-95E7-E2EA64719D4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a:extLst>
            <a:ext uri="{FF2B5EF4-FFF2-40B4-BE49-F238E27FC236}">
              <a16:creationId xmlns:a16="http://schemas.microsoft.com/office/drawing/2014/main" id="{7A133684-9543-44D4-A584-7FB27B11E677}"/>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0" name="正方形/長方形 299">
          <a:extLst>
            <a:ext uri="{FF2B5EF4-FFF2-40B4-BE49-F238E27FC236}">
              <a16:creationId xmlns:a16="http://schemas.microsoft.com/office/drawing/2014/main" id="{38E56976-206C-41AC-8A85-222B5B64788F}"/>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a:extLst>
            <a:ext uri="{FF2B5EF4-FFF2-40B4-BE49-F238E27FC236}">
              <a16:creationId xmlns:a16="http://schemas.microsoft.com/office/drawing/2014/main" id="{24CC580A-9C89-4258-8B1E-0BCA4AEFEC4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2" name="テキスト ボックス 301">
          <a:extLst>
            <a:ext uri="{FF2B5EF4-FFF2-40B4-BE49-F238E27FC236}">
              <a16:creationId xmlns:a16="http://schemas.microsoft.com/office/drawing/2014/main" id="{18446461-94D8-414D-8C1A-9192564CCF54}"/>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3" name="直線コネクタ 302">
          <a:extLst>
            <a:ext uri="{FF2B5EF4-FFF2-40B4-BE49-F238E27FC236}">
              <a16:creationId xmlns:a16="http://schemas.microsoft.com/office/drawing/2014/main" id="{1532C9DD-1FEF-484B-BA4D-34D482CDCD7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4" name="テキスト ボックス 303">
          <a:extLst>
            <a:ext uri="{FF2B5EF4-FFF2-40B4-BE49-F238E27FC236}">
              <a16:creationId xmlns:a16="http://schemas.microsoft.com/office/drawing/2014/main" id="{90690B82-48D0-4400-BCFB-11F81622EA86}"/>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5" name="直線コネクタ 304">
          <a:extLst>
            <a:ext uri="{FF2B5EF4-FFF2-40B4-BE49-F238E27FC236}">
              <a16:creationId xmlns:a16="http://schemas.microsoft.com/office/drawing/2014/main" id="{8EB22E02-220A-4D70-9293-1D0179C69C27}"/>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6" name="テキスト ボックス 305">
          <a:extLst>
            <a:ext uri="{FF2B5EF4-FFF2-40B4-BE49-F238E27FC236}">
              <a16:creationId xmlns:a16="http://schemas.microsoft.com/office/drawing/2014/main" id="{ED97764D-105B-4645-B0ED-56FD3735D19B}"/>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7" name="直線コネクタ 306">
          <a:extLst>
            <a:ext uri="{FF2B5EF4-FFF2-40B4-BE49-F238E27FC236}">
              <a16:creationId xmlns:a16="http://schemas.microsoft.com/office/drawing/2014/main" id="{4665B2AA-7CB5-4DDF-BA49-1E6AD1A38A49}"/>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8" name="テキスト ボックス 307">
          <a:extLst>
            <a:ext uri="{FF2B5EF4-FFF2-40B4-BE49-F238E27FC236}">
              <a16:creationId xmlns:a16="http://schemas.microsoft.com/office/drawing/2014/main" id="{C590EFFE-4442-470F-AF45-13135F82EE69}"/>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9" name="直線コネクタ 308">
          <a:extLst>
            <a:ext uri="{FF2B5EF4-FFF2-40B4-BE49-F238E27FC236}">
              <a16:creationId xmlns:a16="http://schemas.microsoft.com/office/drawing/2014/main" id="{EEBA6595-2C78-4F91-91EB-BACA76067641}"/>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0" name="テキスト ボックス 309">
          <a:extLst>
            <a:ext uri="{FF2B5EF4-FFF2-40B4-BE49-F238E27FC236}">
              <a16:creationId xmlns:a16="http://schemas.microsoft.com/office/drawing/2014/main" id="{477FEC27-A560-40D2-A3D5-923651FDD60C}"/>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1" name="直線コネクタ 310">
          <a:extLst>
            <a:ext uri="{FF2B5EF4-FFF2-40B4-BE49-F238E27FC236}">
              <a16:creationId xmlns:a16="http://schemas.microsoft.com/office/drawing/2014/main" id="{748BC80B-683A-430B-94D7-A03753629677}"/>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2" name="テキスト ボックス 311">
          <a:extLst>
            <a:ext uri="{FF2B5EF4-FFF2-40B4-BE49-F238E27FC236}">
              <a16:creationId xmlns:a16="http://schemas.microsoft.com/office/drawing/2014/main" id="{A84DFF94-0CFE-4441-BA24-E96F9D9CDF49}"/>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3" name="直線コネクタ 312">
          <a:extLst>
            <a:ext uri="{FF2B5EF4-FFF2-40B4-BE49-F238E27FC236}">
              <a16:creationId xmlns:a16="http://schemas.microsoft.com/office/drawing/2014/main" id="{17C741D3-0221-4FA4-9724-84161A59DDCC}"/>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4" name="テキスト ボックス 313">
          <a:extLst>
            <a:ext uri="{FF2B5EF4-FFF2-40B4-BE49-F238E27FC236}">
              <a16:creationId xmlns:a16="http://schemas.microsoft.com/office/drawing/2014/main" id="{6828D981-D780-4C0E-A1E4-2FF614B7F2D3}"/>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5" name="直線コネクタ 314">
          <a:extLst>
            <a:ext uri="{FF2B5EF4-FFF2-40B4-BE49-F238E27FC236}">
              <a16:creationId xmlns:a16="http://schemas.microsoft.com/office/drawing/2014/main" id="{96FC3919-08E2-43C6-8064-455C7A7DEA0B}"/>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6" name="テキスト ボックス 315">
          <a:extLst>
            <a:ext uri="{FF2B5EF4-FFF2-40B4-BE49-F238E27FC236}">
              <a16:creationId xmlns:a16="http://schemas.microsoft.com/office/drawing/2014/main" id="{6C6A9CCE-8FD2-4A62-81A7-5AC49318C5D4}"/>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86DA377D-4451-49BC-B0A4-8604D6D54D09}"/>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8" name="【一般廃棄物処理施設】&#10;有形固定資産減価償却率グラフ枠">
          <a:extLst>
            <a:ext uri="{FF2B5EF4-FFF2-40B4-BE49-F238E27FC236}">
              <a16:creationId xmlns:a16="http://schemas.microsoft.com/office/drawing/2014/main" id="{0F8231A2-512F-4C95-9524-0F38C0D6F15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19050</xdr:rowOff>
    </xdr:to>
    <xdr:cxnSp macro="">
      <xdr:nvCxnSpPr>
        <xdr:cNvPr id="319" name="直線コネクタ 318">
          <a:extLst>
            <a:ext uri="{FF2B5EF4-FFF2-40B4-BE49-F238E27FC236}">
              <a16:creationId xmlns:a16="http://schemas.microsoft.com/office/drawing/2014/main" id="{A96264EB-110C-4BFE-B7FE-E8D7F42C36AA}"/>
            </a:ext>
          </a:extLst>
        </xdr:cNvPr>
        <xdr:cNvCxnSpPr/>
      </xdr:nvCxnSpPr>
      <xdr:spPr>
        <a:xfrm flipV="1">
          <a:off x="16318864" y="5863046"/>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320" name="【一般廃棄物処理施設】&#10;有形固定資産減価償却率最小値テキスト">
          <a:extLst>
            <a:ext uri="{FF2B5EF4-FFF2-40B4-BE49-F238E27FC236}">
              <a16:creationId xmlns:a16="http://schemas.microsoft.com/office/drawing/2014/main" id="{A8C111DE-B564-46ED-8F4F-B5A66A1D3FCC}"/>
            </a:ext>
          </a:extLst>
        </xdr:cNvPr>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321" name="直線コネクタ 320">
          <a:extLst>
            <a:ext uri="{FF2B5EF4-FFF2-40B4-BE49-F238E27FC236}">
              <a16:creationId xmlns:a16="http://schemas.microsoft.com/office/drawing/2014/main" id="{1846628A-242A-4F82-B23A-74EE9E7434EF}"/>
            </a:ext>
          </a:extLst>
        </xdr:cNvPr>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322" name="【一般廃棄物処理施設】&#10;有形固定資産減価償却率最大値テキスト">
          <a:extLst>
            <a:ext uri="{FF2B5EF4-FFF2-40B4-BE49-F238E27FC236}">
              <a16:creationId xmlns:a16="http://schemas.microsoft.com/office/drawing/2014/main" id="{FBD9888B-E79E-44EF-8DF5-AC4E4CADEB66}"/>
            </a:ext>
          </a:extLst>
        </xdr:cNvPr>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323" name="直線コネクタ 322">
          <a:extLst>
            <a:ext uri="{FF2B5EF4-FFF2-40B4-BE49-F238E27FC236}">
              <a16:creationId xmlns:a16="http://schemas.microsoft.com/office/drawing/2014/main" id="{F80D2A68-3C2F-4A8E-9AD7-7F25A1E3E3EC}"/>
            </a:ext>
          </a:extLst>
        </xdr:cNvPr>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149514</xdr:rowOff>
    </xdr:from>
    <xdr:ext cx="405111" cy="259045"/>
    <xdr:sp macro="" textlink="">
      <xdr:nvSpPr>
        <xdr:cNvPr id="324" name="【一般廃棄物処理施設】&#10;有形固定資産減価償却率平均値テキスト">
          <a:extLst>
            <a:ext uri="{FF2B5EF4-FFF2-40B4-BE49-F238E27FC236}">
              <a16:creationId xmlns:a16="http://schemas.microsoft.com/office/drawing/2014/main" id="{9803D9C3-B2D7-4BED-90CD-7FD100F45F66}"/>
            </a:ext>
          </a:extLst>
        </xdr:cNvPr>
        <xdr:cNvSpPr txBox="1"/>
      </xdr:nvSpPr>
      <xdr:spPr>
        <a:xfrm>
          <a:off x="16357600" y="6493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126637</xdr:rowOff>
    </xdr:from>
    <xdr:to>
      <xdr:col>85</xdr:col>
      <xdr:colOff>177800</xdr:colOff>
      <xdr:row>39</xdr:row>
      <xdr:rowOff>56787</xdr:rowOff>
    </xdr:to>
    <xdr:sp macro="" textlink="">
      <xdr:nvSpPr>
        <xdr:cNvPr id="325" name="フローチャート: 判断 324">
          <a:extLst>
            <a:ext uri="{FF2B5EF4-FFF2-40B4-BE49-F238E27FC236}">
              <a16:creationId xmlns:a16="http://schemas.microsoft.com/office/drawing/2014/main" id="{957B16E5-67DD-4B9F-AE2C-F5CCD1DF68CD}"/>
            </a:ext>
          </a:extLst>
        </xdr:cNvPr>
        <xdr:cNvSpPr/>
      </xdr:nvSpPr>
      <xdr:spPr>
        <a:xfrm>
          <a:off x="16268700" y="664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123372</xdr:rowOff>
    </xdr:from>
    <xdr:to>
      <xdr:col>81</xdr:col>
      <xdr:colOff>101600</xdr:colOff>
      <xdr:row>39</xdr:row>
      <xdr:rowOff>53522</xdr:rowOff>
    </xdr:to>
    <xdr:sp macro="" textlink="">
      <xdr:nvSpPr>
        <xdr:cNvPr id="326" name="フローチャート: 判断 325">
          <a:extLst>
            <a:ext uri="{FF2B5EF4-FFF2-40B4-BE49-F238E27FC236}">
              <a16:creationId xmlns:a16="http://schemas.microsoft.com/office/drawing/2014/main" id="{CE5A347D-2513-4E02-A019-3F868E6BBDE2}"/>
            </a:ext>
          </a:extLst>
        </xdr:cNvPr>
        <xdr:cNvSpPr/>
      </xdr:nvSpPr>
      <xdr:spPr>
        <a:xfrm>
          <a:off x="1543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97246</xdr:rowOff>
    </xdr:from>
    <xdr:to>
      <xdr:col>76</xdr:col>
      <xdr:colOff>165100</xdr:colOff>
      <xdr:row>39</xdr:row>
      <xdr:rowOff>27396</xdr:rowOff>
    </xdr:to>
    <xdr:sp macro="" textlink="">
      <xdr:nvSpPr>
        <xdr:cNvPr id="327" name="フローチャート: 判断 326">
          <a:extLst>
            <a:ext uri="{FF2B5EF4-FFF2-40B4-BE49-F238E27FC236}">
              <a16:creationId xmlns:a16="http://schemas.microsoft.com/office/drawing/2014/main" id="{0409B4A2-30D2-4855-9943-DE1BC1949548}"/>
            </a:ext>
          </a:extLst>
        </xdr:cNvPr>
        <xdr:cNvSpPr/>
      </xdr:nvSpPr>
      <xdr:spPr>
        <a:xfrm>
          <a:off x="14541500" y="661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58057</xdr:rowOff>
    </xdr:from>
    <xdr:to>
      <xdr:col>72</xdr:col>
      <xdr:colOff>38100</xdr:colOff>
      <xdr:row>38</xdr:row>
      <xdr:rowOff>159657</xdr:rowOff>
    </xdr:to>
    <xdr:sp macro="" textlink="">
      <xdr:nvSpPr>
        <xdr:cNvPr id="328" name="フローチャート: 判断 327">
          <a:extLst>
            <a:ext uri="{FF2B5EF4-FFF2-40B4-BE49-F238E27FC236}">
              <a16:creationId xmlns:a16="http://schemas.microsoft.com/office/drawing/2014/main" id="{E879F46B-F64B-42E4-832B-E22E46065030}"/>
            </a:ext>
          </a:extLst>
        </xdr:cNvPr>
        <xdr:cNvSpPr/>
      </xdr:nvSpPr>
      <xdr:spPr>
        <a:xfrm>
          <a:off x="13652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38463</xdr:rowOff>
    </xdr:from>
    <xdr:to>
      <xdr:col>67</xdr:col>
      <xdr:colOff>101600</xdr:colOff>
      <xdr:row>38</xdr:row>
      <xdr:rowOff>140063</xdr:rowOff>
    </xdr:to>
    <xdr:sp macro="" textlink="">
      <xdr:nvSpPr>
        <xdr:cNvPr id="329" name="フローチャート: 判断 328">
          <a:extLst>
            <a:ext uri="{FF2B5EF4-FFF2-40B4-BE49-F238E27FC236}">
              <a16:creationId xmlns:a16="http://schemas.microsoft.com/office/drawing/2014/main" id="{1790365A-EC93-4F82-B822-34B0FB01FD60}"/>
            </a:ext>
          </a:extLst>
        </xdr:cNvPr>
        <xdr:cNvSpPr/>
      </xdr:nvSpPr>
      <xdr:spPr>
        <a:xfrm>
          <a:off x="12763500" y="65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4015D979-6FA0-4DB3-9D1E-EF3246CBEE8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9355050E-27BF-4C3C-A0E5-1A5E5622F535}"/>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CCBC7187-0088-49C2-8472-EC3CBA40AEA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C3B00D28-683B-454A-8F95-6A84A42E5FB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4E88ABE5-DEA4-47D4-895D-D4EC1B596028}"/>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66222</xdr:rowOff>
    </xdr:from>
    <xdr:to>
      <xdr:col>85</xdr:col>
      <xdr:colOff>177800</xdr:colOff>
      <xdr:row>39</xdr:row>
      <xdr:rowOff>167822</xdr:rowOff>
    </xdr:to>
    <xdr:sp macro="" textlink="">
      <xdr:nvSpPr>
        <xdr:cNvPr id="335" name="楕円 334">
          <a:extLst>
            <a:ext uri="{FF2B5EF4-FFF2-40B4-BE49-F238E27FC236}">
              <a16:creationId xmlns:a16="http://schemas.microsoft.com/office/drawing/2014/main" id="{82A59916-C0EE-4BB0-8D55-DDD62A3470EF}"/>
            </a:ext>
          </a:extLst>
        </xdr:cNvPr>
        <xdr:cNvSpPr/>
      </xdr:nvSpPr>
      <xdr:spPr>
        <a:xfrm>
          <a:off x="162687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44649</xdr:rowOff>
    </xdr:from>
    <xdr:ext cx="405111" cy="259045"/>
    <xdr:sp macro="" textlink="">
      <xdr:nvSpPr>
        <xdr:cNvPr id="336" name="【一般廃棄物処理施設】&#10;有形固定資産減価償却率該当値テキスト">
          <a:extLst>
            <a:ext uri="{FF2B5EF4-FFF2-40B4-BE49-F238E27FC236}">
              <a16:creationId xmlns:a16="http://schemas.microsoft.com/office/drawing/2014/main" id="{49A1770F-8DBC-4AFB-9DDE-C262001CF097}"/>
            </a:ext>
          </a:extLst>
        </xdr:cNvPr>
        <xdr:cNvSpPr txBox="1"/>
      </xdr:nvSpPr>
      <xdr:spPr>
        <a:xfrm>
          <a:off x="16357600"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4173</xdr:rowOff>
    </xdr:from>
    <xdr:to>
      <xdr:col>81</xdr:col>
      <xdr:colOff>101600</xdr:colOff>
      <xdr:row>39</xdr:row>
      <xdr:rowOff>105773</xdr:rowOff>
    </xdr:to>
    <xdr:sp macro="" textlink="">
      <xdr:nvSpPr>
        <xdr:cNvPr id="337" name="楕円 336">
          <a:extLst>
            <a:ext uri="{FF2B5EF4-FFF2-40B4-BE49-F238E27FC236}">
              <a16:creationId xmlns:a16="http://schemas.microsoft.com/office/drawing/2014/main" id="{80DF62D2-2E2A-47AA-AA52-1FE1110F623B}"/>
            </a:ext>
          </a:extLst>
        </xdr:cNvPr>
        <xdr:cNvSpPr/>
      </xdr:nvSpPr>
      <xdr:spPr>
        <a:xfrm>
          <a:off x="15430500" y="669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54973</xdr:rowOff>
    </xdr:from>
    <xdr:to>
      <xdr:col>85</xdr:col>
      <xdr:colOff>127000</xdr:colOff>
      <xdr:row>39</xdr:row>
      <xdr:rowOff>117022</xdr:rowOff>
    </xdr:to>
    <xdr:cxnSp macro="">
      <xdr:nvCxnSpPr>
        <xdr:cNvPr id="338" name="直線コネクタ 337">
          <a:extLst>
            <a:ext uri="{FF2B5EF4-FFF2-40B4-BE49-F238E27FC236}">
              <a16:creationId xmlns:a16="http://schemas.microsoft.com/office/drawing/2014/main" id="{3E3BC5E1-1810-49B4-8414-2CA8AFEFF6FA}"/>
            </a:ext>
          </a:extLst>
        </xdr:cNvPr>
        <xdr:cNvCxnSpPr/>
      </xdr:nvCxnSpPr>
      <xdr:spPr>
        <a:xfrm>
          <a:off x="15481300" y="6741523"/>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160927</xdr:rowOff>
    </xdr:from>
    <xdr:to>
      <xdr:col>76</xdr:col>
      <xdr:colOff>165100</xdr:colOff>
      <xdr:row>39</xdr:row>
      <xdr:rowOff>91077</xdr:rowOff>
    </xdr:to>
    <xdr:sp macro="" textlink="">
      <xdr:nvSpPr>
        <xdr:cNvPr id="339" name="楕円 338">
          <a:extLst>
            <a:ext uri="{FF2B5EF4-FFF2-40B4-BE49-F238E27FC236}">
              <a16:creationId xmlns:a16="http://schemas.microsoft.com/office/drawing/2014/main" id="{6BF15C18-36B2-457E-83BD-95D23C8943F6}"/>
            </a:ext>
          </a:extLst>
        </xdr:cNvPr>
        <xdr:cNvSpPr/>
      </xdr:nvSpPr>
      <xdr:spPr>
        <a:xfrm>
          <a:off x="14541500" y="667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40277</xdr:rowOff>
    </xdr:from>
    <xdr:to>
      <xdr:col>81</xdr:col>
      <xdr:colOff>50800</xdr:colOff>
      <xdr:row>39</xdr:row>
      <xdr:rowOff>54973</xdr:rowOff>
    </xdr:to>
    <xdr:cxnSp macro="">
      <xdr:nvCxnSpPr>
        <xdr:cNvPr id="340" name="直線コネクタ 339">
          <a:extLst>
            <a:ext uri="{FF2B5EF4-FFF2-40B4-BE49-F238E27FC236}">
              <a16:creationId xmlns:a16="http://schemas.microsoft.com/office/drawing/2014/main" id="{90129E24-6D10-48EE-93AB-6BC9C046FCDC}"/>
            </a:ext>
          </a:extLst>
        </xdr:cNvPr>
        <xdr:cNvCxnSpPr/>
      </xdr:nvCxnSpPr>
      <xdr:spPr>
        <a:xfrm>
          <a:off x="14592300" y="6726827"/>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125004</xdr:rowOff>
    </xdr:from>
    <xdr:to>
      <xdr:col>72</xdr:col>
      <xdr:colOff>38100</xdr:colOff>
      <xdr:row>39</xdr:row>
      <xdr:rowOff>55154</xdr:rowOff>
    </xdr:to>
    <xdr:sp macro="" textlink="">
      <xdr:nvSpPr>
        <xdr:cNvPr id="341" name="楕円 340">
          <a:extLst>
            <a:ext uri="{FF2B5EF4-FFF2-40B4-BE49-F238E27FC236}">
              <a16:creationId xmlns:a16="http://schemas.microsoft.com/office/drawing/2014/main" id="{5A07D4F4-AEB5-4CCC-B422-323C2BFB0B66}"/>
            </a:ext>
          </a:extLst>
        </xdr:cNvPr>
        <xdr:cNvSpPr/>
      </xdr:nvSpPr>
      <xdr:spPr>
        <a:xfrm>
          <a:off x="13652500" y="66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4354</xdr:rowOff>
    </xdr:from>
    <xdr:to>
      <xdr:col>76</xdr:col>
      <xdr:colOff>114300</xdr:colOff>
      <xdr:row>39</xdr:row>
      <xdr:rowOff>40277</xdr:rowOff>
    </xdr:to>
    <xdr:cxnSp macro="">
      <xdr:nvCxnSpPr>
        <xdr:cNvPr id="342" name="直線コネクタ 341">
          <a:extLst>
            <a:ext uri="{FF2B5EF4-FFF2-40B4-BE49-F238E27FC236}">
              <a16:creationId xmlns:a16="http://schemas.microsoft.com/office/drawing/2014/main" id="{852FBA44-E93D-4597-8B30-4F4CAC2DDB67}"/>
            </a:ext>
          </a:extLst>
        </xdr:cNvPr>
        <xdr:cNvCxnSpPr/>
      </xdr:nvCxnSpPr>
      <xdr:spPr>
        <a:xfrm>
          <a:off x="13703300" y="669090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90715</xdr:rowOff>
    </xdr:from>
    <xdr:to>
      <xdr:col>67</xdr:col>
      <xdr:colOff>101600</xdr:colOff>
      <xdr:row>39</xdr:row>
      <xdr:rowOff>20865</xdr:rowOff>
    </xdr:to>
    <xdr:sp macro="" textlink="">
      <xdr:nvSpPr>
        <xdr:cNvPr id="343" name="楕円 342">
          <a:extLst>
            <a:ext uri="{FF2B5EF4-FFF2-40B4-BE49-F238E27FC236}">
              <a16:creationId xmlns:a16="http://schemas.microsoft.com/office/drawing/2014/main" id="{EE13B18B-CF61-4913-8C4B-36543E27BBA3}"/>
            </a:ext>
          </a:extLst>
        </xdr:cNvPr>
        <xdr:cNvSpPr/>
      </xdr:nvSpPr>
      <xdr:spPr>
        <a:xfrm>
          <a:off x="12763500" y="66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141515</xdr:rowOff>
    </xdr:from>
    <xdr:to>
      <xdr:col>71</xdr:col>
      <xdr:colOff>177800</xdr:colOff>
      <xdr:row>39</xdr:row>
      <xdr:rowOff>4354</xdr:rowOff>
    </xdr:to>
    <xdr:cxnSp macro="">
      <xdr:nvCxnSpPr>
        <xdr:cNvPr id="344" name="直線コネクタ 343">
          <a:extLst>
            <a:ext uri="{FF2B5EF4-FFF2-40B4-BE49-F238E27FC236}">
              <a16:creationId xmlns:a16="http://schemas.microsoft.com/office/drawing/2014/main" id="{9605A406-4F03-4128-853D-D90B11D493E9}"/>
            </a:ext>
          </a:extLst>
        </xdr:cNvPr>
        <xdr:cNvCxnSpPr/>
      </xdr:nvCxnSpPr>
      <xdr:spPr>
        <a:xfrm>
          <a:off x="12814300" y="665661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70049</xdr:rowOff>
    </xdr:from>
    <xdr:ext cx="405111" cy="259045"/>
    <xdr:sp macro="" textlink="">
      <xdr:nvSpPr>
        <xdr:cNvPr id="345" name="n_1aveValue【一般廃棄物処理施設】&#10;有形固定資産減価償却率">
          <a:extLst>
            <a:ext uri="{FF2B5EF4-FFF2-40B4-BE49-F238E27FC236}">
              <a16:creationId xmlns:a16="http://schemas.microsoft.com/office/drawing/2014/main" id="{838711B2-3CE0-4DA2-BD37-F2821CE6EA07}"/>
            </a:ext>
          </a:extLst>
        </xdr:cNvPr>
        <xdr:cNvSpPr txBox="1"/>
      </xdr:nvSpPr>
      <xdr:spPr>
        <a:xfrm>
          <a:off x="15266044" y="641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43923</xdr:rowOff>
    </xdr:from>
    <xdr:ext cx="405111" cy="259045"/>
    <xdr:sp macro="" textlink="">
      <xdr:nvSpPr>
        <xdr:cNvPr id="346" name="n_2aveValue【一般廃棄物処理施設】&#10;有形固定資産減価償却率">
          <a:extLst>
            <a:ext uri="{FF2B5EF4-FFF2-40B4-BE49-F238E27FC236}">
              <a16:creationId xmlns:a16="http://schemas.microsoft.com/office/drawing/2014/main" id="{94B0FFBF-4A43-4AE1-B5BE-157FD0519AE8}"/>
            </a:ext>
          </a:extLst>
        </xdr:cNvPr>
        <xdr:cNvSpPr txBox="1"/>
      </xdr:nvSpPr>
      <xdr:spPr>
        <a:xfrm>
          <a:off x="14389744" y="638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4734</xdr:rowOff>
    </xdr:from>
    <xdr:ext cx="405111" cy="259045"/>
    <xdr:sp macro="" textlink="">
      <xdr:nvSpPr>
        <xdr:cNvPr id="347" name="n_3aveValue【一般廃棄物処理施設】&#10;有形固定資産減価償却率">
          <a:extLst>
            <a:ext uri="{FF2B5EF4-FFF2-40B4-BE49-F238E27FC236}">
              <a16:creationId xmlns:a16="http://schemas.microsoft.com/office/drawing/2014/main" id="{A7FBDE00-3BC1-4E6A-A224-5A1516C2BD91}"/>
            </a:ext>
          </a:extLst>
        </xdr:cNvPr>
        <xdr:cNvSpPr txBox="1"/>
      </xdr:nvSpPr>
      <xdr:spPr>
        <a:xfrm>
          <a:off x="13500744" y="6348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156590</xdr:rowOff>
    </xdr:from>
    <xdr:ext cx="405111" cy="259045"/>
    <xdr:sp macro="" textlink="">
      <xdr:nvSpPr>
        <xdr:cNvPr id="348" name="n_4aveValue【一般廃棄物処理施設】&#10;有形固定資産減価償却率">
          <a:extLst>
            <a:ext uri="{FF2B5EF4-FFF2-40B4-BE49-F238E27FC236}">
              <a16:creationId xmlns:a16="http://schemas.microsoft.com/office/drawing/2014/main" id="{9F0266A6-FAF5-412E-A1BF-DCF1E4F6935D}"/>
            </a:ext>
          </a:extLst>
        </xdr:cNvPr>
        <xdr:cNvSpPr txBox="1"/>
      </xdr:nvSpPr>
      <xdr:spPr>
        <a:xfrm>
          <a:off x="12611744" y="632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96900</xdr:rowOff>
    </xdr:from>
    <xdr:ext cx="405111" cy="259045"/>
    <xdr:sp macro="" textlink="">
      <xdr:nvSpPr>
        <xdr:cNvPr id="349" name="n_1mainValue【一般廃棄物処理施設】&#10;有形固定資産減価償却率">
          <a:extLst>
            <a:ext uri="{FF2B5EF4-FFF2-40B4-BE49-F238E27FC236}">
              <a16:creationId xmlns:a16="http://schemas.microsoft.com/office/drawing/2014/main" id="{0958E5A3-BD57-431B-B28E-614A64040ECF}"/>
            </a:ext>
          </a:extLst>
        </xdr:cNvPr>
        <xdr:cNvSpPr txBox="1"/>
      </xdr:nvSpPr>
      <xdr:spPr>
        <a:xfrm>
          <a:off x="152660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82204</xdr:rowOff>
    </xdr:from>
    <xdr:ext cx="405111" cy="259045"/>
    <xdr:sp macro="" textlink="">
      <xdr:nvSpPr>
        <xdr:cNvPr id="350" name="n_2mainValue【一般廃棄物処理施設】&#10;有形固定資産減価償却率">
          <a:extLst>
            <a:ext uri="{FF2B5EF4-FFF2-40B4-BE49-F238E27FC236}">
              <a16:creationId xmlns:a16="http://schemas.microsoft.com/office/drawing/2014/main" id="{46FBFA21-198F-4C93-9EEF-11A3016A9A23}"/>
            </a:ext>
          </a:extLst>
        </xdr:cNvPr>
        <xdr:cNvSpPr txBox="1"/>
      </xdr:nvSpPr>
      <xdr:spPr>
        <a:xfrm>
          <a:off x="14389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46281</xdr:rowOff>
    </xdr:from>
    <xdr:ext cx="405111" cy="259045"/>
    <xdr:sp macro="" textlink="">
      <xdr:nvSpPr>
        <xdr:cNvPr id="351" name="n_3mainValue【一般廃棄物処理施設】&#10;有形固定資産減価償却率">
          <a:extLst>
            <a:ext uri="{FF2B5EF4-FFF2-40B4-BE49-F238E27FC236}">
              <a16:creationId xmlns:a16="http://schemas.microsoft.com/office/drawing/2014/main" id="{75E42576-0F76-408D-A024-9DD9D050FF3C}"/>
            </a:ext>
          </a:extLst>
        </xdr:cNvPr>
        <xdr:cNvSpPr txBox="1"/>
      </xdr:nvSpPr>
      <xdr:spPr>
        <a:xfrm>
          <a:off x="13500744" y="6732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11992</xdr:rowOff>
    </xdr:from>
    <xdr:ext cx="405111" cy="259045"/>
    <xdr:sp macro="" textlink="">
      <xdr:nvSpPr>
        <xdr:cNvPr id="352" name="n_4mainValue【一般廃棄物処理施設】&#10;有形固定資産減価償却率">
          <a:extLst>
            <a:ext uri="{FF2B5EF4-FFF2-40B4-BE49-F238E27FC236}">
              <a16:creationId xmlns:a16="http://schemas.microsoft.com/office/drawing/2014/main" id="{B436D4EC-0F09-4A11-86AF-64E610AF35FD}"/>
            </a:ext>
          </a:extLst>
        </xdr:cNvPr>
        <xdr:cNvSpPr txBox="1"/>
      </xdr:nvSpPr>
      <xdr:spPr>
        <a:xfrm>
          <a:off x="12611744" y="669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a:extLst>
            <a:ext uri="{FF2B5EF4-FFF2-40B4-BE49-F238E27FC236}">
              <a16:creationId xmlns:a16="http://schemas.microsoft.com/office/drawing/2014/main" id="{1B9587E0-486E-49B4-AA43-D59CD27109B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a:extLst>
            <a:ext uri="{FF2B5EF4-FFF2-40B4-BE49-F238E27FC236}">
              <a16:creationId xmlns:a16="http://schemas.microsoft.com/office/drawing/2014/main" id="{510AA9B5-F0CB-4048-9DC7-FB0FD0789631}"/>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a:extLst>
            <a:ext uri="{FF2B5EF4-FFF2-40B4-BE49-F238E27FC236}">
              <a16:creationId xmlns:a16="http://schemas.microsoft.com/office/drawing/2014/main" id="{D5C9C8F6-91C4-4023-A29C-5DA591751249}"/>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a:extLst>
            <a:ext uri="{FF2B5EF4-FFF2-40B4-BE49-F238E27FC236}">
              <a16:creationId xmlns:a16="http://schemas.microsoft.com/office/drawing/2014/main" id="{45FACCBB-0E9A-45CB-BE00-34973E8F134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a:extLst>
            <a:ext uri="{FF2B5EF4-FFF2-40B4-BE49-F238E27FC236}">
              <a16:creationId xmlns:a16="http://schemas.microsoft.com/office/drawing/2014/main" id="{9686F5E9-36C4-42CE-8319-14A911354E8B}"/>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a:extLst>
            <a:ext uri="{FF2B5EF4-FFF2-40B4-BE49-F238E27FC236}">
              <a16:creationId xmlns:a16="http://schemas.microsoft.com/office/drawing/2014/main" id="{A0141B5D-F108-49DD-9CCE-C6FF716855B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a:extLst>
            <a:ext uri="{FF2B5EF4-FFF2-40B4-BE49-F238E27FC236}">
              <a16:creationId xmlns:a16="http://schemas.microsoft.com/office/drawing/2014/main" id="{F94DBB7F-A48B-4500-8742-67BAB32DDA1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a:extLst>
            <a:ext uri="{FF2B5EF4-FFF2-40B4-BE49-F238E27FC236}">
              <a16:creationId xmlns:a16="http://schemas.microsoft.com/office/drawing/2014/main" id="{B9B81070-E9C4-4DB4-B8FF-3F13E03AE5C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a:extLst>
            <a:ext uri="{FF2B5EF4-FFF2-40B4-BE49-F238E27FC236}">
              <a16:creationId xmlns:a16="http://schemas.microsoft.com/office/drawing/2014/main" id="{D5170B34-4830-4ABF-B7A7-B5E7F331A4D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a:extLst>
            <a:ext uri="{FF2B5EF4-FFF2-40B4-BE49-F238E27FC236}">
              <a16:creationId xmlns:a16="http://schemas.microsoft.com/office/drawing/2014/main" id="{0119EA77-6E42-4ABC-BD05-6568D8E7508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63" name="直線コネクタ 362">
          <a:extLst>
            <a:ext uri="{FF2B5EF4-FFF2-40B4-BE49-F238E27FC236}">
              <a16:creationId xmlns:a16="http://schemas.microsoft.com/office/drawing/2014/main" id="{963D7E6E-6409-4DAE-9EAB-C5FEFF522AE1}"/>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364" name="テキスト ボックス 363">
          <a:extLst>
            <a:ext uri="{FF2B5EF4-FFF2-40B4-BE49-F238E27FC236}">
              <a16:creationId xmlns:a16="http://schemas.microsoft.com/office/drawing/2014/main" id="{2EBCFBD8-19F0-4B3B-8D12-F2C5A76A4D09}"/>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5" name="直線コネクタ 364">
          <a:extLst>
            <a:ext uri="{FF2B5EF4-FFF2-40B4-BE49-F238E27FC236}">
              <a16:creationId xmlns:a16="http://schemas.microsoft.com/office/drawing/2014/main" id="{7703D833-10C7-4B2A-8BF5-7EF947DDBAF7}"/>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366" name="テキスト ボックス 365">
          <a:extLst>
            <a:ext uri="{FF2B5EF4-FFF2-40B4-BE49-F238E27FC236}">
              <a16:creationId xmlns:a16="http://schemas.microsoft.com/office/drawing/2014/main" id="{D8C283A7-282C-45DE-8AC1-180E8E4E4828}"/>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7" name="直線コネクタ 366">
          <a:extLst>
            <a:ext uri="{FF2B5EF4-FFF2-40B4-BE49-F238E27FC236}">
              <a16:creationId xmlns:a16="http://schemas.microsoft.com/office/drawing/2014/main" id="{FB13031D-2A3B-4A55-9A37-25C15D5AA6D3}"/>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68" name="テキスト ボックス 367">
          <a:extLst>
            <a:ext uri="{FF2B5EF4-FFF2-40B4-BE49-F238E27FC236}">
              <a16:creationId xmlns:a16="http://schemas.microsoft.com/office/drawing/2014/main" id="{3A06B8DC-7865-48D9-AABA-45CD72635102}"/>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9" name="直線コネクタ 368">
          <a:extLst>
            <a:ext uri="{FF2B5EF4-FFF2-40B4-BE49-F238E27FC236}">
              <a16:creationId xmlns:a16="http://schemas.microsoft.com/office/drawing/2014/main" id="{21793DE1-FF61-4B21-949E-4205346CAC1D}"/>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370" name="テキスト ボックス 369">
          <a:extLst>
            <a:ext uri="{FF2B5EF4-FFF2-40B4-BE49-F238E27FC236}">
              <a16:creationId xmlns:a16="http://schemas.microsoft.com/office/drawing/2014/main" id="{35BB8080-BBAA-47CB-AC9A-9ECD89718368}"/>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71" name="直線コネクタ 370">
          <a:extLst>
            <a:ext uri="{FF2B5EF4-FFF2-40B4-BE49-F238E27FC236}">
              <a16:creationId xmlns:a16="http://schemas.microsoft.com/office/drawing/2014/main" id="{927D663C-FC01-4D7D-A4DC-653CF3426558}"/>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372" name="テキスト ボックス 371">
          <a:extLst>
            <a:ext uri="{FF2B5EF4-FFF2-40B4-BE49-F238E27FC236}">
              <a16:creationId xmlns:a16="http://schemas.microsoft.com/office/drawing/2014/main" id="{0048DF13-53C6-4900-B862-5A536A209725}"/>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3" name="直線コネクタ 372">
          <a:extLst>
            <a:ext uri="{FF2B5EF4-FFF2-40B4-BE49-F238E27FC236}">
              <a16:creationId xmlns:a16="http://schemas.microsoft.com/office/drawing/2014/main" id="{C6469CE9-B1CB-415B-88C7-1C8F8C10B47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74" name="テキスト ボックス 373">
          <a:extLst>
            <a:ext uri="{FF2B5EF4-FFF2-40B4-BE49-F238E27FC236}">
              <a16:creationId xmlns:a16="http://schemas.microsoft.com/office/drawing/2014/main" id="{B66B281B-5456-4F4E-8503-7815B9ADC6CB}"/>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5" name="【一般廃棄物処理施設】&#10;一人当たり有形固定資産（償却資産）額グラフ枠">
          <a:extLst>
            <a:ext uri="{FF2B5EF4-FFF2-40B4-BE49-F238E27FC236}">
              <a16:creationId xmlns:a16="http://schemas.microsoft.com/office/drawing/2014/main" id="{6B994D79-5792-4EC2-B80A-BF74F435DDB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151867</xdr:rowOff>
    </xdr:from>
    <xdr:to>
      <xdr:col>116</xdr:col>
      <xdr:colOff>62864</xdr:colOff>
      <xdr:row>42</xdr:row>
      <xdr:rowOff>37950</xdr:rowOff>
    </xdr:to>
    <xdr:cxnSp macro="">
      <xdr:nvCxnSpPr>
        <xdr:cNvPr id="376" name="直線コネクタ 375">
          <a:extLst>
            <a:ext uri="{FF2B5EF4-FFF2-40B4-BE49-F238E27FC236}">
              <a16:creationId xmlns:a16="http://schemas.microsoft.com/office/drawing/2014/main" id="{967235CD-EFF7-4164-853E-6D567950CABF}"/>
            </a:ext>
          </a:extLst>
        </xdr:cNvPr>
        <xdr:cNvCxnSpPr/>
      </xdr:nvCxnSpPr>
      <xdr:spPr>
        <a:xfrm flipV="1">
          <a:off x="22160864" y="5981167"/>
          <a:ext cx="0" cy="125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41777</xdr:rowOff>
    </xdr:from>
    <xdr:ext cx="313932" cy="259045"/>
    <xdr:sp macro="" textlink="">
      <xdr:nvSpPr>
        <xdr:cNvPr id="377" name="【一般廃棄物処理施設】&#10;一人当たり有形固定資産（償却資産）額最小値テキスト">
          <a:extLst>
            <a:ext uri="{FF2B5EF4-FFF2-40B4-BE49-F238E27FC236}">
              <a16:creationId xmlns:a16="http://schemas.microsoft.com/office/drawing/2014/main" id="{C0AC2B50-06BA-44F6-BA22-1A5781E8D7FF}"/>
            </a:ext>
          </a:extLst>
        </xdr:cNvPr>
        <xdr:cNvSpPr txBox="1"/>
      </xdr:nvSpPr>
      <xdr:spPr>
        <a:xfrm>
          <a:off x="22199600" y="72426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37950</xdr:rowOff>
    </xdr:from>
    <xdr:to>
      <xdr:col>116</xdr:col>
      <xdr:colOff>152400</xdr:colOff>
      <xdr:row>42</xdr:row>
      <xdr:rowOff>37950</xdr:rowOff>
    </xdr:to>
    <xdr:cxnSp macro="">
      <xdr:nvCxnSpPr>
        <xdr:cNvPr id="378" name="直線コネクタ 377">
          <a:extLst>
            <a:ext uri="{FF2B5EF4-FFF2-40B4-BE49-F238E27FC236}">
              <a16:creationId xmlns:a16="http://schemas.microsoft.com/office/drawing/2014/main" id="{938A318C-C27F-4328-9F4A-2592829B3DA9}"/>
            </a:ext>
          </a:extLst>
        </xdr:cNvPr>
        <xdr:cNvCxnSpPr/>
      </xdr:nvCxnSpPr>
      <xdr:spPr>
        <a:xfrm>
          <a:off x="22072600" y="723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98544</xdr:rowOff>
    </xdr:from>
    <xdr:ext cx="599010" cy="259045"/>
    <xdr:sp macro="" textlink="">
      <xdr:nvSpPr>
        <xdr:cNvPr id="379" name="【一般廃棄物処理施設】&#10;一人当たり有形固定資産（償却資産）額最大値テキスト">
          <a:extLst>
            <a:ext uri="{FF2B5EF4-FFF2-40B4-BE49-F238E27FC236}">
              <a16:creationId xmlns:a16="http://schemas.microsoft.com/office/drawing/2014/main" id="{3B2CE2FF-A889-49E8-A91A-BDB69F67D9D6}"/>
            </a:ext>
          </a:extLst>
        </xdr:cNvPr>
        <xdr:cNvSpPr txBox="1"/>
      </xdr:nvSpPr>
      <xdr:spPr>
        <a:xfrm>
          <a:off x="22199600" y="57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151867</xdr:rowOff>
    </xdr:from>
    <xdr:to>
      <xdr:col>116</xdr:col>
      <xdr:colOff>152400</xdr:colOff>
      <xdr:row>34</xdr:row>
      <xdr:rowOff>151867</xdr:rowOff>
    </xdr:to>
    <xdr:cxnSp macro="">
      <xdr:nvCxnSpPr>
        <xdr:cNvPr id="380" name="直線コネクタ 379">
          <a:extLst>
            <a:ext uri="{FF2B5EF4-FFF2-40B4-BE49-F238E27FC236}">
              <a16:creationId xmlns:a16="http://schemas.microsoft.com/office/drawing/2014/main" id="{F018CB3B-1D33-4F74-99AB-7E142622ADF3}"/>
            </a:ext>
          </a:extLst>
        </xdr:cNvPr>
        <xdr:cNvCxnSpPr/>
      </xdr:nvCxnSpPr>
      <xdr:spPr>
        <a:xfrm>
          <a:off x="22072600" y="59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19801</xdr:rowOff>
    </xdr:from>
    <xdr:ext cx="534377" cy="259045"/>
    <xdr:sp macro="" textlink="">
      <xdr:nvSpPr>
        <xdr:cNvPr id="381" name="【一般廃棄物処理施設】&#10;一人当たり有形固定資産（償却資産）額平均値テキスト">
          <a:extLst>
            <a:ext uri="{FF2B5EF4-FFF2-40B4-BE49-F238E27FC236}">
              <a16:creationId xmlns:a16="http://schemas.microsoft.com/office/drawing/2014/main" id="{F51BB6B6-8EBA-4EF4-926B-43E0DEEB6AB5}"/>
            </a:ext>
          </a:extLst>
        </xdr:cNvPr>
        <xdr:cNvSpPr txBox="1"/>
      </xdr:nvSpPr>
      <xdr:spPr>
        <a:xfrm>
          <a:off x="22199600" y="6877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168374</xdr:rowOff>
    </xdr:from>
    <xdr:to>
      <xdr:col>116</xdr:col>
      <xdr:colOff>114300</xdr:colOff>
      <xdr:row>41</xdr:row>
      <xdr:rowOff>98524</xdr:rowOff>
    </xdr:to>
    <xdr:sp macro="" textlink="">
      <xdr:nvSpPr>
        <xdr:cNvPr id="382" name="フローチャート: 判断 381">
          <a:extLst>
            <a:ext uri="{FF2B5EF4-FFF2-40B4-BE49-F238E27FC236}">
              <a16:creationId xmlns:a16="http://schemas.microsoft.com/office/drawing/2014/main" id="{CA78E8BE-AEC6-42B9-8E40-5374A9926B02}"/>
            </a:ext>
          </a:extLst>
        </xdr:cNvPr>
        <xdr:cNvSpPr/>
      </xdr:nvSpPr>
      <xdr:spPr>
        <a:xfrm>
          <a:off x="22110700" y="702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5066</xdr:rowOff>
    </xdr:from>
    <xdr:to>
      <xdr:col>112</xdr:col>
      <xdr:colOff>38100</xdr:colOff>
      <xdr:row>41</xdr:row>
      <xdr:rowOff>106666</xdr:rowOff>
    </xdr:to>
    <xdr:sp macro="" textlink="">
      <xdr:nvSpPr>
        <xdr:cNvPr id="383" name="フローチャート: 判断 382">
          <a:extLst>
            <a:ext uri="{FF2B5EF4-FFF2-40B4-BE49-F238E27FC236}">
              <a16:creationId xmlns:a16="http://schemas.microsoft.com/office/drawing/2014/main" id="{A3A227C0-4931-4CCD-A59E-91BC4EB13987}"/>
            </a:ext>
          </a:extLst>
        </xdr:cNvPr>
        <xdr:cNvSpPr/>
      </xdr:nvSpPr>
      <xdr:spPr>
        <a:xfrm>
          <a:off x="21272500" y="70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19858</xdr:rowOff>
    </xdr:from>
    <xdr:to>
      <xdr:col>107</xdr:col>
      <xdr:colOff>101600</xdr:colOff>
      <xdr:row>41</xdr:row>
      <xdr:rowOff>121458</xdr:rowOff>
    </xdr:to>
    <xdr:sp macro="" textlink="">
      <xdr:nvSpPr>
        <xdr:cNvPr id="384" name="フローチャート: 判断 383">
          <a:extLst>
            <a:ext uri="{FF2B5EF4-FFF2-40B4-BE49-F238E27FC236}">
              <a16:creationId xmlns:a16="http://schemas.microsoft.com/office/drawing/2014/main" id="{53F7BE2C-17CC-45E6-93D2-1D49860B1080}"/>
            </a:ext>
          </a:extLst>
        </xdr:cNvPr>
        <xdr:cNvSpPr/>
      </xdr:nvSpPr>
      <xdr:spPr>
        <a:xfrm>
          <a:off x="20383500" y="7049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19984</xdr:rowOff>
    </xdr:from>
    <xdr:to>
      <xdr:col>102</xdr:col>
      <xdr:colOff>165100</xdr:colOff>
      <xdr:row>41</xdr:row>
      <xdr:rowOff>121584</xdr:rowOff>
    </xdr:to>
    <xdr:sp macro="" textlink="">
      <xdr:nvSpPr>
        <xdr:cNvPr id="385" name="フローチャート: 判断 384">
          <a:extLst>
            <a:ext uri="{FF2B5EF4-FFF2-40B4-BE49-F238E27FC236}">
              <a16:creationId xmlns:a16="http://schemas.microsoft.com/office/drawing/2014/main" id="{E05B89E7-39E2-48A9-B7BA-EFCB5BB0A0E8}"/>
            </a:ext>
          </a:extLst>
        </xdr:cNvPr>
        <xdr:cNvSpPr/>
      </xdr:nvSpPr>
      <xdr:spPr>
        <a:xfrm>
          <a:off x="19494500" y="704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25891</xdr:rowOff>
    </xdr:from>
    <xdr:to>
      <xdr:col>98</xdr:col>
      <xdr:colOff>38100</xdr:colOff>
      <xdr:row>41</xdr:row>
      <xdr:rowOff>127491</xdr:rowOff>
    </xdr:to>
    <xdr:sp macro="" textlink="">
      <xdr:nvSpPr>
        <xdr:cNvPr id="386" name="フローチャート: 判断 385">
          <a:extLst>
            <a:ext uri="{FF2B5EF4-FFF2-40B4-BE49-F238E27FC236}">
              <a16:creationId xmlns:a16="http://schemas.microsoft.com/office/drawing/2014/main" id="{837A0BCB-719B-45FA-BCC0-9218D28BB3F3}"/>
            </a:ext>
          </a:extLst>
        </xdr:cNvPr>
        <xdr:cNvSpPr/>
      </xdr:nvSpPr>
      <xdr:spPr>
        <a:xfrm>
          <a:off x="18605500" y="7055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8CC5F288-6D53-4866-81D4-72DD15E0E69D}"/>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F1E51F23-5070-456D-A716-2FE4BFB162C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02880B6B-0E88-400A-93F4-013530D623B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0" name="テキスト ボックス 389">
          <a:extLst>
            <a:ext uri="{FF2B5EF4-FFF2-40B4-BE49-F238E27FC236}">
              <a16:creationId xmlns:a16="http://schemas.microsoft.com/office/drawing/2014/main" id="{7458F157-3F8F-4BF1-9A9B-8E2C9A73319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9927DA40-2134-4043-8B9E-5DD2FB06296E}"/>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72505</xdr:rowOff>
    </xdr:from>
    <xdr:to>
      <xdr:col>116</xdr:col>
      <xdr:colOff>114300</xdr:colOff>
      <xdr:row>42</xdr:row>
      <xdr:rowOff>2655</xdr:rowOff>
    </xdr:to>
    <xdr:sp macro="" textlink="">
      <xdr:nvSpPr>
        <xdr:cNvPr id="392" name="楕円 391">
          <a:extLst>
            <a:ext uri="{FF2B5EF4-FFF2-40B4-BE49-F238E27FC236}">
              <a16:creationId xmlns:a16="http://schemas.microsoft.com/office/drawing/2014/main" id="{D7DB40ED-C992-499D-A6A7-154E77CA63B3}"/>
            </a:ext>
          </a:extLst>
        </xdr:cNvPr>
        <xdr:cNvSpPr/>
      </xdr:nvSpPr>
      <xdr:spPr>
        <a:xfrm>
          <a:off x="22110700" y="7101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158882</xdr:rowOff>
    </xdr:from>
    <xdr:ext cx="534377" cy="259045"/>
    <xdr:sp macro="" textlink="">
      <xdr:nvSpPr>
        <xdr:cNvPr id="393" name="【一般廃棄物処理施設】&#10;一人当たり有形固定資産（償却資産）額該当値テキスト">
          <a:extLst>
            <a:ext uri="{FF2B5EF4-FFF2-40B4-BE49-F238E27FC236}">
              <a16:creationId xmlns:a16="http://schemas.microsoft.com/office/drawing/2014/main" id="{A16CAF31-6A51-4882-BC03-55AC53B8263C}"/>
            </a:ext>
          </a:extLst>
        </xdr:cNvPr>
        <xdr:cNvSpPr txBox="1"/>
      </xdr:nvSpPr>
      <xdr:spPr>
        <a:xfrm>
          <a:off x="22199600" y="701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74189</xdr:rowOff>
    </xdr:from>
    <xdr:to>
      <xdr:col>112</xdr:col>
      <xdr:colOff>38100</xdr:colOff>
      <xdr:row>42</xdr:row>
      <xdr:rowOff>4339</xdr:rowOff>
    </xdr:to>
    <xdr:sp macro="" textlink="">
      <xdr:nvSpPr>
        <xdr:cNvPr id="394" name="楕円 393">
          <a:extLst>
            <a:ext uri="{FF2B5EF4-FFF2-40B4-BE49-F238E27FC236}">
              <a16:creationId xmlns:a16="http://schemas.microsoft.com/office/drawing/2014/main" id="{855FAB73-2C4A-4002-BA5A-B6B3B767946A}"/>
            </a:ext>
          </a:extLst>
        </xdr:cNvPr>
        <xdr:cNvSpPr/>
      </xdr:nvSpPr>
      <xdr:spPr>
        <a:xfrm>
          <a:off x="21272500" y="7103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123305</xdr:rowOff>
    </xdr:from>
    <xdr:to>
      <xdr:col>116</xdr:col>
      <xdr:colOff>63500</xdr:colOff>
      <xdr:row>41</xdr:row>
      <xdr:rowOff>124989</xdr:rowOff>
    </xdr:to>
    <xdr:cxnSp macro="">
      <xdr:nvCxnSpPr>
        <xdr:cNvPr id="395" name="直線コネクタ 394">
          <a:extLst>
            <a:ext uri="{FF2B5EF4-FFF2-40B4-BE49-F238E27FC236}">
              <a16:creationId xmlns:a16="http://schemas.microsoft.com/office/drawing/2014/main" id="{2E9FC749-8D29-461E-A065-42D63E300F49}"/>
            </a:ext>
          </a:extLst>
        </xdr:cNvPr>
        <xdr:cNvCxnSpPr/>
      </xdr:nvCxnSpPr>
      <xdr:spPr>
        <a:xfrm flipV="1">
          <a:off x="21323300" y="7152755"/>
          <a:ext cx="838200" cy="1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74558</xdr:rowOff>
    </xdr:from>
    <xdr:to>
      <xdr:col>107</xdr:col>
      <xdr:colOff>101600</xdr:colOff>
      <xdr:row>42</xdr:row>
      <xdr:rowOff>4708</xdr:rowOff>
    </xdr:to>
    <xdr:sp macro="" textlink="">
      <xdr:nvSpPr>
        <xdr:cNvPr id="396" name="楕円 395">
          <a:extLst>
            <a:ext uri="{FF2B5EF4-FFF2-40B4-BE49-F238E27FC236}">
              <a16:creationId xmlns:a16="http://schemas.microsoft.com/office/drawing/2014/main" id="{FCE25519-1A94-4D9E-B45F-A7B16165607D}"/>
            </a:ext>
          </a:extLst>
        </xdr:cNvPr>
        <xdr:cNvSpPr/>
      </xdr:nvSpPr>
      <xdr:spPr>
        <a:xfrm>
          <a:off x="20383500" y="7104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124989</xdr:rowOff>
    </xdr:from>
    <xdr:to>
      <xdr:col>111</xdr:col>
      <xdr:colOff>177800</xdr:colOff>
      <xdr:row>41</xdr:row>
      <xdr:rowOff>125358</xdr:rowOff>
    </xdr:to>
    <xdr:cxnSp macro="">
      <xdr:nvCxnSpPr>
        <xdr:cNvPr id="397" name="直線コネクタ 396">
          <a:extLst>
            <a:ext uri="{FF2B5EF4-FFF2-40B4-BE49-F238E27FC236}">
              <a16:creationId xmlns:a16="http://schemas.microsoft.com/office/drawing/2014/main" id="{045FB0D2-230D-4ED7-8879-59991AE4927F}"/>
            </a:ext>
          </a:extLst>
        </xdr:cNvPr>
        <xdr:cNvCxnSpPr/>
      </xdr:nvCxnSpPr>
      <xdr:spPr>
        <a:xfrm flipV="1">
          <a:off x="20434300" y="7154439"/>
          <a:ext cx="889000" cy="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77443</xdr:rowOff>
    </xdr:from>
    <xdr:to>
      <xdr:col>102</xdr:col>
      <xdr:colOff>165100</xdr:colOff>
      <xdr:row>42</xdr:row>
      <xdr:rowOff>7593</xdr:rowOff>
    </xdr:to>
    <xdr:sp macro="" textlink="">
      <xdr:nvSpPr>
        <xdr:cNvPr id="398" name="楕円 397">
          <a:extLst>
            <a:ext uri="{FF2B5EF4-FFF2-40B4-BE49-F238E27FC236}">
              <a16:creationId xmlns:a16="http://schemas.microsoft.com/office/drawing/2014/main" id="{F24DE4D1-3460-4A14-8068-DA792E8D72DD}"/>
            </a:ext>
          </a:extLst>
        </xdr:cNvPr>
        <xdr:cNvSpPr/>
      </xdr:nvSpPr>
      <xdr:spPr>
        <a:xfrm>
          <a:off x="19494500" y="7106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125358</xdr:rowOff>
    </xdr:from>
    <xdr:to>
      <xdr:col>107</xdr:col>
      <xdr:colOff>50800</xdr:colOff>
      <xdr:row>41</xdr:row>
      <xdr:rowOff>128243</xdr:rowOff>
    </xdr:to>
    <xdr:cxnSp macro="">
      <xdr:nvCxnSpPr>
        <xdr:cNvPr id="399" name="直線コネクタ 398">
          <a:extLst>
            <a:ext uri="{FF2B5EF4-FFF2-40B4-BE49-F238E27FC236}">
              <a16:creationId xmlns:a16="http://schemas.microsoft.com/office/drawing/2014/main" id="{6B6F4B4D-E8CD-4F0A-BD93-592A0C6B0A9A}"/>
            </a:ext>
          </a:extLst>
        </xdr:cNvPr>
        <xdr:cNvCxnSpPr/>
      </xdr:nvCxnSpPr>
      <xdr:spPr>
        <a:xfrm flipV="1">
          <a:off x="19545300" y="7154808"/>
          <a:ext cx="889000" cy="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84341</xdr:rowOff>
    </xdr:from>
    <xdr:to>
      <xdr:col>98</xdr:col>
      <xdr:colOff>38100</xdr:colOff>
      <xdr:row>42</xdr:row>
      <xdr:rowOff>14491</xdr:rowOff>
    </xdr:to>
    <xdr:sp macro="" textlink="">
      <xdr:nvSpPr>
        <xdr:cNvPr id="400" name="楕円 399">
          <a:extLst>
            <a:ext uri="{FF2B5EF4-FFF2-40B4-BE49-F238E27FC236}">
              <a16:creationId xmlns:a16="http://schemas.microsoft.com/office/drawing/2014/main" id="{68D84EB2-ADEF-473A-8672-32D088332763}"/>
            </a:ext>
          </a:extLst>
        </xdr:cNvPr>
        <xdr:cNvSpPr/>
      </xdr:nvSpPr>
      <xdr:spPr>
        <a:xfrm>
          <a:off x="18605500" y="711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128243</xdr:rowOff>
    </xdr:from>
    <xdr:to>
      <xdr:col>102</xdr:col>
      <xdr:colOff>114300</xdr:colOff>
      <xdr:row>41</xdr:row>
      <xdr:rowOff>135141</xdr:rowOff>
    </xdr:to>
    <xdr:cxnSp macro="">
      <xdr:nvCxnSpPr>
        <xdr:cNvPr id="401" name="直線コネクタ 400">
          <a:extLst>
            <a:ext uri="{FF2B5EF4-FFF2-40B4-BE49-F238E27FC236}">
              <a16:creationId xmlns:a16="http://schemas.microsoft.com/office/drawing/2014/main" id="{A59E43C3-5269-4D87-BA87-73B3D23FFED0}"/>
            </a:ext>
          </a:extLst>
        </xdr:cNvPr>
        <xdr:cNvCxnSpPr/>
      </xdr:nvCxnSpPr>
      <xdr:spPr>
        <a:xfrm flipV="1">
          <a:off x="18656300" y="7157693"/>
          <a:ext cx="889000" cy="6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123193</xdr:rowOff>
    </xdr:from>
    <xdr:ext cx="534377" cy="259045"/>
    <xdr:sp macro="" textlink="">
      <xdr:nvSpPr>
        <xdr:cNvPr id="402" name="n_1aveValue【一般廃棄物処理施設】&#10;一人当たり有形固定資産（償却資産）額">
          <a:extLst>
            <a:ext uri="{FF2B5EF4-FFF2-40B4-BE49-F238E27FC236}">
              <a16:creationId xmlns:a16="http://schemas.microsoft.com/office/drawing/2014/main" id="{A15698E4-045F-4983-8A4B-CB9D9973A56B}"/>
            </a:ext>
          </a:extLst>
        </xdr:cNvPr>
        <xdr:cNvSpPr txBox="1"/>
      </xdr:nvSpPr>
      <xdr:spPr>
        <a:xfrm>
          <a:off x="21043411" y="680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137985</xdr:rowOff>
    </xdr:from>
    <xdr:ext cx="534377" cy="259045"/>
    <xdr:sp macro="" textlink="">
      <xdr:nvSpPr>
        <xdr:cNvPr id="403" name="n_2aveValue【一般廃棄物処理施設】&#10;一人当たり有形固定資産（償却資産）額">
          <a:extLst>
            <a:ext uri="{FF2B5EF4-FFF2-40B4-BE49-F238E27FC236}">
              <a16:creationId xmlns:a16="http://schemas.microsoft.com/office/drawing/2014/main" id="{A4F22AF1-12AA-429B-9068-18C9C4172DBE}"/>
            </a:ext>
          </a:extLst>
        </xdr:cNvPr>
        <xdr:cNvSpPr txBox="1"/>
      </xdr:nvSpPr>
      <xdr:spPr>
        <a:xfrm>
          <a:off x="20167111" y="682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138111</xdr:rowOff>
    </xdr:from>
    <xdr:ext cx="534377" cy="259045"/>
    <xdr:sp macro="" textlink="">
      <xdr:nvSpPr>
        <xdr:cNvPr id="404" name="n_3aveValue【一般廃棄物処理施設】&#10;一人当たり有形固定資産（償却資産）額">
          <a:extLst>
            <a:ext uri="{FF2B5EF4-FFF2-40B4-BE49-F238E27FC236}">
              <a16:creationId xmlns:a16="http://schemas.microsoft.com/office/drawing/2014/main" id="{DFD4C006-58E1-4132-B877-8B3BCED461EB}"/>
            </a:ext>
          </a:extLst>
        </xdr:cNvPr>
        <xdr:cNvSpPr txBox="1"/>
      </xdr:nvSpPr>
      <xdr:spPr>
        <a:xfrm>
          <a:off x="19278111" y="6824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144018</xdr:rowOff>
    </xdr:from>
    <xdr:ext cx="534377" cy="259045"/>
    <xdr:sp macro="" textlink="">
      <xdr:nvSpPr>
        <xdr:cNvPr id="405" name="n_4aveValue【一般廃棄物処理施設】&#10;一人当たり有形固定資産（償却資産）額">
          <a:extLst>
            <a:ext uri="{FF2B5EF4-FFF2-40B4-BE49-F238E27FC236}">
              <a16:creationId xmlns:a16="http://schemas.microsoft.com/office/drawing/2014/main" id="{C2CD6A3B-2116-4307-B89E-2B1233ED03AD}"/>
            </a:ext>
          </a:extLst>
        </xdr:cNvPr>
        <xdr:cNvSpPr txBox="1"/>
      </xdr:nvSpPr>
      <xdr:spPr>
        <a:xfrm>
          <a:off x="18389111" y="6830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166916</xdr:rowOff>
    </xdr:from>
    <xdr:ext cx="534377" cy="259045"/>
    <xdr:sp macro="" textlink="">
      <xdr:nvSpPr>
        <xdr:cNvPr id="406" name="n_1mainValue【一般廃棄物処理施設】&#10;一人当たり有形固定資産（償却資産）額">
          <a:extLst>
            <a:ext uri="{FF2B5EF4-FFF2-40B4-BE49-F238E27FC236}">
              <a16:creationId xmlns:a16="http://schemas.microsoft.com/office/drawing/2014/main" id="{27BE44CC-1B5E-46C7-AF66-EE6572AA3C47}"/>
            </a:ext>
          </a:extLst>
        </xdr:cNvPr>
        <xdr:cNvSpPr txBox="1"/>
      </xdr:nvSpPr>
      <xdr:spPr>
        <a:xfrm>
          <a:off x="21043411" y="7196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167285</xdr:rowOff>
    </xdr:from>
    <xdr:ext cx="534377" cy="259045"/>
    <xdr:sp macro="" textlink="">
      <xdr:nvSpPr>
        <xdr:cNvPr id="407" name="n_2mainValue【一般廃棄物処理施設】&#10;一人当たり有形固定資産（償却資産）額">
          <a:extLst>
            <a:ext uri="{FF2B5EF4-FFF2-40B4-BE49-F238E27FC236}">
              <a16:creationId xmlns:a16="http://schemas.microsoft.com/office/drawing/2014/main" id="{1BF511A8-C045-4DC8-ABB1-2BFA14516C47}"/>
            </a:ext>
          </a:extLst>
        </xdr:cNvPr>
        <xdr:cNvSpPr txBox="1"/>
      </xdr:nvSpPr>
      <xdr:spPr>
        <a:xfrm>
          <a:off x="20167111" y="7196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170170</xdr:rowOff>
    </xdr:from>
    <xdr:ext cx="534377" cy="259045"/>
    <xdr:sp macro="" textlink="">
      <xdr:nvSpPr>
        <xdr:cNvPr id="408" name="n_3mainValue【一般廃棄物処理施設】&#10;一人当たり有形固定資産（償却資産）額">
          <a:extLst>
            <a:ext uri="{FF2B5EF4-FFF2-40B4-BE49-F238E27FC236}">
              <a16:creationId xmlns:a16="http://schemas.microsoft.com/office/drawing/2014/main" id="{0852E64E-26DC-4095-8219-E2867BD679DA}"/>
            </a:ext>
          </a:extLst>
        </xdr:cNvPr>
        <xdr:cNvSpPr txBox="1"/>
      </xdr:nvSpPr>
      <xdr:spPr>
        <a:xfrm>
          <a:off x="19278111" y="7199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5618</xdr:rowOff>
    </xdr:from>
    <xdr:ext cx="534377" cy="259045"/>
    <xdr:sp macro="" textlink="">
      <xdr:nvSpPr>
        <xdr:cNvPr id="409" name="n_4mainValue【一般廃棄物処理施設】&#10;一人当たり有形固定資産（償却資産）額">
          <a:extLst>
            <a:ext uri="{FF2B5EF4-FFF2-40B4-BE49-F238E27FC236}">
              <a16:creationId xmlns:a16="http://schemas.microsoft.com/office/drawing/2014/main" id="{BB81DBFF-30FC-49BE-9A13-7BD7952AA220}"/>
            </a:ext>
          </a:extLst>
        </xdr:cNvPr>
        <xdr:cNvSpPr txBox="1"/>
      </xdr:nvSpPr>
      <xdr:spPr>
        <a:xfrm>
          <a:off x="18389111" y="7206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0" name="正方形/長方形 409">
          <a:extLst>
            <a:ext uri="{FF2B5EF4-FFF2-40B4-BE49-F238E27FC236}">
              <a16:creationId xmlns:a16="http://schemas.microsoft.com/office/drawing/2014/main" id="{31E8B0E3-5A4F-4453-A0FE-CC9AD534076C}"/>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1" name="正方形/長方形 410">
          <a:extLst>
            <a:ext uri="{FF2B5EF4-FFF2-40B4-BE49-F238E27FC236}">
              <a16:creationId xmlns:a16="http://schemas.microsoft.com/office/drawing/2014/main" id="{87933227-9E08-4E55-922D-5824A15C71DC}"/>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2" name="正方形/長方形 411">
          <a:extLst>
            <a:ext uri="{FF2B5EF4-FFF2-40B4-BE49-F238E27FC236}">
              <a16:creationId xmlns:a16="http://schemas.microsoft.com/office/drawing/2014/main" id="{FC92CE52-42BD-45B1-B6A2-330FA2A5EF7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3" name="正方形/長方形 412">
          <a:extLst>
            <a:ext uri="{FF2B5EF4-FFF2-40B4-BE49-F238E27FC236}">
              <a16:creationId xmlns:a16="http://schemas.microsoft.com/office/drawing/2014/main" id="{3F63F276-F171-4D0D-8F40-D4E4CD5111C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4" name="正方形/長方形 413">
          <a:extLst>
            <a:ext uri="{FF2B5EF4-FFF2-40B4-BE49-F238E27FC236}">
              <a16:creationId xmlns:a16="http://schemas.microsoft.com/office/drawing/2014/main" id="{8B1AEA52-70E7-460F-98E7-88A8118EAD8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5" name="正方形/長方形 414">
          <a:extLst>
            <a:ext uri="{FF2B5EF4-FFF2-40B4-BE49-F238E27FC236}">
              <a16:creationId xmlns:a16="http://schemas.microsoft.com/office/drawing/2014/main" id="{0894F0E1-0435-4B38-9FEB-A5EF3506E67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6" name="正方形/長方形 415">
          <a:extLst>
            <a:ext uri="{FF2B5EF4-FFF2-40B4-BE49-F238E27FC236}">
              <a16:creationId xmlns:a16="http://schemas.microsoft.com/office/drawing/2014/main" id="{8BCA1D90-9D82-46CA-909D-0AA32BAF246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7" name="正方形/長方形 416">
          <a:extLst>
            <a:ext uri="{FF2B5EF4-FFF2-40B4-BE49-F238E27FC236}">
              <a16:creationId xmlns:a16="http://schemas.microsoft.com/office/drawing/2014/main" id="{7C7D8B29-722C-4203-8322-AF4E082AC4C6}"/>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8" name="テキスト ボックス 417">
          <a:extLst>
            <a:ext uri="{FF2B5EF4-FFF2-40B4-BE49-F238E27FC236}">
              <a16:creationId xmlns:a16="http://schemas.microsoft.com/office/drawing/2014/main" id="{27F4AF07-3559-4E5C-A598-922326A61F2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9" name="直線コネクタ 418">
          <a:extLst>
            <a:ext uri="{FF2B5EF4-FFF2-40B4-BE49-F238E27FC236}">
              <a16:creationId xmlns:a16="http://schemas.microsoft.com/office/drawing/2014/main" id="{F7FC5F13-6067-4FD5-95C7-6661BDD85C1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0" name="テキスト ボックス 419">
          <a:extLst>
            <a:ext uri="{FF2B5EF4-FFF2-40B4-BE49-F238E27FC236}">
              <a16:creationId xmlns:a16="http://schemas.microsoft.com/office/drawing/2014/main" id="{3DE3EF89-AF2D-474F-B55F-D20DC034A6EF}"/>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21" name="直線コネクタ 420">
          <a:extLst>
            <a:ext uri="{FF2B5EF4-FFF2-40B4-BE49-F238E27FC236}">
              <a16:creationId xmlns:a16="http://schemas.microsoft.com/office/drawing/2014/main" id="{DEE827D2-F5DC-4FF2-B1C4-2A03C5E22214}"/>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22" name="テキスト ボックス 421">
          <a:extLst>
            <a:ext uri="{FF2B5EF4-FFF2-40B4-BE49-F238E27FC236}">
              <a16:creationId xmlns:a16="http://schemas.microsoft.com/office/drawing/2014/main" id="{738F02B5-BA15-407B-900A-442E3D31019D}"/>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23" name="直線コネクタ 422">
          <a:extLst>
            <a:ext uri="{FF2B5EF4-FFF2-40B4-BE49-F238E27FC236}">
              <a16:creationId xmlns:a16="http://schemas.microsoft.com/office/drawing/2014/main" id="{14E51D0C-738D-4CAD-836F-6D6B43A94C05}"/>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4" name="テキスト ボックス 423">
          <a:extLst>
            <a:ext uri="{FF2B5EF4-FFF2-40B4-BE49-F238E27FC236}">
              <a16:creationId xmlns:a16="http://schemas.microsoft.com/office/drawing/2014/main" id="{D1BA5C62-BDC3-4E0C-9190-F4910DAE82E3}"/>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5" name="直線コネクタ 424">
          <a:extLst>
            <a:ext uri="{FF2B5EF4-FFF2-40B4-BE49-F238E27FC236}">
              <a16:creationId xmlns:a16="http://schemas.microsoft.com/office/drawing/2014/main" id="{97A821D7-2D44-4983-8A61-A1EB0BD94D0F}"/>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6" name="テキスト ボックス 425">
          <a:extLst>
            <a:ext uri="{FF2B5EF4-FFF2-40B4-BE49-F238E27FC236}">
              <a16:creationId xmlns:a16="http://schemas.microsoft.com/office/drawing/2014/main" id="{6924A1EC-966A-41A4-A507-2E2ACEACEE28}"/>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7" name="直線コネクタ 426">
          <a:extLst>
            <a:ext uri="{FF2B5EF4-FFF2-40B4-BE49-F238E27FC236}">
              <a16:creationId xmlns:a16="http://schemas.microsoft.com/office/drawing/2014/main" id="{1545E943-5B39-4427-A74F-CF8E7B871C7F}"/>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8" name="テキスト ボックス 427">
          <a:extLst>
            <a:ext uri="{FF2B5EF4-FFF2-40B4-BE49-F238E27FC236}">
              <a16:creationId xmlns:a16="http://schemas.microsoft.com/office/drawing/2014/main" id="{137E7351-66D9-49C4-98E2-0333C666DC15}"/>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9" name="直線コネクタ 428">
          <a:extLst>
            <a:ext uri="{FF2B5EF4-FFF2-40B4-BE49-F238E27FC236}">
              <a16:creationId xmlns:a16="http://schemas.microsoft.com/office/drawing/2014/main" id="{C89B76BB-499A-459D-A6A6-3BC4FFD2C466}"/>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30" name="テキスト ボックス 429">
          <a:extLst>
            <a:ext uri="{FF2B5EF4-FFF2-40B4-BE49-F238E27FC236}">
              <a16:creationId xmlns:a16="http://schemas.microsoft.com/office/drawing/2014/main" id="{65E7CB15-F7E7-4092-9722-A6803E682BE3}"/>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31" name="直線コネクタ 430">
          <a:extLst>
            <a:ext uri="{FF2B5EF4-FFF2-40B4-BE49-F238E27FC236}">
              <a16:creationId xmlns:a16="http://schemas.microsoft.com/office/drawing/2014/main" id="{EF5CCF92-A3DE-4E34-9426-69E177F07026}"/>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32" name="テキスト ボックス 431">
          <a:extLst>
            <a:ext uri="{FF2B5EF4-FFF2-40B4-BE49-F238E27FC236}">
              <a16:creationId xmlns:a16="http://schemas.microsoft.com/office/drawing/2014/main" id="{C78B7552-B305-43B9-8202-72934286301A}"/>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3" name="直線コネクタ 432">
          <a:extLst>
            <a:ext uri="{FF2B5EF4-FFF2-40B4-BE49-F238E27FC236}">
              <a16:creationId xmlns:a16="http://schemas.microsoft.com/office/drawing/2014/main" id="{BBD92FD3-CE63-4FD2-A241-C2E1C22DF95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34" name="【保健センター・保健所】&#10;有形固定資産減価償却率グラフ枠">
          <a:extLst>
            <a:ext uri="{FF2B5EF4-FFF2-40B4-BE49-F238E27FC236}">
              <a16:creationId xmlns:a16="http://schemas.microsoft.com/office/drawing/2014/main" id="{DD70C3CB-9914-46B0-AF98-AC4DC15CFC0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13063</xdr:rowOff>
    </xdr:from>
    <xdr:to>
      <xdr:col>85</xdr:col>
      <xdr:colOff>126364</xdr:colOff>
      <xdr:row>64</xdr:row>
      <xdr:rowOff>130628</xdr:rowOff>
    </xdr:to>
    <xdr:cxnSp macro="">
      <xdr:nvCxnSpPr>
        <xdr:cNvPr id="435" name="直線コネクタ 434">
          <a:extLst>
            <a:ext uri="{FF2B5EF4-FFF2-40B4-BE49-F238E27FC236}">
              <a16:creationId xmlns:a16="http://schemas.microsoft.com/office/drawing/2014/main" id="{80754348-F4F7-4B66-B239-392C4910C8EC}"/>
            </a:ext>
          </a:extLst>
        </xdr:cNvPr>
        <xdr:cNvCxnSpPr/>
      </xdr:nvCxnSpPr>
      <xdr:spPr>
        <a:xfrm flipV="1">
          <a:off x="16318864" y="961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6" name="【保健センター・保健所】&#10;有形固定資産減価償却率最小値テキスト">
          <a:extLst>
            <a:ext uri="{FF2B5EF4-FFF2-40B4-BE49-F238E27FC236}">
              <a16:creationId xmlns:a16="http://schemas.microsoft.com/office/drawing/2014/main" id="{820B9C10-25F7-4EAA-967E-8CAAB41747EA}"/>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7" name="直線コネクタ 436">
          <a:extLst>
            <a:ext uri="{FF2B5EF4-FFF2-40B4-BE49-F238E27FC236}">
              <a16:creationId xmlns:a16="http://schemas.microsoft.com/office/drawing/2014/main" id="{BBC91248-213F-4399-8851-8C24A336D756}"/>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131190</xdr:rowOff>
    </xdr:from>
    <xdr:ext cx="340478" cy="259045"/>
    <xdr:sp macro="" textlink="">
      <xdr:nvSpPr>
        <xdr:cNvPr id="438" name="【保健センター・保健所】&#10;有形固定資産減価償却率最大値テキスト">
          <a:extLst>
            <a:ext uri="{FF2B5EF4-FFF2-40B4-BE49-F238E27FC236}">
              <a16:creationId xmlns:a16="http://schemas.microsoft.com/office/drawing/2014/main" id="{21178C12-01B2-4C6B-8048-E811426B1418}"/>
            </a:ext>
          </a:extLst>
        </xdr:cNvPr>
        <xdr:cNvSpPr txBox="1"/>
      </xdr:nvSpPr>
      <xdr:spPr>
        <a:xfrm>
          <a:off x="16357600" y="938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13063</xdr:rowOff>
    </xdr:from>
    <xdr:to>
      <xdr:col>86</xdr:col>
      <xdr:colOff>25400</xdr:colOff>
      <xdr:row>56</xdr:row>
      <xdr:rowOff>13063</xdr:rowOff>
    </xdr:to>
    <xdr:cxnSp macro="">
      <xdr:nvCxnSpPr>
        <xdr:cNvPr id="439" name="直線コネクタ 438">
          <a:extLst>
            <a:ext uri="{FF2B5EF4-FFF2-40B4-BE49-F238E27FC236}">
              <a16:creationId xmlns:a16="http://schemas.microsoft.com/office/drawing/2014/main" id="{081248CB-6C16-49D3-8F51-2C13B03AA171}"/>
            </a:ext>
          </a:extLst>
        </xdr:cNvPr>
        <xdr:cNvCxnSpPr/>
      </xdr:nvCxnSpPr>
      <xdr:spPr>
        <a:xfrm>
          <a:off x="16230600" y="961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96174</xdr:rowOff>
    </xdr:from>
    <xdr:ext cx="405111" cy="259045"/>
    <xdr:sp macro="" textlink="">
      <xdr:nvSpPr>
        <xdr:cNvPr id="440" name="【保健センター・保健所】&#10;有形固定資産減価償却率平均値テキスト">
          <a:extLst>
            <a:ext uri="{FF2B5EF4-FFF2-40B4-BE49-F238E27FC236}">
              <a16:creationId xmlns:a16="http://schemas.microsoft.com/office/drawing/2014/main" id="{F8861E26-0251-4B1F-A184-4E7B095D6FA1}"/>
            </a:ext>
          </a:extLst>
        </xdr:cNvPr>
        <xdr:cNvSpPr txBox="1"/>
      </xdr:nvSpPr>
      <xdr:spPr>
        <a:xfrm>
          <a:off x="16357600" y="100402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73297</xdr:rowOff>
    </xdr:from>
    <xdr:to>
      <xdr:col>85</xdr:col>
      <xdr:colOff>177800</xdr:colOff>
      <xdr:row>60</xdr:row>
      <xdr:rowOff>3447</xdr:rowOff>
    </xdr:to>
    <xdr:sp macro="" textlink="">
      <xdr:nvSpPr>
        <xdr:cNvPr id="441" name="フローチャート: 判断 440">
          <a:extLst>
            <a:ext uri="{FF2B5EF4-FFF2-40B4-BE49-F238E27FC236}">
              <a16:creationId xmlns:a16="http://schemas.microsoft.com/office/drawing/2014/main" id="{8CF9A5D5-7060-4ACA-8069-4323C9340473}"/>
            </a:ext>
          </a:extLst>
        </xdr:cNvPr>
        <xdr:cNvSpPr/>
      </xdr:nvSpPr>
      <xdr:spPr>
        <a:xfrm>
          <a:off x="162687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42273</xdr:rowOff>
    </xdr:from>
    <xdr:to>
      <xdr:col>81</xdr:col>
      <xdr:colOff>101600</xdr:colOff>
      <xdr:row>59</xdr:row>
      <xdr:rowOff>143873</xdr:rowOff>
    </xdr:to>
    <xdr:sp macro="" textlink="">
      <xdr:nvSpPr>
        <xdr:cNvPr id="442" name="フローチャート: 判断 441">
          <a:extLst>
            <a:ext uri="{FF2B5EF4-FFF2-40B4-BE49-F238E27FC236}">
              <a16:creationId xmlns:a16="http://schemas.microsoft.com/office/drawing/2014/main" id="{96D29854-B1C5-4044-9BCD-008E9134A105}"/>
            </a:ext>
          </a:extLst>
        </xdr:cNvPr>
        <xdr:cNvSpPr/>
      </xdr:nvSpPr>
      <xdr:spPr>
        <a:xfrm>
          <a:off x="15430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14515</xdr:rowOff>
    </xdr:from>
    <xdr:to>
      <xdr:col>76</xdr:col>
      <xdr:colOff>165100</xdr:colOff>
      <xdr:row>59</xdr:row>
      <xdr:rowOff>116115</xdr:rowOff>
    </xdr:to>
    <xdr:sp macro="" textlink="">
      <xdr:nvSpPr>
        <xdr:cNvPr id="443" name="フローチャート: 判断 442">
          <a:extLst>
            <a:ext uri="{FF2B5EF4-FFF2-40B4-BE49-F238E27FC236}">
              <a16:creationId xmlns:a16="http://schemas.microsoft.com/office/drawing/2014/main" id="{CE703DDA-50C5-4A2B-BC9A-5CA53D1880D1}"/>
            </a:ext>
          </a:extLst>
        </xdr:cNvPr>
        <xdr:cNvSpPr/>
      </xdr:nvSpPr>
      <xdr:spPr>
        <a:xfrm>
          <a:off x="14541500" y="10130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158206</xdr:rowOff>
    </xdr:from>
    <xdr:to>
      <xdr:col>72</xdr:col>
      <xdr:colOff>38100</xdr:colOff>
      <xdr:row>59</xdr:row>
      <xdr:rowOff>88356</xdr:rowOff>
    </xdr:to>
    <xdr:sp macro="" textlink="">
      <xdr:nvSpPr>
        <xdr:cNvPr id="444" name="フローチャート: 判断 443">
          <a:extLst>
            <a:ext uri="{FF2B5EF4-FFF2-40B4-BE49-F238E27FC236}">
              <a16:creationId xmlns:a16="http://schemas.microsoft.com/office/drawing/2014/main" id="{43CD9F85-41E2-455E-88A0-209744AD0178}"/>
            </a:ext>
          </a:extLst>
        </xdr:cNvPr>
        <xdr:cNvSpPr/>
      </xdr:nvSpPr>
      <xdr:spPr>
        <a:xfrm>
          <a:off x="136525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128815</xdr:rowOff>
    </xdr:from>
    <xdr:to>
      <xdr:col>67</xdr:col>
      <xdr:colOff>101600</xdr:colOff>
      <xdr:row>59</xdr:row>
      <xdr:rowOff>58965</xdr:rowOff>
    </xdr:to>
    <xdr:sp macro="" textlink="">
      <xdr:nvSpPr>
        <xdr:cNvPr id="445" name="フローチャート: 判断 444">
          <a:extLst>
            <a:ext uri="{FF2B5EF4-FFF2-40B4-BE49-F238E27FC236}">
              <a16:creationId xmlns:a16="http://schemas.microsoft.com/office/drawing/2014/main" id="{2D190635-7AB9-4F6D-8C84-DB4F4804E577}"/>
            </a:ext>
          </a:extLst>
        </xdr:cNvPr>
        <xdr:cNvSpPr/>
      </xdr:nvSpPr>
      <xdr:spPr>
        <a:xfrm>
          <a:off x="12763500" y="10072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a:extLst>
            <a:ext uri="{FF2B5EF4-FFF2-40B4-BE49-F238E27FC236}">
              <a16:creationId xmlns:a16="http://schemas.microsoft.com/office/drawing/2014/main" id="{497B5AFD-5B1C-42E6-831B-3D83233EF1F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a:extLst>
            <a:ext uri="{FF2B5EF4-FFF2-40B4-BE49-F238E27FC236}">
              <a16:creationId xmlns:a16="http://schemas.microsoft.com/office/drawing/2014/main" id="{0544B230-3667-451F-A671-DEA86918B5F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a:extLst>
            <a:ext uri="{FF2B5EF4-FFF2-40B4-BE49-F238E27FC236}">
              <a16:creationId xmlns:a16="http://schemas.microsoft.com/office/drawing/2014/main" id="{C851A1B2-B31F-4B9A-8C54-0117E7A042F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59E43334-3050-4D82-983E-6F4F5CEF764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00FB1FDF-FE79-442F-9E50-A0AF72051C1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64</xdr:row>
      <xdr:rowOff>47172</xdr:rowOff>
    </xdr:from>
    <xdr:to>
      <xdr:col>85</xdr:col>
      <xdr:colOff>177800</xdr:colOff>
      <xdr:row>64</xdr:row>
      <xdr:rowOff>148772</xdr:rowOff>
    </xdr:to>
    <xdr:sp macro="" textlink="">
      <xdr:nvSpPr>
        <xdr:cNvPr id="451" name="楕円 450">
          <a:extLst>
            <a:ext uri="{FF2B5EF4-FFF2-40B4-BE49-F238E27FC236}">
              <a16:creationId xmlns:a16="http://schemas.microsoft.com/office/drawing/2014/main" id="{46D59429-F9F6-401F-BF76-BC86EE48E31E}"/>
            </a:ext>
          </a:extLst>
        </xdr:cNvPr>
        <xdr:cNvSpPr/>
      </xdr:nvSpPr>
      <xdr:spPr>
        <a:xfrm>
          <a:off x="16268700" y="1101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133549</xdr:rowOff>
    </xdr:from>
    <xdr:ext cx="405111" cy="259045"/>
    <xdr:sp macro="" textlink="">
      <xdr:nvSpPr>
        <xdr:cNvPr id="452" name="【保健センター・保健所】&#10;有形固定資産減価償却率該当値テキスト">
          <a:extLst>
            <a:ext uri="{FF2B5EF4-FFF2-40B4-BE49-F238E27FC236}">
              <a16:creationId xmlns:a16="http://schemas.microsoft.com/office/drawing/2014/main" id="{A1DE7D02-0614-46C1-BFE1-3E7DFAB47A82}"/>
            </a:ext>
          </a:extLst>
        </xdr:cNvPr>
        <xdr:cNvSpPr txBox="1"/>
      </xdr:nvSpPr>
      <xdr:spPr>
        <a:xfrm>
          <a:off x="16357600" y="10934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64</xdr:row>
      <xdr:rowOff>42273</xdr:rowOff>
    </xdr:from>
    <xdr:to>
      <xdr:col>81</xdr:col>
      <xdr:colOff>101600</xdr:colOff>
      <xdr:row>64</xdr:row>
      <xdr:rowOff>143873</xdr:rowOff>
    </xdr:to>
    <xdr:sp macro="" textlink="">
      <xdr:nvSpPr>
        <xdr:cNvPr id="453" name="楕円 452">
          <a:extLst>
            <a:ext uri="{FF2B5EF4-FFF2-40B4-BE49-F238E27FC236}">
              <a16:creationId xmlns:a16="http://schemas.microsoft.com/office/drawing/2014/main" id="{0D3634AD-0157-4111-B58A-0C5D84EBBA7A}"/>
            </a:ext>
          </a:extLst>
        </xdr:cNvPr>
        <xdr:cNvSpPr/>
      </xdr:nvSpPr>
      <xdr:spPr>
        <a:xfrm>
          <a:off x="15430500" y="1101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93073</xdr:rowOff>
    </xdr:from>
    <xdr:to>
      <xdr:col>85</xdr:col>
      <xdr:colOff>127000</xdr:colOff>
      <xdr:row>64</xdr:row>
      <xdr:rowOff>97972</xdr:rowOff>
    </xdr:to>
    <xdr:cxnSp macro="">
      <xdr:nvCxnSpPr>
        <xdr:cNvPr id="454" name="直線コネクタ 453">
          <a:extLst>
            <a:ext uri="{FF2B5EF4-FFF2-40B4-BE49-F238E27FC236}">
              <a16:creationId xmlns:a16="http://schemas.microsoft.com/office/drawing/2014/main" id="{BAB25210-4032-4115-BAB4-86CCEE348529}"/>
            </a:ext>
          </a:extLst>
        </xdr:cNvPr>
        <xdr:cNvCxnSpPr/>
      </xdr:nvCxnSpPr>
      <xdr:spPr>
        <a:xfrm>
          <a:off x="15481300" y="11065873"/>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64</xdr:row>
      <xdr:rowOff>35741</xdr:rowOff>
    </xdr:from>
    <xdr:to>
      <xdr:col>76</xdr:col>
      <xdr:colOff>165100</xdr:colOff>
      <xdr:row>64</xdr:row>
      <xdr:rowOff>137341</xdr:rowOff>
    </xdr:to>
    <xdr:sp macro="" textlink="">
      <xdr:nvSpPr>
        <xdr:cNvPr id="455" name="楕円 454">
          <a:extLst>
            <a:ext uri="{FF2B5EF4-FFF2-40B4-BE49-F238E27FC236}">
              <a16:creationId xmlns:a16="http://schemas.microsoft.com/office/drawing/2014/main" id="{BB56F6DB-81A0-47AF-85D5-F2C9DD4B394C}"/>
            </a:ext>
          </a:extLst>
        </xdr:cNvPr>
        <xdr:cNvSpPr/>
      </xdr:nvSpPr>
      <xdr:spPr>
        <a:xfrm>
          <a:off x="14541500" y="11008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86541</xdr:rowOff>
    </xdr:from>
    <xdr:to>
      <xdr:col>81</xdr:col>
      <xdr:colOff>50800</xdr:colOff>
      <xdr:row>64</xdr:row>
      <xdr:rowOff>93073</xdr:rowOff>
    </xdr:to>
    <xdr:cxnSp macro="">
      <xdr:nvCxnSpPr>
        <xdr:cNvPr id="456" name="直線コネクタ 455">
          <a:extLst>
            <a:ext uri="{FF2B5EF4-FFF2-40B4-BE49-F238E27FC236}">
              <a16:creationId xmlns:a16="http://schemas.microsoft.com/office/drawing/2014/main" id="{75DC2410-576A-4669-BD5D-435B3A894F5A}"/>
            </a:ext>
          </a:extLst>
        </xdr:cNvPr>
        <xdr:cNvCxnSpPr/>
      </xdr:nvCxnSpPr>
      <xdr:spPr>
        <a:xfrm>
          <a:off x="14592300" y="11059341"/>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64</xdr:row>
      <xdr:rowOff>30843</xdr:rowOff>
    </xdr:from>
    <xdr:to>
      <xdr:col>72</xdr:col>
      <xdr:colOff>38100</xdr:colOff>
      <xdr:row>64</xdr:row>
      <xdr:rowOff>132443</xdr:rowOff>
    </xdr:to>
    <xdr:sp macro="" textlink="">
      <xdr:nvSpPr>
        <xdr:cNvPr id="457" name="楕円 456">
          <a:extLst>
            <a:ext uri="{FF2B5EF4-FFF2-40B4-BE49-F238E27FC236}">
              <a16:creationId xmlns:a16="http://schemas.microsoft.com/office/drawing/2014/main" id="{32218C12-C152-43D9-B491-9C13C6586FC5}"/>
            </a:ext>
          </a:extLst>
        </xdr:cNvPr>
        <xdr:cNvSpPr/>
      </xdr:nvSpPr>
      <xdr:spPr>
        <a:xfrm>
          <a:off x="13652500" y="1100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64</xdr:row>
      <xdr:rowOff>81643</xdr:rowOff>
    </xdr:from>
    <xdr:to>
      <xdr:col>76</xdr:col>
      <xdr:colOff>114300</xdr:colOff>
      <xdr:row>64</xdr:row>
      <xdr:rowOff>86541</xdr:rowOff>
    </xdr:to>
    <xdr:cxnSp macro="">
      <xdr:nvCxnSpPr>
        <xdr:cNvPr id="458" name="直線コネクタ 457">
          <a:extLst>
            <a:ext uri="{FF2B5EF4-FFF2-40B4-BE49-F238E27FC236}">
              <a16:creationId xmlns:a16="http://schemas.microsoft.com/office/drawing/2014/main" id="{BE34DE3F-1D35-4BAF-BBC0-413ECBC120ED}"/>
            </a:ext>
          </a:extLst>
        </xdr:cNvPr>
        <xdr:cNvCxnSpPr/>
      </xdr:nvCxnSpPr>
      <xdr:spPr>
        <a:xfrm>
          <a:off x="13703300" y="11054443"/>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64</xdr:row>
      <xdr:rowOff>24312</xdr:rowOff>
    </xdr:from>
    <xdr:to>
      <xdr:col>67</xdr:col>
      <xdr:colOff>101600</xdr:colOff>
      <xdr:row>64</xdr:row>
      <xdr:rowOff>125912</xdr:rowOff>
    </xdr:to>
    <xdr:sp macro="" textlink="">
      <xdr:nvSpPr>
        <xdr:cNvPr id="459" name="楕円 458">
          <a:extLst>
            <a:ext uri="{FF2B5EF4-FFF2-40B4-BE49-F238E27FC236}">
              <a16:creationId xmlns:a16="http://schemas.microsoft.com/office/drawing/2014/main" id="{F0456822-C45B-49E5-92AF-7C67B6779C41}"/>
            </a:ext>
          </a:extLst>
        </xdr:cNvPr>
        <xdr:cNvSpPr/>
      </xdr:nvSpPr>
      <xdr:spPr>
        <a:xfrm>
          <a:off x="12763500" y="1099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75112</xdr:rowOff>
    </xdr:from>
    <xdr:to>
      <xdr:col>71</xdr:col>
      <xdr:colOff>177800</xdr:colOff>
      <xdr:row>64</xdr:row>
      <xdr:rowOff>81643</xdr:rowOff>
    </xdr:to>
    <xdr:cxnSp macro="">
      <xdr:nvCxnSpPr>
        <xdr:cNvPr id="460" name="直線コネクタ 459">
          <a:extLst>
            <a:ext uri="{FF2B5EF4-FFF2-40B4-BE49-F238E27FC236}">
              <a16:creationId xmlns:a16="http://schemas.microsoft.com/office/drawing/2014/main" id="{52605F5C-DD8F-48C3-8CD9-0E632AA6C9D2}"/>
            </a:ext>
          </a:extLst>
        </xdr:cNvPr>
        <xdr:cNvCxnSpPr/>
      </xdr:nvCxnSpPr>
      <xdr:spPr>
        <a:xfrm>
          <a:off x="12814300" y="1104791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160400</xdr:rowOff>
    </xdr:from>
    <xdr:ext cx="405111" cy="259045"/>
    <xdr:sp macro="" textlink="">
      <xdr:nvSpPr>
        <xdr:cNvPr id="461" name="n_1aveValue【保健センター・保健所】&#10;有形固定資産減価償却率">
          <a:extLst>
            <a:ext uri="{FF2B5EF4-FFF2-40B4-BE49-F238E27FC236}">
              <a16:creationId xmlns:a16="http://schemas.microsoft.com/office/drawing/2014/main" id="{DC981281-A366-4DA1-B62B-C53F4561F682}"/>
            </a:ext>
          </a:extLst>
        </xdr:cNvPr>
        <xdr:cNvSpPr txBox="1"/>
      </xdr:nvSpPr>
      <xdr:spPr>
        <a:xfrm>
          <a:off x="152660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132642</xdr:rowOff>
    </xdr:from>
    <xdr:ext cx="405111" cy="259045"/>
    <xdr:sp macro="" textlink="">
      <xdr:nvSpPr>
        <xdr:cNvPr id="462" name="n_2aveValue【保健センター・保健所】&#10;有形固定資産減価償却率">
          <a:extLst>
            <a:ext uri="{FF2B5EF4-FFF2-40B4-BE49-F238E27FC236}">
              <a16:creationId xmlns:a16="http://schemas.microsoft.com/office/drawing/2014/main" id="{7D05DA25-4DD5-4EE4-8A72-F1CC9DEA55CB}"/>
            </a:ext>
          </a:extLst>
        </xdr:cNvPr>
        <xdr:cNvSpPr txBox="1"/>
      </xdr:nvSpPr>
      <xdr:spPr>
        <a:xfrm>
          <a:off x="143897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104883</xdr:rowOff>
    </xdr:from>
    <xdr:ext cx="405111" cy="259045"/>
    <xdr:sp macro="" textlink="">
      <xdr:nvSpPr>
        <xdr:cNvPr id="463" name="n_3aveValue【保健センター・保健所】&#10;有形固定資産減価償却率">
          <a:extLst>
            <a:ext uri="{FF2B5EF4-FFF2-40B4-BE49-F238E27FC236}">
              <a16:creationId xmlns:a16="http://schemas.microsoft.com/office/drawing/2014/main" id="{7C85725D-1BA0-4CA7-9B9A-C36CD4AD7FEC}"/>
            </a:ext>
          </a:extLst>
        </xdr:cNvPr>
        <xdr:cNvSpPr txBox="1"/>
      </xdr:nvSpPr>
      <xdr:spPr>
        <a:xfrm>
          <a:off x="13500744" y="987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75492</xdr:rowOff>
    </xdr:from>
    <xdr:ext cx="405111" cy="259045"/>
    <xdr:sp macro="" textlink="">
      <xdr:nvSpPr>
        <xdr:cNvPr id="464" name="n_4aveValue【保健センター・保健所】&#10;有形固定資産減価償却率">
          <a:extLst>
            <a:ext uri="{FF2B5EF4-FFF2-40B4-BE49-F238E27FC236}">
              <a16:creationId xmlns:a16="http://schemas.microsoft.com/office/drawing/2014/main" id="{7A1D47D4-8F7C-4AA7-A921-38714C1F9DFF}"/>
            </a:ext>
          </a:extLst>
        </xdr:cNvPr>
        <xdr:cNvSpPr txBox="1"/>
      </xdr:nvSpPr>
      <xdr:spPr>
        <a:xfrm>
          <a:off x="12611744" y="9848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135000</xdr:rowOff>
    </xdr:from>
    <xdr:ext cx="405111" cy="259045"/>
    <xdr:sp macro="" textlink="">
      <xdr:nvSpPr>
        <xdr:cNvPr id="465" name="n_1mainValue【保健センター・保健所】&#10;有形固定資産減価償却率">
          <a:extLst>
            <a:ext uri="{FF2B5EF4-FFF2-40B4-BE49-F238E27FC236}">
              <a16:creationId xmlns:a16="http://schemas.microsoft.com/office/drawing/2014/main" id="{0122BAED-3070-4CEF-98C0-08CF5F552723}"/>
            </a:ext>
          </a:extLst>
        </xdr:cNvPr>
        <xdr:cNvSpPr txBox="1"/>
      </xdr:nvSpPr>
      <xdr:spPr>
        <a:xfrm>
          <a:off x="15266044" y="11107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128468</xdr:rowOff>
    </xdr:from>
    <xdr:ext cx="405111" cy="259045"/>
    <xdr:sp macro="" textlink="">
      <xdr:nvSpPr>
        <xdr:cNvPr id="466" name="n_2mainValue【保健センター・保健所】&#10;有形固定資産減価償却率">
          <a:extLst>
            <a:ext uri="{FF2B5EF4-FFF2-40B4-BE49-F238E27FC236}">
              <a16:creationId xmlns:a16="http://schemas.microsoft.com/office/drawing/2014/main" id="{4853A223-B24C-4240-B8C8-E4490B3DEA69}"/>
            </a:ext>
          </a:extLst>
        </xdr:cNvPr>
        <xdr:cNvSpPr txBox="1"/>
      </xdr:nvSpPr>
      <xdr:spPr>
        <a:xfrm>
          <a:off x="14389744" y="11101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123570</xdr:rowOff>
    </xdr:from>
    <xdr:ext cx="405111" cy="259045"/>
    <xdr:sp macro="" textlink="">
      <xdr:nvSpPr>
        <xdr:cNvPr id="467" name="n_3mainValue【保健センター・保健所】&#10;有形固定資産減価償却率">
          <a:extLst>
            <a:ext uri="{FF2B5EF4-FFF2-40B4-BE49-F238E27FC236}">
              <a16:creationId xmlns:a16="http://schemas.microsoft.com/office/drawing/2014/main" id="{BDCF3182-10E0-4BFE-9A33-896E6D4D9E37}"/>
            </a:ext>
          </a:extLst>
        </xdr:cNvPr>
        <xdr:cNvSpPr txBox="1"/>
      </xdr:nvSpPr>
      <xdr:spPr>
        <a:xfrm>
          <a:off x="13500744" y="110963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117039</xdr:rowOff>
    </xdr:from>
    <xdr:ext cx="405111" cy="259045"/>
    <xdr:sp macro="" textlink="">
      <xdr:nvSpPr>
        <xdr:cNvPr id="468" name="n_4mainValue【保健センター・保健所】&#10;有形固定資産減価償却率">
          <a:extLst>
            <a:ext uri="{FF2B5EF4-FFF2-40B4-BE49-F238E27FC236}">
              <a16:creationId xmlns:a16="http://schemas.microsoft.com/office/drawing/2014/main" id="{4E847ED2-758D-4062-9B1B-D67D75D8F47B}"/>
            </a:ext>
          </a:extLst>
        </xdr:cNvPr>
        <xdr:cNvSpPr txBox="1"/>
      </xdr:nvSpPr>
      <xdr:spPr>
        <a:xfrm>
          <a:off x="12611744" y="11089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a:extLst>
            <a:ext uri="{FF2B5EF4-FFF2-40B4-BE49-F238E27FC236}">
              <a16:creationId xmlns:a16="http://schemas.microsoft.com/office/drawing/2014/main" id="{12C42EAB-4DEF-407C-99F9-E8ED61BF771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a:extLst>
            <a:ext uri="{FF2B5EF4-FFF2-40B4-BE49-F238E27FC236}">
              <a16:creationId xmlns:a16="http://schemas.microsoft.com/office/drawing/2014/main" id="{76E82EF4-FFCB-4CAD-99D7-15AD56EB4EC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a:extLst>
            <a:ext uri="{FF2B5EF4-FFF2-40B4-BE49-F238E27FC236}">
              <a16:creationId xmlns:a16="http://schemas.microsoft.com/office/drawing/2014/main" id="{A008614F-0B11-4C14-AECB-EF9328C8612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a:extLst>
            <a:ext uri="{FF2B5EF4-FFF2-40B4-BE49-F238E27FC236}">
              <a16:creationId xmlns:a16="http://schemas.microsoft.com/office/drawing/2014/main" id="{30EB3BF4-920B-4BEF-94C6-7D8376579B2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a:extLst>
            <a:ext uri="{FF2B5EF4-FFF2-40B4-BE49-F238E27FC236}">
              <a16:creationId xmlns:a16="http://schemas.microsoft.com/office/drawing/2014/main" id="{79C221DB-F6F1-4CF4-BFCD-22802078C648}"/>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a:extLst>
            <a:ext uri="{FF2B5EF4-FFF2-40B4-BE49-F238E27FC236}">
              <a16:creationId xmlns:a16="http://schemas.microsoft.com/office/drawing/2014/main" id="{39E47DA7-4ADD-4252-BA0D-2005BABB38A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a:extLst>
            <a:ext uri="{FF2B5EF4-FFF2-40B4-BE49-F238E27FC236}">
              <a16:creationId xmlns:a16="http://schemas.microsoft.com/office/drawing/2014/main" id="{D85D276E-0CDC-4452-9A4E-BD818B658C2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a:extLst>
            <a:ext uri="{FF2B5EF4-FFF2-40B4-BE49-F238E27FC236}">
              <a16:creationId xmlns:a16="http://schemas.microsoft.com/office/drawing/2014/main" id="{15A4FB54-EB20-4CB1-9352-7508C87A798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a:extLst>
            <a:ext uri="{FF2B5EF4-FFF2-40B4-BE49-F238E27FC236}">
              <a16:creationId xmlns:a16="http://schemas.microsoft.com/office/drawing/2014/main" id="{4A84B35C-9C4A-40F3-8A8C-A7666DF92FE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a:extLst>
            <a:ext uri="{FF2B5EF4-FFF2-40B4-BE49-F238E27FC236}">
              <a16:creationId xmlns:a16="http://schemas.microsoft.com/office/drawing/2014/main" id="{0C82353E-D1A8-43E4-90DE-5E0253DA8C8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79" name="直線コネクタ 478">
          <a:extLst>
            <a:ext uri="{FF2B5EF4-FFF2-40B4-BE49-F238E27FC236}">
              <a16:creationId xmlns:a16="http://schemas.microsoft.com/office/drawing/2014/main" id="{21AD05D4-980C-47BD-8159-C7DE0D69D7A9}"/>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80" name="テキスト ボックス 479">
          <a:extLst>
            <a:ext uri="{FF2B5EF4-FFF2-40B4-BE49-F238E27FC236}">
              <a16:creationId xmlns:a16="http://schemas.microsoft.com/office/drawing/2014/main" id="{4E5E817F-2F39-4708-8E71-F2F441AAE249}"/>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81" name="直線コネクタ 480">
          <a:extLst>
            <a:ext uri="{FF2B5EF4-FFF2-40B4-BE49-F238E27FC236}">
              <a16:creationId xmlns:a16="http://schemas.microsoft.com/office/drawing/2014/main" id="{0C5EED68-575B-443D-BF9A-8D1DC7CE25A5}"/>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82" name="テキスト ボックス 481">
          <a:extLst>
            <a:ext uri="{FF2B5EF4-FFF2-40B4-BE49-F238E27FC236}">
              <a16:creationId xmlns:a16="http://schemas.microsoft.com/office/drawing/2014/main" id="{FAFA2DF0-FAFF-49A9-927B-DA953CE7D1C9}"/>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83" name="直線コネクタ 482">
          <a:extLst>
            <a:ext uri="{FF2B5EF4-FFF2-40B4-BE49-F238E27FC236}">
              <a16:creationId xmlns:a16="http://schemas.microsoft.com/office/drawing/2014/main" id="{8ABD549E-26E3-4EB4-B499-7D5CA1C7F44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84" name="テキスト ボックス 483">
          <a:extLst>
            <a:ext uri="{FF2B5EF4-FFF2-40B4-BE49-F238E27FC236}">
              <a16:creationId xmlns:a16="http://schemas.microsoft.com/office/drawing/2014/main" id="{E03CB86A-9822-4DFA-95E3-844CC6D11E4F}"/>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85" name="直線コネクタ 484">
          <a:extLst>
            <a:ext uri="{FF2B5EF4-FFF2-40B4-BE49-F238E27FC236}">
              <a16:creationId xmlns:a16="http://schemas.microsoft.com/office/drawing/2014/main" id="{E9AF9A9F-7934-4335-A323-9B4632AC2DE3}"/>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6" name="テキスト ボックス 485">
          <a:extLst>
            <a:ext uri="{FF2B5EF4-FFF2-40B4-BE49-F238E27FC236}">
              <a16:creationId xmlns:a16="http://schemas.microsoft.com/office/drawing/2014/main" id="{42FF2652-B8FD-4FC5-AD78-4AF576351A8F}"/>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7" name="直線コネクタ 486">
          <a:extLst>
            <a:ext uri="{FF2B5EF4-FFF2-40B4-BE49-F238E27FC236}">
              <a16:creationId xmlns:a16="http://schemas.microsoft.com/office/drawing/2014/main" id="{2A160482-F2BC-4016-B2B3-F2DB32DF8363}"/>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8" name="テキスト ボックス 487">
          <a:extLst>
            <a:ext uri="{FF2B5EF4-FFF2-40B4-BE49-F238E27FC236}">
              <a16:creationId xmlns:a16="http://schemas.microsoft.com/office/drawing/2014/main" id="{CFA98C00-5A99-41CB-9691-A9B1817EB9F5}"/>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9" name="【保健センター・保健所】&#10;一人当たり面積グラフ枠">
          <a:extLst>
            <a:ext uri="{FF2B5EF4-FFF2-40B4-BE49-F238E27FC236}">
              <a16:creationId xmlns:a16="http://schemas.microsoft.com/office/drawing/2014/main" id="{A6B79C92-1428-4970-93F7-4F129C9FAE3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130302</xdr:rowOff>
    </xdr:from>
    <xdr:to>
      <xdr:col>116</xdr:col>
      <xdr:colOff>62864</xdr:colOff>
      <xdr:row>63</xdr:row>
      <xdr:rowOff>153162</xdr:rowOff>
    </xdr:to>
    <xdr:cxnSp macro="">
      <xdr:nvCxnSpPr>
        <xdr:cNvPr id="490" name="直線コネクタ 489">
          <a:extLst>
            <a:ext uri="{FF2B5EF4-FFF2-40B4-BE49-F238E27FC236}">
              <a16:creationId xmlns:a16="http://schemas.microsoft.com/office/drawing/2014/main" id="{EFD316E2-4C5F-469F-A86F-73EE349FB83E}"/>
            </a:ext>
          </a:extLst>
        </xdr:cNvPr>
        <xdr:cNvCxnSpPr/>
      </xdr:nvCxnSpPr>
      <xdr:spPr>
        <a:xfrm flipV="1">
          <a:off x="22160864" y="956005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491" name="【保健センター・保健所】&#10;一人当たり面積最小値テキスト">
          <a:extLst>
            <a:ext uri="{FF2B5EF4-FFF2-40B4-BE49-F238E27FC236}">
              <a16:creationId xmlns:a16="http://schemas.microsoft.com/office/drawing/2014/main" id="{6419D396-33DD-49F4-83A4-57C1EF0426F5}"/>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492" name="直線コネクタ 491">
          <a:extLst>
            <a:ext uri="{FF2B5EF4-FFF2-40B4-BE49-F238E27FC236}">
              <a16:creationId xmlns:a16="http://schemas.microsoft.com/office/drawing/2014/main" id="{806F6A39-E6F0-44B2-B58A-3B048678E4B0}"/>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76979</xdr:rowOff>
    </xdr:from>
    <xdr:ext cx="469744" cy="259045"/>
    <xdr:sp macro="" textlink="">
      <xdr:nvSpPr>
        <xdr:cNvPr id="493" name="【保健センター・保健所】&#10;一人当たり面積最大値テキスト">
          <a:extLst>
            <a:ext uri="{FF2B5EF4-FFF2-40B4-BE49-F238E27FC236}">
              <a16:creationId xmlns:a16="http://schemas.microsoft.com/office/drawing/2014/main" id="{4C705C0B-253D-4B37-9479-13D5E176576A}"/>
            </a:ext>
          </a:extLst>
        </xdr:cNvPr>
        <xdr:cNvSpPr txBox="1"/>
      </xdr:nvSpPr>
      <xdr:spPr>
        <a:xfrm>
          <a:off x="22199600" y="933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130302</xdr:rowOff>
    </xdr:from>
    <xdr:to>
      <xdr:col>116</xdr:col>
      <xdr:colOff>152400</xdr:colOff>
      <xdr:row>55</xdr:row>
      <xdr:rowOff>130302</xdr:rowOff>
    </xdr:to>
    <xdr:cxnSp macro="">
      <xdr:nvCxnSpPr>
        <xdr:cNvPr id="494" name="直線コネクタ 493">
          <a:extLst>
            <a:ext uri="{FF2B5EF4-FFF2-40B4-BE49-F238E27FC236}">
              <a16:creationId xmlns:a16="http://schemas.microsoft.com/office/drawing/2014/main" id="{07B6C5D4-85F2-4FFE-941C-FCBBF4AA83F1}"/>
            </a:ext>
          </a:extLst>
        </xdr:cNvPr>
        <xdr:cNvCxnSpPr/>
      </xdr:nvCxnSpPr>
      <xdr:spPr>
        <a:xfrm>
          <a:off x="22072600" y="956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495" name="【保健センター・保健所】&#10;一人当たり面積平均値テキスト">
          <a:extLst>
            <a:ext uri="{FF2B5EF4-FFF2-40B4-BE49-F238E27FC236}">
              <a16:creationId xmlns:a16="http://schemas.microsoft.com/office/drawing/2014/main" id="{1EEAF63C-CC6F-470A-AEF8-3A278165D8F5}"/>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496" name="フローチャート: 判断 495">
          <a:extLst>
            <a:ext uri="{FF2B5EF4-FFF2-40B4-BE49-F238E27FC236}">
              <a16:creationId xmlns:a16="http://schemas.microsoft.com/office/drawing/2014/main" id="{EDDD033C-98D7-4408-9E59-6945D34C2862}"/>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497" name="フローチャート: 判断 496">
          <a:extLst>
            <a:ext uri="{FF2B5EF4-FFF2-40B4-BE49-F238E27FC236}">
              <a16:creationId xmlns:a16="http://schemas.microsoft.com/office/drawing/2014/main" id="{C90ADAA4-5EA2-49B8-B09C-9BF5B7F037E5}"/>
            </a:ext>
          </a:extLst>
        </xdr:cNvPr>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498" name="フローチャート: 判断 497">
          <a:extLst>
            <a:ext uri="{FF2B5EF4-FFF2-40B4-BE49-F238E27FC236}">
              <a16:creationId xmlns:a16="http://schemas.microsoft.com/office/drawing/2014/main" id="{0909356F-6D28-4FCB-A8A8-4CFB40009599}"/>
            </a:ext>
          </a:extLst>
        </xdr:cNvPr>
        <xdr:cNvSpPr/>
      </xdr:nvSpPr>
      <xdr:spPr>
        <a:xfrm>
          <a:off x="20383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499" name="フローチャート: 判断 498">
          <a:extLst>
            <a:ext uri="{FF2B5EF4-FFF2-40B4-BE49-F238E27FC236}">
              <a16:creationId xmlns:a16="http://schemas.microsoft.com/office/drawing/2014/main" id="{2CA2C223-6B7F-409B-8AF8-2AF42D62FA82}"/>
            </a:ext>
          </a:extLst>
        </xdr:cNvPr>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500" name="フローチャート: 判断 499">
          <a:extLst>
            <a:ext uri="{FF2B5EF4-FFF2-40B4-BE49-F238E27FC236}">
              <a16:creationId xmlns:a16="http://schemas.microsoft.com/office/drawing/2014/main" id="{37574185-8E02-4E15-B103-0258A3DD15B3}"/>
            </a:ext>
          </a:extLst>
        </xdr:cNvPr>
        <xdr:cNvSpPr/>
      </xdr:nvSpPr>
      <xdr:spPr>
        <a:xfrm>
          <a:off x="18605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04600658-42DC-4A12-9DB8-1D8138FB7F2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9F2F8963-6588-41B4-ABF2-F2BAD6BE121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37127D1A-B36A-4C90-83CB-13B7A8CA1F1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4" name="テキスト ボックス 503">
          <a:extLst>
            <a:ext uri="{FF2B5EF4-FFF2-40B4-BE49-F238E27FC236}">
              <a16:creationId xmlns:a16="http://schemas.microsoft.com/office/drawing/2014/main" id="{DBA0787D-9823-41E3-8058-BC36FE314B0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5" name="テキスト ボックス 504">
          <a:extLst>
            <a:ext uri="{FF2B5EF4-FFF2-40B4-BE49-F238E27FC236}">
              <a16:creationId xmlns:a16="http://schemas.microsoft.com/office/drawing/2014/main" id="{C72832EB-209B-40CC-BAF2-37B6D286748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93218</xdr:rowOff>
    </xdr:from>
    <xdr:to>
      <xdr:col>116</xdr:col>
      <xdr:colOff>114300</xdr:colOff>
      <xdr:row>64</xdr:row>
      <xdr:rowOff>23368</xdr:rowOff>
    </xdr:to>
    <xdr:sp macro="" textlink="">
      <xdr:nvSpPr>
        <xdr:cNvPr id="506" name="楕円 505">
          <a:extLst>
            <a:ext uri="{FF2B5EF4-FFF2-40B4-BE49-F238E27FC236}">
              <a16:creationId xmlns:a16="http://schemas.microsoft.com/office/drawing/2014/main" id="{05E1CFBE-1950-4606-8593-3907E57853CF}"/>
            </a:ext>
          </a:extLst>
        </xdr:cNvPr>
        <xdr:cNvSpPr/>
      </xdr:nvSpPr>
      <xdr:spPr>
        <a:xfrm>
          <a:off x="221107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8145</xdr:rowOff>
    </xdr:from>
    <xdr:ext cx="469744" cy="259045"/>
    <xdr:sp macro="" textlink="">
      <xdr:nvSpPr>
        <xdr:cNvPr id="507" name="【保健センター・保健所】&#10;一人当たり面積該当値テキスト">
          <a:extLst>
            <a:ext uri="{FF2B5EF4-FFF2-40B4-BE49-F238E27FC236}">
              <a16:creationId xmlns:a16="http://schemas.microsoft.com/office/drawing/2014/main" id="{CAE7E9AC-4908-49B3-ABE4-E985EFDF0573}"/>
            </a:ext>
          </a:extLst>
        </xdr:cNvPr>
        <xdr:cNvSpPr txBox="1"/>
      </xdr:nvSpPr>
      <xdr:spPr>
        <a:xfrm>
          <a:off x="22199600" y="1080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93218</xdr:rowOff>
    </xdr:from>
    <xdr:to>
      <xdr:col>112</xdr:col>
      <xdr:colOff>38100</xdr:colOff>
      <xdr:row>64</xdr:row>
      <xdr:rowOff>23368</xdr:rowOff>
    </xdr:to>
    <xdr:sp macro="" textlink="">
      <xdr:nvSpPr>
        <xdr:cNvPr id="508" name="楕円 507">
          <a:extLst>
            <a:ext uri="{FF2B5EF4-FFF2-40B4-BE49-F238E27FC236}">
              <a16:creationId xmlns:a16="http://schemas.microsoft.com/office/drawing/2014/main" id="{26A3C3A2-A14A-4718-B589-17C52149829F}"/>
            </a:ext>
          </a:extLst>
        </xdr:cNvPr>
        <xdr:cNvSpPr/>
      </xdr:nvSpPr>
      <xdr:spPr>
        <a:xfrm>
          <a:off x="212725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144018</xdr:rowOff>
    </xdr:from>
    <xdr:to>
      <xdr:col>116</xdr:col>
      <xdr:colOff>63500</xdr:colOff>
      <xdr:row>63</xdr:row>
      <xdr:rowOff>144018</xdr:rowOff>
    </xdr:to>
    <xdr:cxnSp macro="">
      <xdr:nvCxnSpPr>
        <xdr:cNvPr id="509" name="直線コネクタ 508">
          <a:extLst>
            <a:ext uri="{FF2B5EF4-FFF2-40B4-BE49-F238E27FC236}">
              <a16:creationId xmlns:a16="http://schemas.microsoft.com/office/drawing/2014/main" id="{059FB7A4-6E8B-433D-8D8E-91B277609B76}"/>
            </a:ext>
          </a:extLst>
        </xdr:cNvPr>
        <xdr:cNvCxnSpPr/>
      </xdr:nvCxnSpPr>
      <xdr:spPr>
        <a:xfrm>
          <a:off x="21323300" y="1094536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93218</xdr:rowOff>
    </xdr:from>
    <xdr:to>
      <xdr:col>107</xdr:col>
      <xdr:colOff>101600</xdr:colOff>
      <xdr:row>64</xdr:row>
      <xdr:rowOff>23368</xdr:rowOff>
    </xdr:to>
    <xdr:sp macro="" textlink="">
      <xdr:nvSpPr>
        <xdr:cNvPr id="510" name="楕円 509">
          <a:extLst>
            <a:ext uri="{FF2B5EF4-FFF2-40B4-BE49-F238E27FC236}">
              <a16:creationId xmlns:a16="http://schemas.microsoft.com/office/drawing/2014/main" id="{CCF23543-0D79-47B9-AE14-4414E61C214B}"/>
            </a:ext>
          </a:extLst>
        </xdr:cNvPr>
        <xdr:cNvSpPr/>
      </xdr:nvSpPr>
      <xdr:spPr>
        <a:xfrm>
          <a:off x="203835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144018</xdr:rowOff>
    </xdr:from>
    <xdr:to>
      <xdr:col>111</xdr:col>
      <xdr:colOff>177800</xdr:colOff>
      <xdr:row>63</xdr:row>
      <xdr:rowOff>144018</xdr:rowOff>
    </xdr:to>
    <xdr:cxnSp macro="">
      <xdr:nvCxnSpPr>
        <xdr:cNvPr id="511" name="直線コネクタ 510">
          <a:extLst>
            <a:ext uri="{FF2B5EF4-FFF2-40B4-BE49-F238E27FC236}">
              <a16:creationId xmlns:a16="http://schemas.microsoft.com/office/drawing/2014/main" id="{DD6AD872-B8FC-4079-A517-03098A5FFEB7}"/>
            </a:ext>
          </a:extLst>
        </xdr:cNvPr>
        <xdr:cNvCxnSpPr/>
      </xdr:nvCxnSpPr>
      <xdr:spPr>
        <a:xfrm>
          <a:off x="20434300" y="109453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88646</xdr:rowOff>
    </xdr:from>
    <xdr:to>
      <xdr:col>102</xdr:col>
      <xdr:colOff>165100</xdr:colOff>
      <xdr:row>64</xdr:row>
      <xdr:rowOff>18796</xdr:rowOff>
    </xdr:to>
    <xdr:sp macro="" textlink="">
      <xdr:nvSpPr>
        <xdr:cNvPr id="512" name="楕円 511">
          <a:extLst>
            <a:ext uri="{FF2B5EF4-FFF2-40B4-BE49-F238E27FC236}">
              <a16:creationId xmlns:a16="http://schemas.microsoft.com/office/drawing/2014/main" id="{1A5D080E-FB43-4F02-8689-715E3102F149}"/>
            </a:ext>
          </a:extLst>
        </xdr:cNvPr>
        <xdr:cNvSpPr/>
      </xdr:nvSpPr>
      <xdr:spPr>
        <a:xfrm>
          <a:off x="19494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139446</xdr:rowOff>
    </xdr:from>
    <xdr:to>
      <xdr:col>107</xdr:col>
      <xdr:colOff>50800</xdr:colOff>
      <xdr:row>63</xdr:row>
      <xdr:rowOff>144018</xdr:rowOff>
    </xdr:to>
    <xdr:cxnSp macro="">
      <xdr:nvCxnSpPr>
        <xdr:cNvPr id="513" name="直線コネクタ 512">
          <a:extLst>
            <a:ext uri="{FF2B5EF4-FFF2-40B4-BE49-F238E27FC236}">
              <a16:creationId xmlns:a16="http://schemas.microsoft.com/office/drawing/2014/main" id="{82CE331C-D80B-46F3-B47A-4839B9D8963F}"/>
            </a:ext>
          </a:extLst>
        </xdr:cNvPr>
        <xdr:cNvCxnSpPr/>
      </xdr:nvCxnSpPr>
      <xdr:spPr>
        <a:xfrm>
          <a:off x="19545300" y="1094079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88646</xdr:rowOff>
    </xdr:from>
    <xdr:to>
      <xdr:col>98</xdr:col>
      <xdr:colOff>38100</xdr:colOff>
      <xdr:row>64</xdr:row>
      <xdr:rowOff>18796</xdr:rowOff>
    </xdr:to>
    <xdr:sp macro="" textlink="">
      <xdr:nvSpPr>
        <xdr:cNvPr id="514" name="楕円 513">
          <a:extLst>
            <a:ext uri="{FF2B5EF4-FFF2-40B4-BE49-F238E27FC236}">
              <a16:creationId xmlns:a16="http://schemas.microsoft.com/office/drawing/2014/main" id="{ACD3AA01-0303-465F-A23D-CE13978E603D}"/>
            </a:ext>
          </a:extLst>
        </xdr:cNvPr>
        <xdr:cNvSpPr/>
      </xdr:nvSpPr>
      <xdr:spPr>
        <a:xfrm>
          <a:off x="18605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139446</xdr:rowOff>
    </xdr:from>
    <xdr:to>
      <xdr:col>102</xdr:col>
      <xdr:colOff>114300</xdr:colOff>
      <xdr:row>63</xdr:row>
      <xdr:rowOff>139446</xdr:rowOff>
    </xdr:to>
    <xdr:cxnSp macro="">
      <xdr:nvCxnSpPr>
        <xdr:cNvPr id="515" name="直線コネクタ 514">
          <a:extLst>
            <a:ext uri="{FF2B5EF4-FFF2-40B4-BE49-F238E27FC236}">
              <a16:creationId xmlns:a16="http://schemas.microsoft.com/office/drawing/2014/main" id="{DE152DCA-B29E-4667-A414-7FBEE92C73C8}"/>
            </a:ext>
          </a:extLst>
        </xdr:cNvPr>
        <xdr:cNvCxnSpPr/>
      </xdr:nvCxnSpPr>
      <xdr:spPr>
        <a:xfrm>
          <a:off x="18656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516" name="n_1aveValue【保健センター・保健所】&#10;一人当たり面積">
          <a:extLst>
            <a:ext uri="{FF2B5EF4-FFF2-40B4-BE49-F238E27FC236}">
              <a16:creationId xmlns:a16="http://schemas.microsoft.com/office/drawing/2014/main" id="{50B5DD0E-1D14-4BE0-9AF8-E266E3B06189}"/>
            </a:ext>
          </a:extLst>
        </xdr:cNvPr>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74185</xdr:rowOff>
    </xdr:from>
    <xdr:ext cx="469744" cy="259045"/>
    <xdr:sp macro="" textlink="">
      <xdr:nvSpPr>
        <xdr:cNvPr id="517" name="n_2aveValue【保健センター・保健所】&#10;一人当たり面積">
          <a:extLst>
            <a:ext uri="{FF2B5EF4-FFF2-40B4-BE49-F238E27FC236}">
              <a16:creationId xmlns:a16="http://schemas.microsoft.com/office/drawing/2014/main" id="{024031C1-E1DD-4A12-BA51-7AE2347C4869}"/>
            </a:ext>
          </a:extLst>
        </xdr:cNvPr>
        <xdr:cNvSpPr txBox="1"/>
      </xdr:nvSpPr>
      <xdr:spPr>
        <a:xfrm>
          <a:off x="20199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518" name="n_3aveValue【保健センター・保健所】&#10;一人当たり面積">
          <a:extLst>
            <a:ext uri="{FF2B5EF4-FFF2-40B4-BE49-F238E27FC236}">
              <a16:creationId xmlns:a16="http://schemas.microsoft.com/office/drawing/2014/main" id="{DE852384-5D13-4B49-9FF8-85A35F48F177}"/>
            </a:ext>
          </a:extLst>
        </xdr:cNvPr>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78757</xdr:rowOff>
    </xdr:from>
    <xdr:ext cx="469744" cy="259045"/>
    <xdr:sp macro="" textlink="">
      <xdr:nvSpPr>
        <xdr:cNvPr id="519" name="n_4aveValue【保健センター・保健所】&#10;一人当たり面積">
          <a:extLst>
            <a:ext uri="{FF2B5EF4-FFF2-40B4-BE49-F238E27FC236}">
              <a16:creationId xmlns:a16="http://schemas.microsoft.com/office/drawing/2014/main" id="{2EC80DE9-2AE9-4681-A533-E7522400B08B}"/>
            </a:ext>
          </a:extLst>
        </xdr:cNvPr>
        <xdr:cNvSpPr txBox="1"/>
      </xdr:nvSpPr>
      <xdr:spPr>
        <a:xfrm>
          <a:off x="18421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14495</xdr:rowOff>
    </xdr:from>
    <xdr:ext cx="469744" cy="259045"/>
    <xdr:sp macro="" textlink="">
      <xdr:nvSpPr>
        <xdr:cNvPr id="520" name="n_1mainValue【保健センター・保健所】&#10;一人当たり面積">
          <a:extLst>
            <a:ext uri="{FF2B5EF4-FFF2-40B4-BE49-F238E27FC236}">
              <a16:creationId xmlns:a16="http://schemas.microsoft.com/office/drawing/2014/main" id="{24F9392B-4723-4A1B-8B7C-B89DCBD60754}"/>
            </a:ext>
          </a:extLst>
        </xdr:cNvPr>
        <xdr:cNvSpPr txBox="1"/>
      </xdr:nvSpPr>
      <xdr:spPr>
        <a:xfrm>
          <a:off x="21075727" y="1098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14495</xdr:rowOff>
    </xdr:from>
    <xdr:ext cx="469744" cy="259045"/>
    <xdr:sp macro="" textlink="">
      <xdr:nvSpPr>
        <xdr:cNvPr id="521" name="n_2mainValue【保健センター・保健所】&#10;一人当たり面積">
          <a:extLst>
            <a:ext uri="{FF2B5EF4-FFF2-40B4-BE49-F238E27FC236}">
              <a16:creationId xmlns:a16="http://schemas.microsoft.com/office/drawing/2014/main" id="{EA741E79-027D-4F76-A989-3695D61156F5}"/>
            </a:ext>
          </a:extLst>
        </xdr:cNvPr>
        <xdr:cNvSpPr txBox="1"/>
      </xdr:nvSpPr>
      <xdr:spPr>
        <a:xfrm>
          <a:off x="20199427" y="1098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9923</xdr:rowOff>
    </xdr:from>
    <xdr:ext cx="469744" cy="259045"/>
    <xdr:sp macro="" textlink="">
      <xdr:nvSpPr>
        <xdr:cNvPr id="522" name="n_3mainValue【保健センター・保健所】&#10;一人当たり面積">
          <a:extLst>
            <a:ext uri="{FF2B5EF4-FFF2-40B4-BE49-F238E27FC236}">
              <a16:creationId xmlns:a16="http://schemas.microsoft.com/office/drawing/2014/main" id="{E10CC52A-53E3-419F-B065-80DDA248A008}"/>
            </a:ext>
          </a:extLst>
        </xdr:cNvPr>
        <xdr:cNvSpPr txBox="1"/>
      </xdr:nvSpPr>
      <xdr:spPr>
        <a:xfrm>
          <a:off x="19310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9923</xdr:rowOff>
    </xdr:from>
    <xdr:ext cx="469744" cy="259045"/>
    <xdr:sp macro="" textlink="">
      <xdr:nvSpPr>
        <xdr:cNvPr id="523" name="n_4mainValue【保健センター・保健所】&#10;一人当たり面積">
          <a:extLst>
            <a:ext uri="{FF2B5EF4-FFF2-40B4-BE49-F238E27FC236}">
              <a16:creationId xmlns:a16="http://schemas.microsoft.com/office/drawing/2014/main" id="{27B79B1E-94AF-4573-B8A2-7C008BD1F131}"/>
            </a:ext>
          </a:extLst>
        </xdr:cNvPr>
        <xdr:cNvSpPr txBox="1"/>
      </xdr:nvSpPr>
      <xdr:spPr>
        <a:xfrm>
          <a:off x="18421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4" name="正方形/長方形 523">
          <a:extLst>
            <a:ext uri="{FF2B5EF4-FFF2-40B4-BE49-F238E27FC236}">
              <a16:creationId xmlns:a16="http://schemas.microsoft.com/office/drawing/2014/main" id="{A153A42D-F9B2-4929-8E2B-787D94D968B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5" name="正方形/長方形 524">
          <a:extLst>
            <a:ext uri="{FF2B5EF4-FFF2-40B4-BE49-F238E27FC236}">
              <a16:creationId xmlns:a16="http://schemas.microsoft.com/office/drawing/2014/main" id="{FCF31A58-97A8-4852-BC4F-0E7837033FD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6" name="正方形/長方形 525">
          <a:extLst>
            <a:ext uri="{FF2B5EF4-FFF2-40B4-BE49-F238E27FC236}">
              <a16:creationId xmlns:a16="http://schemas.microsoft.com/office/drawing/2014/main" id="{40A0A1DA-FD95-40D4-9131-187353276A7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7" name="正方形/長方形 526">
          <a:extLst>
            <a:ext uri="{FF2B5EF4-FFF2-40B4-BE49-F238E27FC236}">
              <a16:creationId xmlns:a16="http://schemas.microsoft.com/office/drawing/2014/main" id="{447E88B3-E920-46FB-9155-1EE8B060477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8" name="正方形/長方形 527">
          <a:extLst>
            <a:ext uri="{FF2B5EF4-FFF2-40B4-BE49-F238E27FC236}">
              <a16:creationId xmlns:a16="http://schemas.microsoft.com/office/drawing/2014/main" id="{CA218F79-2E4C-47E7-A069-47A79152474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9" name="正方形/長方形 528">
          <a:extLst>
            <a:ext uri="{FF2B5EF4-FFF2-40B4-BE49-F238E27FC236}">
              <a16:creationId xmlns:a16="http://schemas.microsoft.com/office/drawing/2014/main" id="{368EB41B-E101-4CE4-9651-EDAF06F6977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0" name="正方形/長方形 529">
          <a:extLst>
            <a:ext uri="{FF2B5EF4-FFF2-40B4-BE49-F238E27FC236}">
              <a16:creationId xmlns:a16="http://schemas.microsoft.com/office/drawing/2014/main" id="{8D29FB66-2EC2-4420-8253-2BDD6589903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1" name="正方形/長方形 530">
          <a:extLst>
            <a:ext uri="{FF2B5EF4-FFF2-40B4-BE49-F238E27FC236}">
              <a16:creationId xmlns:a16="http://schemas.microsoft.com/office/drawing/2014/main" id="{7DD9F057-518E-44B0-A926-E090AEB7D23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2" name="テキスト ボックス 531">
          <a:extLst>
            <a:ext uri="{FF2B5EF4-FFF2-40B4-BE49-F238E27FC236}">
              <a16:creationId xmlns:a16="http://schemas.microsoft.com/office/drawing/2014/main" id="{446B265B-F8D7-47CC-B2A8-0AD73F6D836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3" name="直線コネクタ 532">
          <a:extLst>
            <a:ext uri="{FF2B5EF4-FFF2-40B4-BE49-F238E27FC236}">
              <a16:creationId xmlns:a16="http://schemas.microsoft.com/office/drawing/2014/main" id="{6C8FC8A7-25AB-4CB3-820A-1FBBFD6A654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4" name="テキスト ボックス 533">
          <a:extLst>
            <a:ext uri="{FF2B5EF4-FFF2-40B4-BE49-F238E27FC236}">
              <a16:creationId xmlns:a16="http://schemas.microsoft.com/office/drawing/2014/main" id="{B19BF875-6CB4-441B-A453-6517F2AEADC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5" name="直線コネクタ 534">
          <a:extLst>
            <a:ext uri="{FF2B5EF4-FFF2-40B4-BE49-F238E27FC236}">
              <a16:creationId xmlns:a16="http://schemas.microsoft.com/office/drawing/2014/main" id="{1BB90DF1-CF22-410E-9F95-3D37F4C62E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6" name="テキスト ボックス 535">
          <a:extLst>
            <a:ext uri="{FF2B5EF4-FFF2-40B4-BE49-F238E27FC236}">
              <a16:creationId xmlns:a16="http://schemas.microsoft.com/office/drawing/2014/main" id="{D023F9A2-D4E4-4F86-8718-B5F5F26BF04F}"/>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7" name="直線コネクタ 536">
          <a:extLst>
            <a:ext uri="{FF2B5EF4-FFF2-40B4-BE49-F238E27FC236}">
              <a16:creationId xmlns:a16="http://schemas.microsoft.com/office/drawing/2014/main" id="{9881CDD4-4DD2-4C84-8DA3-10A0AE2C95A1}"/>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8" name="テキスト ボックス 537">
          <a:extLst>
            <a:ext uri="{FF2B5EF4-FFF2-40B4-BE49-F238E27FC236}">
              <a16:creationId xmlns:a16="http://schemas.microsoft.com/office/drawing/2014/main" id="{361E4CFF-8305-4373-9A17-815DBC380E84}"/>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9" name="直線コネクタ 538">
          <a:extLst>
            <a:ext uri="{FF2B5EF4-FFF2-40B4-BE49-F238E27FC236}">
              <a16:creationId xmlns:a16="http://schemas.microsoft.com/office/drawing/2014/main" id="{55311E0C-A4B9-4974-9BAB-C3B6803D515B}"/>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0" name="テキスト ボックス 539">
          <a:extLst>
            <a:ext uri="{FF2B5EF4-FFF2-40B4-BE49-F238E27FC236}">
              <a16:creationId xmlns:a16="http://schemas.microsoft.com/office/drawing/2014/main" id="{55E56D6C-34E4-46D9-B79C-FEE6329E34F8}"/>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1" name="直線コネクタ 540">
          <a:extLst>
            <a:ext uri="{FF2B5EF4-FFF2-40B4-BE49-F238E27FC236}">
              <a16:creationId xmlns:a16="http://schemas.microsoft.com/office/drawing/2014/main" id="{D5EA1029-6962-4EB4-8A01-95A869FE08B9}"/>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2" name="テキスト ボックス 541">
          <a:extLst>
            <a:ext uri="{FF2B5EF4-FFF2-40B4-BE49-F238E27FC236}">
              <a16:creationId xmlns:a16="http://schemas.microsoft.com/office/drawing/2014/main" id="{415CE6FD-6B1C-40B5-A929-DA031457943C}"/>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3" name="直線コネクタ 542">
          <a:extLst>
            <a:ext uri="{FF2B5EF4-FFF2-40B4-BE49-F238E27FC236}">
              <a16:creationId xmlns:a16="http://schemas.microsoft.com/office/drawing/2014/main" id="{FD1E9D30-E5B8-4DA2-8359-F0C83B5445F1}"/>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4" name="テキスト ボックス 543">
          <a:extLst>
            <a:ext uri="{FF2B5EF4-FFF2-40B4-BE49-F238E27FC236}">
              <a16:creationId xmlns:a16="http://schemas.microsoft.com/office/drawing/2014/main" id="{5A53D221-E570-4846-9516-DEF9A4A0519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5" name="直線コネクタ 544">
          <a:extLst>
            <a:ext uri="{FF2B5EF4-FFF2-40B4-BE49-F238E27FC236}">
              <a16:creationId xmlns:a16="http://schemas.microsoft.com/office/drawing/2014/main" id="{6AD3F10F-F0C3-4B1E-915A-BDF0EB21D84E}"/>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6" name="テキスト ボックス 545">
          <a:extLst>
            <a:ext uri="{FF2B5EF4-FFF2-40B4-BE49-F238E27FC236}">
              <a16:creationId xmlns:a16="http://schemas.microsoft.com/office/drawing/2014/main" id="{B0C95BF2-8D0D-4EC8-A12A-D82665889985}"/>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7" name="直線コネクタ 546">
          <a:extLst>
            <a:ext uri="{FF2B5EF4-FFF2-40B4-BE49-F238E27FC236}">
              <a16:creationId xmlns:a16="http://schemas.microsoft.com/office/drawing/2014/main" id="{D21E0B29-C8B0-4D7C-9803-67E88A81FFB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8" name="【消防施設】&#10;有形固定資産減価償却率グラフ枠">
          <a:extLst>
            <a:ext uri="{FF2B5EF4-FFF2-40B4-BE49-F238E27FC236}">
              <a16:creationId xmlns:a16="http://schemas.microsoft.com/office/drawing/2014/main" id="{D976EF2D-A975-49F9-9ECC-AB5767646C8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93618</xdr:rowOff>
    </xdr:from>
    <xdr:to>
      <xdr:col>85</xdr:col>
      <xdr:colOff>126364</xdr:colOff>
      <xdr:row>86</xdr:row>
      <xdr:rowOff>168729</xdr:rowOff>
    </xdr:to>
    <xdr:cxnSp macro="">
      <xdr:nvCxnSpPr>
        <xdr:cNvPr id="549" name="直線コネクタ 548">
          <a:extLst>
            <a:ext uri="{FF2B5EF4-FFF2-40B4-BE49-F238E27FC236}">
              <a16:creationId xmlns:a16="http://schemas.microsoft.com/office/drawing/2014/main" id="{6BBEF8FD-C6C8-440C-B8C5-15B65EC96E4C}"/>
            </a:ext>
          </a:extLst>
        </xdr:cNvPr>
        <xdr:cNvCxnSpPr/>
      </xdr:nvCxnSpPr>
      <xdr:spPr>
        <a:xfrm flipV="1">
          <a:off x="16318864" y="13466718"/>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0" name="【消防施設】&#10;有形固定資産減価償却率最小値テキスト">
          <a:extLst>
            <a:ext uri="{FF2B5EF4-FFF2-40B4-BE49-F238E27FC236}">
              <a16:creationId xmlns:a16="http://schemas.microsoft.com/office/drawing/2014/main" id="{8C1ADA92-76F4-45CE-9546-0E526FAB8DE8}"/>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1" name="直線コネクタ 550">
          <a:extLst>
            <a:ext uri="{FF2B5EF4-FFF2-40B4-BE49-F238E27FC236}">
              <a16:creationId xmlns:a16="http://schemas.microsoft.com/office/drawing/2014/main" id="{3FF2C75C-0067-4E94-8346-A4E92A1CE4EB}"/>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40295</xdr:rowOff>
    </xdr:from>
    <xdr:ext cx="405111" cy="259045"/>
    <xdr:sp macro="" textlink="">
      <xdr:nvSpPr>
        <xdr:cNvPr id="552" name="【消防施設】&#10;有形固定資産減価償却率最大値テキスト">
          <a:extLst>
            <a:ext uri="{FF2B5EF4-FFF2-40B4-BE49-F238E27FC236}">
              <a16:creationId xmlns:a16="http://schemas.microsoft.com/office/drawing/2014/main" id="{62C180AA-7DC2-49A2-BFA6-FB0698136646}"/>
            </a:ext>
          </a:extLst>
        </xdr:cNvPr>
        <xdr:cNvSpPr txBox="1"/>
      </xdr:nvSpPr>
      <xdr:spPr>
        <a:xfrm>
          <a:off x="16357600" y="1324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93618</xdr:rowOff>
    </xdr:from>
    <xdr:to>
      <xdr:col>86</xdr:col>
      <xdr:colOff>25400</xdr:colOff>
      <xdr:row>78</xdr:row>
      <xdr:rowOff>93618</xdr:rowOff>
    </xdr:to>
    <xdr:cxnSp macro="">
      <xdr:nvCxnSpPr>
        <xdr:cNvPr id="553" name="直線コネクタ 552">
          <a:extLst>
            <a:ext uri="{FF2B5EF4-FFF2-40B4-BE49-F238E27FC236}">
              <a16:creationId xmlns:a16="http://schemas.microsoft.com/office/drawing/2014/main" id="{83B05B2B-924E-4D8F-BF1F-B0ED0D5B47BA}"/>
            </a:ext>
          </a:extLst>
        </xdr:cNvPr>
        <xdr:cNvCxnSpPr/>
      </xdr:nvCxnSpPr>
      <xdr:spPr>
        <a:xfrm>
          <a:off x="16230600" y="1346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52269</xdr:rowOff>
    </xdr:from>
    <xdr:ext cx="405111" cy="259045"/>
    <xdr:sp macro="" textlink="">
      <xdr:nvSpPr>
        <xdr:cNvPr id="554" name="【消防施設】&#10;有形固定資産減価償却率平均値テキスト">
          <a:extLst>
            <a:ext uri="{FF2B5EF4-FFF2-40B4-BE49-F238E27FC236}">
              <a16:creationId xmlns:a16="http://schemas.microsoft.com/office/drawing/2014/main" id="{F9AEA65B-1AEF-4B96-B38F-A68C37C62445}"/>
            </a:ext>
          </a:extLst>
        </xdr:cNvPr>
        <xdr:cNvSpPr txBox="1"/>
      </xdr:nvSpPr>
      <xdr:spPr>
        <a:xfrm>
          <a:off x="16357600" y="14282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73842</xdr:rowOff>
    </xdr:from>
    <xdr:to>
      <xdr:col>85</xdr:col>
      <xdr:colOff>177800</xdr:colOff>
      <xdr:row>84</xdr:row>
      <xdr:rowOff>3992</xdr:rowOff>
    </xdr:to>
    <xdr:sp macro="" textlink="">
      <xdr:nvSpPr>
        <xdr:cNvPr id="555" name="フローチャート: 判断 554">
          <a:extLst>
            <a:ext uri="{FF2B5EF4-FFF2-40B4-BE49-F238E27FC236}">
              <a16:creationId xmlns:a16="http://schemas.microsoft.com/office/drawing/2014/main" id="{3E1924F6-259C-4489-A825-C54EB1B024B4}"/>
            </a:ext>
          </a:extLst>
        </xdr:cNvPr>
        <xdr:cNvSpPr/>
      </xdr:nvSpPr>
      <xdr:spPr>
        <a:xfrm>
          <a:off x="16268700" y="1430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54248</xdr:rowOff>
    </xdr:from>
    <xdr:to>
      <xdr:col>81</xdr:col>
      <xdr:colOff>101600</xdr:colOff>
      <xdr:row>83</xdr:row>
      <xdr:rowOff>155848</xdr:rowOff>
    </xdr:to>
    <xdr:sp macro="" textlink="">
      <xdr:nvSpPr>
        <xdr:cNvPr id="556" name="フローチャート: 判断 555">
          <a:extLst>
            <a:ext uri="{FF2B5EF4-FFF2-40B4-BE49-F238E27FC236}">
              <a16:creationId xmlns:a16="http://schemas.microsoft.com/office/drawing/2014/main" id="{63968B91-236F-4FCA-8D6F-4310063076D7}"/>
            </a:ext>
          </a:extLst>
        </xdr:cNvPr>
        <xdr:cNvSpPr/>
      </xdr:nvSpPr>
      <xdr:spPr>
        <a:xfrm>
          <a:off x="15430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96701</xdr:rowOff>
    </xdr:from>
    <xdr:to>
      <xdr:col>76</xdr:col>
      <xdr:colOff>165100</xdr:colOff>
      <xdr:row>84</xdr:row>
      <xdr:rowOff>26851</xdr:rowOff>
    </xdr:to>
    <xdr:sp macro="" textlink="">
      <xdr:nvSpPr>
        <xdr:cNvPr id="557" name="フローチャート: 判断 556">
          <a:extLst>
            <a:ext uri="{FF2B5EF4-FFF2-40B4-BE49-F238E27FC236}">
              <a16:creationId xmlns:a16="http://schemas.microsoft.com/office/drawing/2014/main" id="{E11691EE-03B6-46CD-838A-066EF35AA63A}"/>
            </a:ext>
          </a:extLst>
        </xdr:cNvPr>
        <xdr:cNvSpPr/>
      </xdr:nvSpPr>
      <xdr:spPr>
        <a:xfrm>
          <a:off x="14541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83638</xdr:rowOff>
    </xdr:from>
    <xdr:to>
      <xdr:col>72</xdr:col>
      <xdr:colOff>38100</xdr:colOff>
      <xdr:row>84</xdr:row>
      <xdr:rowOff>13788</xdr:rowOff>
    </xdr:to>
    <xdr:sp macro="" textlink="">
      <xdr:nvSpPr>
        <xdr:cNvPr id="558" name="フローチャート: 判断 557">
          <a:extLst>
            <a:ext uri="{FF2B5EF4-FFF2-40B4-BE49-F238E27FC236}">
              <a16:creationId xmlns:a16="http://schemas.microsoft.com/office/drawing/2014/main" id="{576E0985-B28D-45DA-AAB1-811A77EB6C00}"/>
            </a:ext>
          </a:extLst>
        </xdr:cNvPr>
        <xdr:cNvSpPr/>
      </xdr:nvSpPr>
      <xdr:spPr>
        <a:xfrm>
          <a:off x="13652500" y="1431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64044</xdr:rowOff>
    </xdr:from>
    <xdr:to>
      <xdr:col>67</xdr:col>
      <xdr:colOff>101600</xdr:colOff>
      <xdr:row>83</xdr:row>
      <xdr:rowOff>165644</xdr:rowOff>
    </xdr:to>
    <xdr:sp macro="" textlink="">
      <xdr:nvSpPr>
        <xdr:cNvPr id="559" name="フローチャート: 判断 558">
          <a:extLst>
            <a:ext uri="{FF2B5EF4-FFF2-40B4-BE49-F238E27FC236}">
              <a16:creationId xmlns:a16="http://schemas.microsoft.com/office/drawing/2014/main" id="{EE477BB8-A944-4D80-9495-4E790706CD03}"/>
            </a:ext>
          </a:extLst>
        </xdr:cNvPr>
        <xdr:cNvSpPr/>
      </xdr:nvSpPr>
      <xdr:spPr>
        <a:xfrm>
          <a:off x="12763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AA935E50-BDFC-4D25-80AA-5EC4591B0F1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1C53C98B-E5B1-431A-8394-7DE52B1BA688}"/>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1A55180E-23F5-4B34-8756-5318978543B6}"/>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3" name="テキスト ボックス 562">
          <a:extLst>
            <a:ext uri="{FF2B5EF4-FFF2-40B4-BE49-F238E27FC236}">
              <a16:creationId xmlns:a16="http://schemas.microsoft.com/office/drawing/2014/main" id="{7C9C23CE-EC51-4E46-A461-34B6B6A1501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5B82A1CB-464A-4758-9D17-AF74FD78DC76}"/>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31387</xdr:rowOff>
    </xdr:from>
    <xdr:to>
      <xdr:col>85</xdr:col>
      <xdr:colOff>177800</xdr:colOff>
      <xdr:row>82</xdr:row>
      <xdr:rowOff>132987</xdr:rowOff>
    </xdr:to>
    <xdr:sp macro="" textlink="">
      <xdr:nvSpPr>
        <xdr:cNvPr id="565" name="楕円 564">
          <a:extLst>
            <a:ext uri="{FF2B5EF4-FFF2-40B4-BE49-F238E27FC236}">
              <a16:creationId xmlns:a16="http://schemas.microsoft.com/office/drawing/2014/main" id="{AD49ED90-B121-47DD-89F6-2B052CF7DC86}"/>
            </a:ext>
          </a:extLst>
        </xdr:cNvPr>
        <xdr:cNvSpPr/>
      </xdr:nvSpPr>
      <xdr:spPr>
        <a:xfrm>
          <a:off x="16268700" y="1409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54264</xdr:rowOff>
    </xdr:from>
    <xdr:ext cx="405111" cy="259045"/>
    <xdr:sp macro="" textlink="">
      <xdr:nvSpPr>
        <xdr:cNvPr id="566" name="【消防施設】&#10;有形固定資産減価償却率該当値テキスト">
          <a:extLst>
            <a:ext uri="{FF2B5EF4-FFF2-40B4-BE49-F238E27FC236}">
              <a16:creationId xmlns:a16="http://schemas.microsoft.com/office/drawing/2014/main" id="{B4AB216B-D663-41A3-80B5-468CAF47EF00}"/>
            </a:ext>
          </a:extLst>
        </xdr:cNvPr>
        <xdr:cNvSpPr txBox="1"/>
      </xdr:nvSpPr>
      <xdr:spPr>
        <a:xfrm>
          <a:off x="16357600" y="13941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142421</xdr:rowOff>
    </xdr:from>
    <xdr:to>
      <xdr:col>81</xdr:col>
      <xdr:colOff>101600</xdr:colOff>
      <xdr:row>82</xdr:row>
      <xdr:rowOff>72571</xdr:rowOff>
    </xdr:to>
    <xdr:sp macro="" textlink="">
      <xdr:nvSpPr>
        <xdr:cNvPr id="567" name="楕円 566">
          <a:extLst>
            <a:ext uri="{FF2B5EF4-FFF2-40B4-BE49-F238E27FC236}">
              <a16:creationId xmlns:a16="http://schemas.microsoft.com/office/drawing/2014/main" id="{E5838136-DE59-43D9-85C2-9BA1273040F5}"/>
            </a:ext>
          </a:extLst>
        </xdr:cNvPr>
        <xdr:cNvSpPr/>
      </xdr:nvSpPr>
      <xdr:spPr>
        <a:xfrm>
          <a:off x="15430500" y="1402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21771</xdr:rowOff>
    </xdr:from>
    <xdr:to>
      <xdr:col>85</xdr:col>
      <xdr:colOff>127000</xdr:colOff>
      <xdr:row>82</xdr:row>
      <xdr:rowOff>82187</xdr:rowOff>
    </xdr:to>
    <xdr:cxnSp macro="">
      <xdr:nvCxnSpPr>
        <xdr:cNvPr id="568" name="直線コネクタ 567">
          <a:extLst>
            <a:ext uri="{FF2B5EF4-FFF2-40B4-BE49-F238E27FC236}">
              <a16:creationId xmlns:a16="http://schemas.microsoft.com/office/drawing/2014/main" id="{80394EBD-EEC8-4AB8-8AFF-AEF066A74441}"/>
            </a:ext>
          </a:extLst>
        </xdr:cNvPr>
        <xdr:cNvCxnSpPr/>
      </xdr:nvCxnSpPr>
      <xdr:spPr>
        <a:xfrm>
          <a:off x="15481300" y="14080671"/>
          <a:ext cx="8382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103232</xdr:rowOff>
    </xdr:from>
    <xdr:to>
      <xdr:col>76</xdr:col>
      <xdr:colOff>165100</xdr:colOff>
      <xdr:row>82</xdr:row>
      <xdr:rowOff>33382</xdr:rowOff>
    </xdr:to>
    <xdr:sp macro="" textlink="">
      <xdr:nvSpPr>
        <xdr:cNvPr id="569" name="楕円 568">
          <a:extLst>
            <a:ext uri="{FF2B5EF4-FFF2-40B4-BE49-F238E27FC236}">
              <a16:creationId xmlns:a16="http://schemas.microsoft.com/office/drawing/2014/main" id="{1F736E58-B85C-4EEA-AA35-BF09DC03926E}"/>
            </a:ext>
          </a:extLst>
        </xdr:cNvPr>
        <xdr:cNvSpPr/>
      </xdr:nvSpPr>
      <xdr:spPr>
        <a:xfrm>
          <a:off x="14541500" y="139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154032</xdr:rowOff>
    </xdr:from>
    <xdr:to>
      <xdr:col>81</xdr:col>
      <xdr:colOff>50800</xdr:colOff>
      <xdr:row>82</xdr:row>
      <xdr:rowOff>21771</xdr:rowOff>
    </xdr:to>
    <xdr:cxnSp macro="">
      <xdr:nvCxnSpPr>
        <xdr:cNvPr id="570" name="直線コネクタ 569">
          <a:extLst>
            <a:ext uri="{FF2B5EF4-FFF2-40B4-BE49-F238E27FC236}">
              <a16:creationId xmlns:a16="http://schemas.microsoft.com/office/drawing/2014/main" id="{C538A67D-2416-484F-8935-35FC36A10044}"/>
            </a:ext>
          </a:extLst>
        </xdr:cNvPr>
        <xdr:cNvCxnSpPr/>
      </xdr:nvCxnSpPr>
      <xdr:spPr>
        <a:xfrm>
          <a:off x="14592300" y="14041482"/>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64044</xdr:rowOff>
    </xdr:from>
    <xdr:to>
      <xdr:col>72</xdr:col>
      <xdr:colOff>38100</xdr:colOff>
      <xdr:row>81</xdr:row>
      <xdr:rowOff>165644</xdr:rowOff>
    </xdr:to>
    <xdr:sp macro="" textlink="">
      <xdr:nvSpPr>
        <xdr:cNvPr id="571" name="楕円 570">
          <a:extLst>
            <a:ext uri="{FF2B5EF4-FFF2-40B4-BE49-F238E27FC236}">
              <a16:creationId xmlns:a16="http://schemas.microsoft.com/office/drawing/2014/main" id="{2B725B4C-E353-4624-AA0A-8D96F2722017}"/>
            </a:ext>
          </a:extLst>
        </xdr:cNvPr>
        <xdr:cNvSpPr/>
      </xdr:nvSpPr>
      <xdr:spPr>
        <a:xfrm>
          <a:off x="13652500" y="1395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114844</xdr:rowOff>
    </xdr:from>
    <xdr:to>
      <xdr:col>76</xdr:col>
      <xdr:colOff>114300</xdr:colOff>
      <xdr:row>81</xdr:row>
      <xdr:rowOff>154032</xdr:rowOff>
    </xdr:to>
    <xdr:cxnSp macro="">
      <xdr:nvCxnSpPr>
        <xdr:cNvPr id="572" name="直線コネクタ 571">
          <a:extLst>
            <a:ext uri="{FF2B5EF4-FFF2-40B4-BE49-F238E27FC236}">
              <a16:creationId xmlns:a16="http://schemas.microsoft.com/office/drawing/2014/main" id="{DD09377A-D754-4C10-B78B-B9B4976AD39D}"/>
            </a:ext>
          </a:extLst>
        </xdr:cNvPr>
        <xdr:cNvCxnSpPr/>
      </xdr:nvCxnSpPr>
      <xdr:spPr>
        <a:xfrm>
          <a:off x="13703300" y="14002294"/>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24856</xdr:rowOff>
    </xdr:from>
    <xdr:to>
      <xdr:col>67</xdr:col>
      <xdr:colOff>101600</xdr:colOff>
      <xdr:row>81</xdr:row>
      <xdr:rowOff>126456</xdr:rowOff>
    </xdr:to>
    <xdr:sp macro="" textlink="">
      <xdr:nvSpPr>
        <xdr:cNvPr id="573" name="楕円 572">
          <a:extLst>
            <a:ext uri="{FF2B5EF4-FFF2-40B4-BE49-F238E27FC236}">
              <a16:creationId xmlns:a16="http://schemas.microsoft.com/office/drawing/2014/main" id="{0602F05B-6977-4863-9D5A-B6D0895C216F}"/>
            </a:ext>
          </a:extLst>
        </xdr:cNvPr>
        <xdr:cNvSpPr/>
      </xdr:nvSpPr>
      <xdr:spPr>
        <a:xfrm>
          <a:off x="12763500" y="139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75656</xdr:rowOff>
    </xdr:from>
    <xdr:to>
      <xdr:col>71</xdr:col>
      <xdr:colOff>177800</xdr:colOff>
      <xdr:row>81</xdr:row>
      <xdr:rowOff>114844</xdr:rowOff>
    </xdr:to>
    <xdr:cxnSp macro="">
      <xdr:nvCxnSpPr>
        <xdr:cNvPr id="574" name="直線コネクタ 573">
          <a:extLst>
            <a:ext uri="{FF2B5EF4-FFF2-40B4-BE49-F238E27FC236}">
              <a16:creationId xmlns:a16="http://schemas.microsoft.com/office/drawing/2014/main" id="{5E50D8E5-B68A-4964-8AD6-8513A5809A95}"/>
            </a:ext>
          </a:extLst>
        </xdr:cNvPr>
        <xdr:cNvCxnSpPr/>
      </xdr:nvCxnSpPr>
      <xdr:spPr>
        <a:xfrm>
          <a:off x="12814300" y="1396310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146975</xdr:rowOff>
    </xdr:from>
    <xdr:ext cx="405111" cy="259045"/>
    <xdr:sp macro="" textlink="">
      <xdr:nvSpPr>
        <xdr:cNvPr id="575" name="n_1aveValue【消防施設】&#10;有形固定資産減価償却率">
          <a:extLst>
            <a:ext uri="{FF2B5EF4-FFF2-40B4-BE49-F238E27FC236}">
              <a16:creationId xmlns:a16="http://schemas.microsoft.com/office/drawing/2014/main" id="{297AD6E1-FFE0-43CD-B35F-0EAC15F5207D}"/>
            </a:ext>
          </a:extLst>
        </xdr:cNvPr>
        <xdr:cNvSpPr txBox="1"/>
      </xdr:nvSpPr>
      <xdr:spPr>
        <a:xfrm>
          <a:off x="15266044" y="1437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17978</xdr:rowOff>
    </xdr:from>
    <xdr:ext cx="405111" cy="259045"/>
    <xdr:sp macro="" textlink="">
      <xdr:nvSpPr>
        <xdr:cNvPr id="576" name="n_2aveValue【消防施設】&#10;有形固定資産減価償却率">
          <a:extLst>
            <a:ext uri="{FF2B5EF4-FFF2-40B4-BE49-F238E27FC236}">
              <a16:creationId xmlns:a16="http://schemas.microsoft.com/office/drawing/2014/main" id="{64095F08-9C25-4CE1-810D-7F93AF52EA29}"/>
            </a:ext>
          </a:extLst>
        </xdr:cNvPr>
        <xdr:cNvSpPr txBox="1"/>
      </xdr:nvSpPr>
      <xdr:spPr>
        <a:xfrm>
          <a:off x="14389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4915</xdr:rowOff>
    </xdr:from>
    <xdr:ext cx="405111" cy="259045"/>
    <xdr:sp macro="" textlink="">
      <xdr:nvSpPr>
        <xdr:cNvPr id="577" name="n_3aveValue【消防施設】&#10;有形固定資産減価償却率">
          <a:extLst>
            <a:ext uri="{FF2B5EF4-FFF2-40B4-BE49-F238E27FC236}">
              <a16:creationId xmlns:a16="http://schemas.microsoft.com/office/drawing/2014/main" id="{A127CF84-8352-4054-B018-531990D7E904}"/>
            </a:ext>
          </a:extLst>
        </xdr:cNvPr>
        <xdr:cNvSpPr txBox="1"/>
      </xdr:nvSpPr>
      <xdr:spPr>
        <a:xfrm>
          <a:off x="13500744" y="14406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156771</xdr:rowOff>
    </xdr:from>
    <xdr:ext cx="405111" cy="259045"/>
    <xdr:sp macro="" textlink="">
      <xdr:nvSpPr>
        <xdr:cNvPr id="578" name="n_4aveValue【消防施設】&#10;有形固定資産減価償却率">
          <a:extLst>
            <a:ext uri="{FF2B5EF4-FFF2-40B4-BE49-F238E27FC236}">
              <a16:creationId xmlns:a16="http://schemas.microsoft.com/office/drawing/2014/main" id="{9EE5BB43-15EB-43EC-9430-9612615E5F2D}"/>
            </a:ext>
          </a:extLst>
        </xdr:cNvPr>
        <xdr:cNvSpPr txBox="1"/>
      </xdr:nvSpPr>
      <xdr:spPr>
        <a:xfrm>
          <a:off x="12611744" y="14387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89098</xdr:rowOff>
    </xdr:from>
    <xdr:ext cx="405111" cy="259045"/>
    <xdr:sp macro="" textlink="">
      <xdr:nvSpPr>
        <xdr:cNvPr id="579" name="n_1mainValue【消防施設】&#10;有形固定資産減価償却率">
          <a:extLst>
            <a:ext uri="{FF2B5EF4-FFF2-40B4-BE49-F238E27FC236}">
              <a16:creationId xmlns:a16="http://schemas.microsoft.com/office/drawing/2014/main" id="{FD80286C-9CC8-433D-84BE-2479CEEF187D}"/>
            </a:ext>
          </a:extLst>
        </xdr:cNvPr>
        <xdr:cNvSpPr txBox="1"/>
      </xdr:nvSpPr>
      <xdr:spPr>
        <a:xfrm>
          <a:off x="15266044" y="13805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49909</xdr:rowOff>
    </xdr:from>
    <xdr:ext cx="405111" cy="259045"/>
    <xdr:sp macro="" textlink="">
      <xdr:nvSpPr>
        <xdr:cNvPr id="580" name="n_2mainValue【消防施設】&#10;有形固定資産減価償却率">
          <a:extLst>
            <a:ext uri="{FF2B5EF4-FFF2-40B4-BE49-F238E27FC236}">
              <a16:creationId xmlns:a16="http://schemas.microsoft.com/office/drawing/2014/main" id="{913CC263-165B-4C0C-8602-42F2E5225682}"/>
            </a:ext>
          </a:extLst>
        </xdr:cNvPr>
        <xdr:cNvSpPr txBox="1"/>
      </xdr:nvSpPr>
      <xdr:spPr>
        <a:xfrm>
          <a:off x="14389744" y="13765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10721</xdr:rowOff>
    </xdr:from>
    <xdr:ext cx="405111" cy="259045"/>
    <xdr:sp macro="" textlink="">
      <xdr:nvSpPr>
        <xdr:cNvPr id="581" name="n_3mainValue【消防施設】&#10;有形固定資産減価償却率">
          <a:extLst>
            <a:ext uri="{FF2B5EF4-FFF2-40B4-BE49-F238E27FC236}">
              <a16:creationId xmlns:a16="http://schemas.microsoft.com/office/drawing/2014/main" id="{8F52A471-F870-4476-AC96-BAAF2D914E8A}"/>
            </a:ext>
          </a:extLst>
        </xdr:cNvPr>
        <xdr:cNvSpPr txBox="1"/>
      </xdr:nvSpPr>
      <xdr:spPr>
        <a:xfrm>
          <a:off x="13500744" y="1372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142983</xdr:rowOff>
    </xdr:from>
    <xdr:ext cx="405111" cy="259045"/>
    <xdr:sp macro="" textlink="">
      <xdr:nvSpPr>
        <xdr:cNvPr id="582" name="n_4mainValue【消防施設】&#10;有形固定資産減価償却率">
          <a:extLst>
            <a:ext uri="{FF2B5EF4-FFF2-40B4-BE49-F238E27FC236}">
              <a16:creationId xmlns:a16="http://schemas.microsoft.com/office/drawing/2014/main" id="{21C65BBC-0845-403F-B28A-D376D5EF7FF3}"/>
            </a:ext>
          </a:extLst>
        </xdr:cNvPr>
        <xdr:cNvSpPr txBox="1"/>
      </xdr:nvSpPr>
      <xdr:spPr>
        <a:xfrm>
          <a:off x="12611744" y="1368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3" name="正方形/長方形 582">
          <a:extLst>
            <a:ext uri="{FF2B5EF4-FFF2-40B4-BE49-F238E27FC236}">
              <a16:creationId xmlns:a16="http://schemas.microsoft.com/office/drawing/2014/main" id="{117B62B5-2245-4240-AF30-2E99665E4E9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4" name="正方形/長方形 583">
          <a:extLst>
            <a:ext uri="{FF2B5EF4-FFF2-40B4-BE49-F238E27FC236}">
              <a16:creationId xmlns:a16="http://schemas.microsoft.com/office/drawing/2014/main" id="{E029F007-2318-4DED-99B4-8774920A0EE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5" name="正方形/長方形 584">
          <a:extLst>
            <a:ext uri="{FF2B5EF4-FFF2-40B4-BE49-F238E27FC236}">
              <a16:creationId xmlns:a16="http://schemas.microsoft.com/office/drawing/2014/main" id="{A48E31B9-8A22-425B-AC30-B2C932F6C69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6" name="正方形/長方形 585">
          <a:extLst>
            <a:ext uri="{FF2B5EF4-FFF2-40B4-BE49-F238E27FC236}">
              <a16:creationId xmlns:a16="http://schemas.microsoft.com/office/drawing/2014/main" id="{2FDA0117-D205-48E0-BBEE-F2E28418AB76}"/>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7" name="正方形/長方形 586">
          <a:extLst>
            <a:ext uri="{FF2B5EF4-FFF2-40B4-BE49-F238E27FC236}">
              <a16:creationId xmlns:a16="http://schemas.microsoft.com/office/drawing/2014/main" id="{BF9FE8BD-A024-458C-A486-B6094D5F257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8" name="正方形/長方形 587">
          <a:extLst>
            <a:ext uri="{FF2B5EF4-FFF2-40B4-BE49-F238E27FC236}">
              <a16:creationId xmlns:a16="http://schemas.microsoft.com/office/drawing/2014/main" id="{7BE7DAB0-CEA0-4C05-B80B-BAD8AD993BB2}"/>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9" name="正方形/長方形 588">
          <a:extLst>
            <a:ext uri="{FF2B5EF4-FFF2-40B4-BE49-F238E27FC236}">
              <a16:creationId xmlns:a16="http://schemas.microsoft.com/office/drawing/2014/main" id="{5852EB57-E8CE-4560-A2C1-C4FB18EECC6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0" name="正方形/長方形 589">
          <a:extLst>
            <a:ext uri="{FF2B5EF4-FFF2-40B4-BE49-F238E27FC236}">
              <a16:creationId xmlns:a16="http://schemas.microsoft.com/office/drawing/2014/main" id="{9DB18AFA-43C2-463C-A498-7D1A0A44B54D}"/>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1" name="テキスト ボックス 590">
          <a:extLst>
            <a:ext uri="{FF2B5EF4-FFF2-40B4-BE49-F238E27FC236}">
              <a16:creationId xmlns:a16="http://schemas.microsoft.com/office/drawing/2014/main" id="{B80AB02F-C45C-47E0-86E8-FC8BA4DA36C7}"/>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2" name="直線コネクタ 591">
          <a:extLst>
            <a:ext uri="{FF2B5EF4-FFF2-40B4-BE49-F238E27FC236}">
              <a16:creationId xmlns:a16="http://schemas.microsoft.com/office/drawing/2014/main" id="{7C529908-98D9-4138-A4BA-94E83D02F6E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93" name="直線コネクタ 592">
          <a:extLst>
            <a:ext uri="{FF2B5EF4-FFF2-40B4-BE49-F238E27FC236}">
              <a16:creationId xmlns:a16="http://schemas.microsoft.com/office/drawing/2014/main" id="{1DD3D5EE-02F3-435D-938B-CBC4BD3F73E2}"/>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94" name="テキスト ボックス 593">
          <a:extLst>
            <a:ext uri="{FF2B5EF4-FFF2-40B4-BE49-F238E27FC236}">
              <a16:creationId xmlns:a16="http://schemas.microsoft.com/office/drawing/2014/main" id="{4BFFEBFF-C205-4BB1-B230-B495B1486E8E}"/>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5" name="直線コネクタ 594">
          <a:extLst>
            <a:ext uri="{FF2B5EF4-FFF2-40B4-BE49-F238E27FC236}">
              <a16:creationId xmlns:a16="http://schemas.microsoft.com/office/drawing/2014/main" id="{C3EE5CC7-5C5A-4697-ABBE-97B6F7792D15}"/>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6" name="テキスト ボックス 595">
          <a:extLst>
            <a:ext uri="{FF2B5EF4-FFF2-40B4-BE49-F238E27FC236}">
              <a16:creationId xmlns:a16="http://schemas.microsoft.com/office/drawing/2014/main" id="{8F81CD1C-1979-462F-B918-E2C78E68218D}"/>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7" name="直線コネクタ 596">
          <a:extLst>
            <a:ext uri="{FF2B5EF4-FFF2-40B4-BE49-F238E27FC236}">
              <a16:creationId xmlns:a16="http://schemas.microsoft.com/office/drawing/2014/main" id="{59539E88-1DD3-4E36-9A62-2D8A5363BDE6}"/>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8" name="テキスト ボックス 597">
          <a:extLst>
            <a:ext uri="{FF2B5EF4-FFF2-40B4-BE49-F238E27FC236}">
              <a16:creationId xmlns:a16="http://schemas.microsoft.com/office/drawing/2014/main" id="{83738F5C-3AE4-4561-B91B-098C8CC5080A}"/>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9" name="直線コネクタ 598">
          <a:extLst>
            <a:ext uri="{FF2B5EF4-FFF2-40B4-BE49-F238E27FC236}">
              <a16:creationId xmlns:a16="http://schemas.microsoft.com/office/drawing/2014/main" id="{EB616308-3B03-4A1C-AE5D-75F2554EE715}"/>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00" name="テキスト ボックス 599">
          <a:extLst>
            <a:ext uri="{FF2B5EF4-FFF2-40B4-BE49-F238E27FC236}">
              <a16:creationId xmlns:a16="http://schemas.microsoft.com/office/drawing/2014/main" id="{1BE7DBE1-0B7A-432A-B7F3-E7C2C2CDB52B}"/>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1" name="直線コネクタ 600">
          <a:extLst>
            <a:ext uri="{FF2B5EF4-FFF2-40B4-BE49-F238E27FC236}">
              <a16:creationId xmlns:a16="http://schemas.microsoft.com/office/drawing/2014/main" id="{46DE729D-1870-4225-A002-D889BA7EE195}"/>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2" name="テキスト ボックス 601">
          <a:extLst>
            <a:ext uri="{FF2B5EF4-FFF2-40B4-BE49-F238E27FC236}">
              <a16:creationId xmlns:a16="http://schemas.microsoft.com/office/drawing/2014/main" id="{E8F01D61-F1E3-436D-9EF5-FDDC93CB509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3" name="【消防施設】&#10;一人当たり面積グラフ枠">
          <a:extLst>
            <a:ext uri="{FF2B5EF4-FFF2-40B4-BE49-F238E27FC236}">
              <a16:creationId xmlns:a16="http://schemas.microsoft.com/office/drawing/2014/main" id="{7FD6AC22-D38B-4EB5-9CFA-F361FCB362A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24385</xdr:rowOff>
    </xdr:to>
    <xdr:cxnSp macro="">
      <xdr:nvCxnSpPr>
        <xdr:cNvPr id="604" name="直線コネクタ 603">
          <a:extLst>
            <a:ext uri="{FF2B5EF4-FFF2-40B4-BE49-F238E27FC236}">
              <a16:creationId xmlns:a16="http://schemas.microsoft.com/office/drawing/2014/main" id="{AC0591B5-209D-440A-B1F5-B86327C2D217}"/>
            </a:ext>
          </a:extLst>
        </xdr:cNvPr>
        <xdr:cNvCxnSpPr/>
      </xdr:nvCxnSpPr>
      <xdr:spPr>
        <a:xfrm flipV="1">
          <a:off x="22160864" y="13525500"/>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605" name="【消防施設】&#10;一人当たり面積最小値テキスト">
          <a:extLst>
            <a:ext uri="{FF2B5EF4-FFF2-40B4-BE49-F238E27FC236}">
              <a16:creationId xmlns:a16="http://schemas.microsoft.com/office/drawing/2014/main" id="{9C656BBA-1D9B-4192-9925-5DFD23025F3C}"/>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06" name="直線コネクタ 605">
          <a:extLst>
            <a:ext uri="{FF2B5EF4-FFF2-40B4-BE49-F238E27FC236}">
              <a16:creationId xmlns:a16="http://schemas.microsoft.com/office/drawing/2014/main" id="{A0A759FE-0D2D-4E45-B09A-CC4561148EB2}"/>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607" name="【消防施設】&#10;一人当たり面積最大値テキスト">
          <a:extLst>
            <a:ext uri="{FF2B5EF4-FFF2-40B4-BE49-F238E27FC236}">
              <a16:creationId xmlns:a16="http://schemas.microsoft.com/office/drawing/2014/main" id="{07200B3F-1C1A-4B58-A8DC-41BAB53C0D22}"/>
            </a:ext>
          </a:extLst>
        </xdr:cNvPr>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608" name="直線コネクタ 607">
          <a:extLst>
            <a:ext uri="{FF2B5EF4-FFF2-40B4-BE49-F238E27FC236}">
              <a16:creationId xmlns:a16="http://schemas.microsoft.com/office/drawing/2014/main" id="{7F93713F-483F-4094-8D09-23463101D48C}"/>
            </a:ext>
          </a:extLst>
        </xdr:cNvPr>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609" name="【消防施設】&#10;一人当たり面積平均値テキスト">
          <a:extLst>
            <a:ext uri="{FF2B5EF4-FFF2-40B4-BE49-F238E27FC236}">
              <a16:creationId xmlns:a16="http://schemas.microsoft.com/office/drawing/2014/main" id="{A7BC34A1-776C-4B63-A5B9-4F1E0B8F7A5A}"/>
            </a:ext>
          </a:extLst>
        </xdr:cNvPr>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610" name="フローチャート: 判断 609">
          <a:extLst>
            <a:ext uri="{FF2B5EF4-FFF2-40B4-BE49-F238E27FC236}">
              <a16:creationId xmlns:a16="http://schemas.microsoft.com/office/drawing/2014/main" id="{3DD5A462-3C3D-4679-BD9D-CF9F89AAD794}"/>
            </a:ext>
          </a:extLst>
        </xdr:cNvPr>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611" name="フローチャート: 判断 610">
          <a:extLst>
            <a:ext uri="{FF2B5EF4-FFF2-40B4-BE49-F238E27FC236}">
              <a16:creationId xmlns:a16="http://schemas.microsoft.com/office/drawing/2014/main" id="{C048C898-6F70-422B-BB08-D33B4849D07B}"/>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42163</xdr:rowOff>
    </xdr:from>
    <xdr:to>
      <xdr:col>107</xdr:col>
      <xdr:colOff>101600</xdr:colOff>
      <xdr:row>84</xdr:row>
      <xdr:rowOff>143763</xdr:rowOff>
    </xdr:to>
    <xdr:sp macro="" textlink="">
      <xdr:nvSpPr>
        <xdr:cNvPr id="612" name="フローチャート: 判断 611">
          <a:extLst>
            <a:ext uri="{FF2B5EF4-FFF2-40B4-BE49-F238E27FC236}">
              <a16:creationId xmlns:a16="http://schemas.microsoft.com/office/drawing/2014/main" id="{57622EA0-45B7-4D06-96FE-E3BE220B8219}"/>
            </a:ext>
          </a:extLst>
        </xdr:cNvPr>
        <xdr:cNvSpPr/>
      </xdr:nvSpPr>
      <xdr:spPr>
        <a:xfrm>
          <a:off x="20383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613" name="フローチャート: 判断 612">
          <a:extLst>
            <a:ext uri="{FF2B5EF4-FFF2-40B4-BE49-F238E27FC236}">
              <a16:creationId xmlns:a16="http://schemas.microsoft.com/office/drawing/2014/main" id="{C13FC716-B677-4E37-B398-CCE4CC97F19B}"/>
            </a:ext>
          </a:extLst>
        </xdr:cNvPr>
        <xdr:cNvSpPr/>
      </xdr:nvSpPr>
      <xdr:spPr>
        <a:xfrm>
          <a:off x="19494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46737</xdr:rowOff>
    </xdr:from>
    <xdr:to>
      <xdr:col>98</xdr:col>
      <xdr:colOff>38100</xdr:colOff>
      <xdr:row>84</xdr:row>
      <xdr:rowOff>148337</xdr:rowOff>
    </xdr:to>
    <xdr:sp macro="" textlink="">
      <xdr:nvSpPr>
        <xdr:cNvPr id="614" name="フローチャート: 判断 613">
          <a:extLst>
            <a:ext uri="{FF2B5EF4-FFF2-40B4-BE49-F238E27FC236}">
              <a16:creationId xmlns:a16="http://schemas.microsoft.com/office/drawing/2014/main" id="{4D1C18A8-E60A-4016-AF5F-8955650D573F}"/>
            </a:ext>
          </a:extLst>
        </xdr:cNvPr>
        <xdr:cNvSpPr/>
      </xdr:nvSpPr>
      <xdr:spPr>
        <a:xfrm>
          <a:off x="18605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3969C1E7-0811-4379-B06D-B681911F70D3}"/>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832C8681-2E67-4099-AC1D-80818CDAAEE9}"/>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893F5653-5532-497E-84CE-3931E8EA0E09}"/>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FB8F2CEC-2D4E-491E-BEDB-B2F7B4CA820D}"/>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11AE9690-1C2E-4234-8ADA-4E9A79405B7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124461</xdr:rowOff>
    </xdr:from>
    <xdr:to>
      <xdr:col>116</xdr:col>
      <xdr:colOff>114300</xdr:colOff>
      <xdr:row>85</xdr:row>
      <xdr:rowOff>54611</xdr:rowOff>
    </xdr:to>
    <xdr:sp macro="" textlink="">
      <xdr:nvSpPr>
        <xdr:cNvPr id="620" name="楕円 619">
          <a:extLst>
            <a:ext uri="{FF2B5EF4-FFF2-40B4-BE49-F238E27FC236}">
              <a16:creationId xmlns:a16="http://schemas.microsoft.com/office/drawing/2014/main" id="{A21340EC-A99A-4C83-BA3D-9239F4C054B2}"/>
            </a:ext>
          </a:extLst>
        </xdr:cNvPr>
        <xdr:cNvSpPr/>
      </xdr:nvSpPr>
      <xdr:spPr>
        <a:xfrm>
          <a:off x="22110700" y="1452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102888</xdr:rowOff>
    </xdr:from>
    <xdr:ext cx="469744" cy="259045"/>
    <xdr:sp macro="" textlink="">
      <xdr:nvSpPr>
        <xdr:cNvPr id="621" name="【消防施設】&#10;一人当たり面積該当値テキスト">
          <a:extLst>
            <a:ext uri="{FF2B5EF4-FFF2-40B4-BE49-F238E27FC236}">
              <a16:creationId xmlns:a16="http://schemas.microsoft.com/office/drawing/2014/main" id="{6E9B60C1-2ACE-4DF5-A289-92D7E7FBC708}"/>
            </a:ext>
          </a:extLst>
        </xdr:cNvPr>
        <xdr:cNvSpPr txBox="1"/>
      </xdr:nvSpPr>
      <xdr:spPr>
        <a:xfrm>
          <a:off x="22199600"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110744</xdr:rowOff>
    </xdr:from>
    <xdr:to>
      <xdr:col>112</xdr:col>
      <xdr:colOff>38100</xdr:colOff>
      <xdr:row>85</xdr:row>
      <xdr:rowOff>40894</xdr:rowOff>
    </xdr:to>
    <xdr:sp macro="" textlink="">
      <xdr:nvSpPr>
        <xdr:cNvPr id="622" name="楕円 621">
          <a:extLst>
            <a:ext uri="{FF2B5EF4-FFF2-40B4-BE49-F238E27FC236}">
              <a16:creationId xmlns:a16="http://schemas.microsoft.com/office/drawing/2014/main" id="{25B0A707-FEB0-44BE-8AA9-9EFDABC6521F}"/>
            </a:ext>
          </a:extLst>
        </xdr:cNvPr>
        <xdr:cNvSpPr/>
      </xdr:nvSpPr>
      <xdr:spPr>
        <a:xfrm>
          <a:off x="212725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161544</xdr:rowOff>
    </xdr:from>
    <xdr:to>
      <xdr:col>116</xdr:col>
      <xdr:colOff>63500</xdr:colOff>
      <xdr:row>85</xdr:row>
      <xdr:rowOff>3811</xdr:rowOff>
    </xdr:to>
    <xdr:cxnSp macro="">
      <xdr:nvCxnSpPr>
        <xdr:cNvPr id="623" name="直線コネクタ 622">
          <a:extLst>
            <a:ext uri="{FF2B5EF4-FFF2-40B4-BE49-F238E27FC236}">
              <a16:creationId xmlns:a16="http://schemas.microsoft.com/office/drawing/2014/main" id="{2A18DF2B-8AD4-495E-9B2C-BFD16FEB3F56}"/>
            </a:ext>
          </a:extLst>
        </xdr:cNvPr>
        <xdr:cNvCxnSpPr/>
      </xdr:nvCxnSpPr>
      <xdr:spPr>
        <a:xfrm>
          <a:off x="21323300" y="14563344"/>
          <a:ext cx="8382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106172</xdr:rowOff>
    </xdr:from>
    <xdr:to>
      <xdr:col>107</xdr:col>
      <xdr:colOff>101600</xdr:colOff>
      <xdr:row>85</xdr:row>
      <xdr:rowOff>36322</xdr:rowOff>
    </xdr:to>
    <xdr:sp macro="" textlink="">
      <xdr:nvSpPr>
        <xdr:cNvPr id="624" name="楕円 623">
          <a:extLst>
            <a:ext uri="{FF2B5EF4-FFF2-40B4-BE49-F238E27FC236}">
              <a16:creationId xmlns:a16="http://schemas.microsoft.com/office/drawing/2014/main" id="{A34563B4-B05F-472A-909B-67EB7840BD2D}"/>
            </a:ext>
          </a:extLst>
        </xdr:cNvPr>
        <xdr:cNvSpPr/>
      </xdr:nvSpPr>
      <xdr:spPr>
        <a:xfrm>
          <a:off x="20383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156972</xdr:rowOff>
    </xdr:from>
    <xdr:to>
      <xdr:col>111</xdr:col>
      <xdr:colOff>177800</xdr:colOff>
      <xdr:row>84</xdr:row>
      <xdr:rowOff>161544</xdr:rowOff>
    </xdr:to>
    <xdr:cxnSp macro="">
      <xdr:nvCxnSpPr>
        <xdr:cNvPr id="625" name="直線コネクタ 624">
          <a:extLst>
            <a:ext uri="{FF2B5EF4-FFF2-40B4-BE49-F238E27FC236}">
              <a16:creationId xmlns:a16="http://schemas.microsoft.com/office/drawing/2014/main" id="{C3807809-0EC2-4B43-A9B6-2FE6C7DB3C02}"/>
            </a:ext>
          </a:extLst>
        </xdr:cNvPr>
        <xdr:cNvCxnSpPr/>
      </xdr:nvCxnSpPr>
      <xdr:spPr>
        <a:xfrm>
          <a:off x="20434300" y="14558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106172</xdr:rowOff>
    </xdr:from>
    <xdr:to>
      <xdr:col>102</xdr:col>
      <xdr:colOff>165100</xdr:colOff>
      <xdr:row>85</xdr:row>
      <xdr:rowOff>36322</xdr:rowOff>
    </xdr:to>
    <xdr:sp macro="" textlink="">
      <xdr:nvSpPr>
        <xdr:cNvPr id="626" name="楕円 625">
          <a:extLst>
            <a:ext uri="{FF2B5EF4-FFF2-40B4-BE49-F238E27FC236}">
              <a16:creationId xmlns:a16="http://schemas.microsoft.com/office/drawing/2014/main" id="{22EF5C43-DA69-4E52-8CA2-8D8112F55B9E}"/>
            </a:ext>
          </a:extLst>
        </xdr:cNvPr>
        <xdr:cNvSpPr/>
      </xdr:nvSpPr>
      <xdr:spPr>
        <a:xfrm>
          <a:off x="19494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156972</xdr:rowOff>
    </xdr:from>
    <xdr:to>
      <xdr:col>107</xdr:col>
      <xdr:colOff>50800</xdr:colOff>
      <xdr:row>84</xdr:row>
      <xdr:rowOff>156972</xdr:rowOff>
    </xdr:to>
    <xdr:cxnSp macro="">
      <xdr:nvCxnSpPr>
        <xdr:cNvPr id="627" name="直線コネクタ 626">
          <a:extLst>
            <a:ext uri="{FF2B5EF4-FFF2-40B4-BE49-F238E27FC236}">
              <a16:creationId xmlns:a16="http://schemas.microsoft.com/office/drawing/2014/main" id="{0DBBCE0E-2E07-474F-836E-764A8E01060F}"/>
            </a:ext>
          </a:extLst>
        </xdr:cNvPr>
        <xdr:cNvCxnSpPr/>
      </xdr:nvCxnSpPr>
      <xdr:spPr>
        <a:xfrm>
          <a:off x="19545300" y="1455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110744</xdr:rowOff>
    </xdr:from>
    <xdr:to>
      <xdr:col>98</xdr:col>
      <xdr:colOff>38100</xdr:colOff>
      <xdr:row>85</xdr:row>
      <xdr:rowOff>40894</xdr:rowOff>
    </xdr:to>
    <xdr:sp macro="" textlink="">
      <xdr:nvSpPr>
        <xdr:cNvPr id="628" name="楕円 627">
          <a:extLst>
            <a:ext uri="{FF2B5EF4-FFF2-40B4-BE49-F238E27FC236}">
              <a16:creationId xmlns:a16="http://schemas.microsoft.com/office/drawing/2014/main" id="{B98824ED-7BC4-4778-9DF2-079CAEEC05DE}"/>
            </a:ext>
          </a:extLst>
        </xdr:cNvPr>
        <xdr:cNvSpPr/>
      </xdr:nvSpPr>
      <xdr:spPr>
        <a:xfrm>
          <a:off x="186055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156972</xdr:rowOff>
    </xdr:from>
    <xdr:to>
      <xdr:col>102</xdr:col>
      <xdr:colOff>114300</xdr:colOff>
      <xdr:row>84</xdr:row>
      <xdr:rowOff>161544</xdr:rowOff>
    </xdr:to>
    <xdr:cxnSp macro="">
      <xdr:nvCxnSpPr>
        <xdr:cNvPr id="629" name="直線コネクタ 628">
          <a:extLst>
            <a:ext uri="{FF2B5EF4-FFF2-40B4-BE49-F238E27FC236}">
              <a16:creationId xmlns:a16="http://schemas.microsoft.com/office/drawing/2014/main" id="{D5B26CAF-0E45-4F1B-87A3-56BEF1C0F95E}"/>
            </a:ext>
          </a:extLst>
        </xdr:cNvPr>
        <xdr:cNvCxnSpPr/>
      </xdr:nvCxnSpPr>
      <xdr:spPr>
        <a:xfrm flipV="1">
          <a:off x="18656300" y="14558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630" name="n_1aveValue【消防施設】&#10;一人当たり面積">
          <a:extLst>
            <a:ext uri="{FF2B5EF4-FFF2-40B4-BE49-F238E27FC236}">
              <a16:creationId xmlns:a16="http://schemas.microsoft.com/office/drawing/2014/main" id="{329D7AC7-E9CB-4EF9-ADFE-274701470E55}"/>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160290</xdr:rowOff>
    </xdr:from>
    <xdr:ext cx="469744" cy="259045"/>
    <xdr:sp macro="" textlink="">
      <xdr:nvSpPr>
        <xdr:cNvPr id="631" name="n_2aveValue【消防施設】&#10;一人当たり面積">
          <a:extLst>
            <a:ext uri="{FF2B5EF4-FFF2-40B4-BE49-F238E27FC236}">
              <a16:creationId xmlns:a16="http://schemas.microsoft.com/office/drawing/2014/main" id="{7B7C08A8-9012-417A-95DB-74891D13FAC0}"/>
            </a:ext>
          </a:extLst>
        </xdr:cNvPr>
        <xdr:cNvSpPr txBox="1"/>
      </xdr:nvSpPr>
      <xdr:spPr>
        <a:xfrm>
          <a:off x="20199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632" name="n_3aveValue【消防施設】&#10;一人当たり面積">
          <a:extLst>
            <a:ext uri="{FF2B5EF4-FFF2-40B4-BE49-F238E27FC236}">
              <a16:creationId xmlns:a16="http://schemas.microsoft.com/office/drawing/2014/main" id="{58E3AFB6-B8BE-4496-B4EB-79D2DEEE3CC2}"/>
            </a:ext>
          </a:extLst>
        </xdr:cNvPr>
        <xdr:cNvSpPr txBox="1"/>
      </xdr:nvSpPr>
      <xdr:spPr>
        <a:xfrm>
          <a:off x="193104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164864</xdr:rowOff>
    </xdr:from>
    <xdr:ext cx="469744" cy="259045"/>
    <xdr:sp macro="" textlink="">
      <xdr:nvSpPr>
        <xdr:cNvPr id="633" name="n_4aveValue【消防施設】&#10;一人当たり面積">
          <a:extLst>
            <a:ext uri="{FF2B5EF4-FFF2-40B4-BE49-F238E27FC236}">
              <a16:creationId xmlns:a16="http://schemas.microsoft.com/office/drawing/2014/main" id="{07ABF5DB-6A71-41EA-A847-F207645F6CAF}"/>
            </a:ext>
          </a:extLst>
        </xdr:cNvPr>
        <xdr:cNvSpPr txBox="1"/>
      </xdr:nvSpPr>
      <xdr:spPr>
        <a:xfrm>
          <a:off x="18421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32021</xdr:rowOff>
    </xdr:from>
    <xdr:ext cx="469744" cy="259045"/>
    <xdr:sp macro="" textlink="">
      <xdr:nvSpPr>
        <xdr:cNvPr id="634" name="n_1mainValue【消防施設】&#10;一人当たり面積">
          <a:extLst>
            <a:ext uri="{FF2B5EF4-FFF2-40B4-BE49-F238E27FC236}">
              <a16:creationId xmlns:a16="http://schemas.microsoft.com/office/drawing/2014/main" id="{5AFA0659-637E-4BF3-AEC6-54D6ED687446}"/>
            </a:ext>
          </a:extLst>
        </xdr:cNvPr>
        <xdr:cNvSpPr txBox="1"/>
      </xdr:nvSpPr>
      <xdr:spPr>
        <a:xfrm>
          <a:off x="21075727" y="1460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27449</xdr:rowOff>
    </xdr:from>
    <xdr:ext cx="469744" cy="259045"/>
    <xdr:sp macro="" textlink="">
      <xdr:nvSpPr>
        <xdr:cNvPr id="635" name="n_2mainValue【消防施設】&#10;一人当たり面積">
          <a:extLst>
            <a:ext uri="{FF2B5EF4-FFF2-40B4-BE49-F238E27FC236}">
              <a16:creationId xmlns:a16="http://schemas.microsoft.com/office/drawing/2014/main" id="{72FC2AE6-8DC2-4A74-BA32-8EAE45994119}"/>
            </a:ext>
          </a:extLst>
        </xdr:cNvPr>
        <xdr:cNvSpPr txBox="1"/>
      </xdr:nvSpPr>
      <xdr:spPr>
        <a:xfrm>
          <a:off x="20199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27449</xdr:rowOff>
    </xdr:from>
    <xdr:ext cx="469744" cy="259045"/>
    <xdr:sp macro="" textlink="">
      <xdr:nvSpPr>
        <xdr:cNvPr id="636" name="n_3mainValue【消防施設】&#10;一人当たり面積">
          <a:extLst>
            <a:ext uri="{FF2B5EF4-FFF2-40B4-BE49-F238E27FC236}">
              <a16:creationId xmlns:a16="http://schemas.microsoft.com/office/drawing/2014/main" id="{846CED48-7B0F-4AE6-BC62-F15CEB4E1948}"/>
            </a:ext>
          </a:extLst>
        </xdr:cNvPr>
        <xdr:cNvSpPr txBox="1"/>
      </xdr:nvSpPr>
      <xdr:spPr>
        <a:xfrm>
          <a:off x="19310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32021</xdr:rowOff>
    </xdr:from>
    <xdr:ext cx="469744" cy="259045"/>
    <xdr:sp macro="" textlink="">
      <xdr:nvSpPr>
        <xdr:cNvPr id="637" name="n_4mainValue【消防施設】&#10;一人当たり面積">
          <a:extLst>
            <a:ext uri="{FF2B5EF4-FFF2-40B4-BE49-F238E27FC236}">
              <a16:creationId xmlns:a16="http://schemas.microsoft.com/office/drawing/2014/main" id="{03646F26-2CA8-451F-BD03-EDB3822C9EC4}"/>
            </a:ext>
          </a:extLst>
        </xdr:cNvPr>
        <xdr:cNvSpPr txBox="1"/>
      </xdr:nvSpPr>
      <xdr:spPr>
        <a:xfrm>
          <a:off x="18421427" y="1460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8F86F7E1-4C36-495A-B413-9E7DD38F75F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ACBBF28C-17D9-4FC2-9C97-01B4ACA8D40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F60CED32-5505-46B1-8C6D-0F4FEDA5853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210F6EB0-0D9A-4960-899E-12707A192ED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E6F5AA09-BC3D-4D63-B527-77B6E6294545}"/>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968D3410-C416-454C-8979-25D1B0DCE0AF}"/>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ABBCFBEC-8B32-4321-B937-EDD905D308CD}"/>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F86202B4-329B-48E9-B653-BDD97232D0C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6" name="テキスト ボックス 645">
          <a:extLst>
            <a:ext uri="{FF2B5EF4-FFF2-40B4-BE49-F238E27FC236}">
              <a16:creationId xmlns:a16="http://schemas.microsoft.com/office/drawing/2014/main" id="{EAA807A8-6386-463E-AA05-3E3DF692B7AD}"/>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7" name="直線コネクタ 646">
          <a:extLst>
            <a:ext uri="{FF2B5EF4-FFF2-40B4-BE49-F238E27FC236}">
              <a16:creationId xmlns:a16="http://schemas.microsoft.com/office/drawing/2014/main" id="{9715B252-966E-4E02-A8CD-178AEECFB42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8" name="テキスト ボックス 647">
          <a:extLst>
            <a:ext uri="{FF2B5EF4-FFF2-40B4-BE49-F238E27FC236}">
              <a16:creationId xmlns:a16="http://schemas.microsoft.com/office/drawing/2014/main" id="{0E0E228E-C60B-4AC5-991C-6760B4E44EEC}"/>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9" name="直線コネクタ 648">
          <a:extLst>
            <a:ext uri="{FF2B5EF4-FFF2-40B4-BE49-F238E27FC236}">
              <a16:creationId xmlns:a16="http://schemas.microsoft.com/office/drawing/2014/main" id="{A566F5C5-E0EF-4C91-8AA5-1FE139399E88}"/>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50" name="テキスト ボックス 649">
          <a:extLst>
            <a:ext uri="{FF2B5EF4-FFF2-40B4-BE49-F238E27FC236}">
              <a16:creationId xmlns:a16="http://schemas.microsoft.com/office/drawing/2014/main" id="{CEBDDADA-4BD8-467F-A983-43885517F8DF}"/>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51" name="直線コネクタ 650">
          <a:extLst>
            <a:ext uri="{FF2B5EF4-FFF2-40B4-BE49-F238E27FC236}">
              <a16:creationId xmlns:a16="http://schemas.microsoft.com/office/drawing/2014/main" id="{02E613C7-74DE-4050-95D7-A5AB65F57E56}"/>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52" name="テキスト ボックス 651">
          <a:extLst>
            <a:ext uri="{FF2B5EF4-FFF2-40B4-BE49-F238E27FC236}">
              <a16:creationId xmlns:a16="http://schemas.microsoft.com/office/drawing/2014/main" id="{2EB61290-4B8B-4173-B1AD-A11FFB1A13D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53" name="直線コネクタ 652">
          <a:extLst>
            <a:ext uri="{FF2B5EF4-FFF2-40B4-BE49-F238E27FC236}">
              <a16:creationId xmlns:a16="http://schemas.microsoft.com/office/drawing/2014/main" id="{0AC0DCDA-6706-42E7-977C-5E800DD26DA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54" name="テキスト ボックス 653">
          <a:extLst>
            <a:ext uri="{FF2B5EF4-FFF2-40B4-BE49-F238E27FC236}">
              <a16:creationId xmlns:a16="http://schemas.microsoft.com/office/drawing/2014/main" id="{464F8FF0-52BC-4360-A44B-FD94E103B66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5" name="直線コネクタ 654">
          <a:extLst>
            <a:ext uri="{FF2B5EF4-FFF2-40B4-BE49-F238E27FC236}">
              <a16:creationId xmlns:a16="http://schemas.microsoft.com/office/drawing/2014/main" id="{594B098B-3F8E-43C4-976E-F410DBA8C837}"/>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6" name="テキスト ボックス 655">
          <a:extLst>
            <a:ext uri="{FF2B5EF4-FFF2-40B4-BE49-F238E27FC236}">
              <a16:creationId xmlns:a16="http://schemas.microsoft.com/office/drawing/2014/main" id="{F217CDBF-309A-4391-9F4E-7FECB9A5CFF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7" name="直線コネクタ 656">
          <a:extLst>
            <a:ext uri="{FF2B5EF4-FFF2-40B4-BE49-F238E27FC236}">
              <a16:creationId xmlns:a16="http://schemas.microsoft.com/office/drawing/2014/main" id="{DE42C8E3-943B-4FBD-94B3-41353A9375C5}"/>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8" name="テキスト ボックス 657">
          <a:extLst>
            <a:ext uri="{FF2B5EF4-FFF2-40B4-BE49-F238E27FC236}">
              <a16:creationId xmlns:a16="http://schemas.microsoft.com/office/drawing/2014/main" id="{AFEF0CC9-A18E-420A-A023-805B8B8555D3}"/>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9" name="直線コネクタ 658">
          <a:extLst>
            <a:ext uri="{FF2B5EF4-FFF2-40B4-BE49-F238E27FC236}">
              <a16:creationId xmlns:a16="http://schemas.microsoft.com/office/drawing/2014/main" id="{2920EBB1-1758-452A-B558-80C50C511484}"/>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60" name="テキスト ボックス 659">
          <a:extLst>
            <a:ext uri="{FF2B5EF4-FFF2-40B4-BE49-F238E27FC236}">
              <a16:creationId xmlns:a16="http://schemas.microsoft.com/office/drawing/2014/main" id="{2C0184C5-3FD1-454C-B72B-C29943C7F1CE}"/>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560691FF-3BA3-4E54-A64D-F536F447CEE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2" name="【庁舎】&#10;有形固定資産減価償却率グラフ枠">
          <a:extLst>
            <a:ext uri="{FF2B5EF4-FFF2-40B4-BE49-F238E27FC236}">
              <a16:creationId xmlns:a16="http://schemas.microsoft.com/office/drawing/2014/main" id="{930135A1-2AB3-4943-8B62-DEDEB7CE6E3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131718</xdr:rowOff>
    </xdr:from>
    <xdr:to>
      <xdr:col>85</xdr:col>
      <xdr:colOff>126364</xdr:colOff>
      <xdr:row>108</xdr:row>
      <xdr:rowOff>125186</xdr:rowOff>
    </xdr:to>
    <xdr:cxnSp macro="">
      <xdr:nvCxnSpPr>
        <xdr:cNvPr id="663" name="直線コネクタ 662">
          <a:extLst>
            <a:ext uri="{FF2B5EF4-FFF2-40B4-BE49-F238E27FC236}">
              <a16:creationId xmlns:a16="http://schemas.microsoft.com/office/drawing/2014/main" id="{394849ED-0B27-467B-91F6-B3485980D70D}"/>
            </a:ext>
          </a:extLst>
        </xdr:cNvPr>
        <xdr:cNvCxnSpPr/>
      </xdr:nvCxnSpPr>
      <xdr:spPr>
        <a:xfrm flipV="1">
          <a:off x="16318864" y="17105268"/>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129013</xdr:rowOff>
    </xdr:from>
    <xdr:ext cx="405111" cy="259045"/>
    <xdr:sp macro="" textlink="">
      <xdr:nvSpPr>
        <xdr:cNvPr id="664" name="【庁舎】&#10;有形固定資産減価償却率最小値テキスト">
          <a:extLst>
            <a:ext uri="{FF2B5EF4-FFF2-40B4-BE49-F238E27FC236}">
              <a16:creationId xmlns:a16="http://schemas.microsoft.com/office/drawing/2014/main" id="{979E1C30-B4F3-4232-8A34-EEEACB7D599C}"/>
            </a:ext>
          </a:extLst>
        </xdr:cNvPr>
        <xdr:cNvSpPr txBox="1"/>
      </xdr:nvSpPr>
      <xdr:spPr>
        <a:xfrm>
          <a:off x="16357600" y="1864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125186</xdr:rowOff>
    </xdr:from>
    <xdr:to>
      <xdr:col>86</xdr:col>
      <xdr:colOff>25400</xdr:colOff>
      <xdr:row>108</xdr:row>
      <xdr:rowOff>125186</xdr:rowOff>
    </xdr:to>
    <xdr:cxnSp macro="">
      <xdr:nvCxnSpPr>
        <xdr:cNvPr id="665" name="直線コネクタ 664">
          <a:extLst>
            <a:ext uri="{FF2B5EF4-FFF2-40B4-BE49-F238E27FC236}">
              <a16:creationId xmlns:a16="http://schemas.microsoft.com/office/drawing/2014/main" id="{AA2D946F-A143-470F-B66C-8029F7A79212}"/>
            </a:ext>
          </a:extLst>
        </xdr:cNvPr>
        <xdr:cNvCxnSpPr/>
      </xdr:nvCxnSpPr>
      <xdr:spPr>
        <a:xfrm>
          <a:off x="16230600" y="1864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78395</xdr:rowOff>
    </xdr:from>
    <xdr:ext cx="340478" cy="259045"/>
    <xdr:sp macro="" textlink="">
      <xdr:nvSpPr>
        <xdr:cNvPr id="666" name="【庁舎】&#10;有形固定資産減価償却率最大値テキスト">
          <a:extLst>
            <a:ext uri="{FF2B5EF4-FFF2-40B4-BE49-F238E27FC236}">
              <a16:creationId xmlns:a16="http://schemas.microsoft.com/office/drawing/2014/main" id="{678B2B34-7AEA-4690-97F2-FA28DE07DEB4}"/>
            </a:ext>
          </a:extLst>
        </xdr:cNvPr>
        <xdr:cNvSpPr txBox="1"/>
      </xdr:nvSpPr>
      <xdr:spPr>
        <a:xfrm>
          <a:off x="16357600" y="168804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131718</xdr:rowOff>
    </xdr:from>
    <xdr:to>
      <xdr:col>86</xdr:col>
      <xdr:colOff>25400</xdr:colOff>
      <xdr:row>99</xdr:row>
      <xdr:rowOff>131718</xdr:rowOff>
    </xdr:to>
    <xdr:cxnSp macro="">
      <xdr:nvCxnSpPr>
        <xdr:cNvPr id="667" name="直線コネクタ 666">
          <a:extLst>
            <a:ext uri="{FF2B5EF4-FFF2-40B4-BE49-F238E27FC236}">
              <a16:creationId xmlns:a16="http://schemas.microsoft.com/office/drawing/2014/main" id="{E2FCF32C-D0B3-4305-8C9E-812167D785B4}"/>
            </a:ext>
          </a:extLst>
        </xdr:cNvPr>
        <xdr:cNvCxnSpPr/>
      </xdr:nvCxnSpPr>
      <xdr:spPr>
        <a:xfrm>
          <a:off x="16230600" y="1710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41746</xdr:rowOff>
    </xdr:from>
    <xdr:ext cx="405111" cy="259045"/>
    <xdr:sp macro="" textlink="">
      <xdr:nvSpPr>
        <xdr:cNvPr id="668" name="【庁舎】&#10;有形固定資産減価償却率平均値テキスト">
          <a:extLst>
            <a:ext uri="{FF2B5EF4-FFF2-40B4-BE49-F238E27FC236}">
              <a16:creationId xmlns:a16="http://schemas.microsoft.com/office/drawing/2014/main" id="{146085F3-614B-447B-B3A1-F23BA525B93F}"/>
            </a:ext>
          </a:extLst>
        </xdr:cNvPr>
        <xdr:cNvSpPr txBox="1"/>
      </xdr:nvSpPr>
      <xdr:spPr>
        <a:xfrm>
          <a:off x="16357600" y="1770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18869</xdr:rowOff>
    </xdr:from>
    <xdr:to>
      <xdr:col>85</xdr:col>
      <xdr:colOff>177800</xdr:colOff>
      <xdr:row>104</xdr:row>
      <xdr:rowOff>120469</xdr:rowOff>
    </xdr:to>
    <xdr:sp macro="" textlink="">
      <xdr:nvSpPr>
        <xdr:cNvPr id="669" name="フローチャート: 判断 668">
          <a:extLst>
            <a:ext uri="{FF2B5EF4-FFF2-40B4-BE49-F238E27FC236}">
              <a16:creationId xmlns:a16="http://schemas.microsoft.com/office/drawing/2014/main" id="{42CF8EAD-2BBE-47A4-80A6-FEFECE5C60B4}"/>
            </a:ext>
          </a:extLst>
        </xdr:cNvPr>
        <xdr:cNvSpPr/>
      </xdr:nvSpPr>
      <xdr:spPr>
        <a:xfrm>
          <a:off x="16268700" y="178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41729</xdr:rowOff>
    </xdr:from>
    <xdr:to>
      <xdr:col>81</xdr:col>
      <xdr:colOff>101600</xdr:colOff>
      <xdr:row>104</xdr:row>
      <xdr:rowOff>143329</xdr:rowOff>
    </xdr:to>
    <xdr:sp macro="" textlink="">
      <xdr:nvSpPr>
        <xdr:cNvPr id="670" name="フローチャート: 判断 669">
          <a:extLst>
            <a:ext uri="{FF2B5EF4-FFF2-40B4-BE49-F238E27FC236}">
              <a16:creationId xmlns:a16="http://schemas.microsoft.com/office/drawing/2014/main" id="{DBCEED76-72F5-4169-8F39-72135C963593}"/>
            </a:ext>
          </a:extLst>
        </xdr:cNvPr>
        <xdr:cNvSpPr/>
      </xdr:nvSpPr>
      <xdr:spPr>
        <a:xfrm>
          <a:off x="15430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89081</xdr:rowOff>
    </xdr:from>
    <xdr:to>
      <xdr:col>76</xdr:col>
      <xdr:colOff>165100</xdr:colOff>
      <xdr:row>105</xdr:row>
      <xdr:rowOff>19231</xdr:rowOff>
    </xdr:to>
    <xdr:sp macro="" textlink="">
      <xdr:nvSpPr>
        <xdr:cNvPr id="671" name="フローチャート: 判断 670">
          <a:extLst>
            <a:ext uri="{FF2B5EF4-FFF2-40B4-BE49-F238E27FC236}">
              <a16:creationId xmlns:a16="http://schemas.microsoft.com/office/drawing/2014/main" id="{F2904EC9-6420-4B64-A96D-102C96BA98F7}"/>
            </a:ext>
          </a:extLst>
        </xdr:cNvPr>
        <xdr:cNvSpPr/>
      </xdr:nvSpPr>
      <xdr:spPr>
        <a:xfrm>
          <a:off x="14541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92348</xdr:rowOff>
    </xdr:from>
    <xdr:to>
      <xdr:col>72</xdr:col>
      <xdr:colOff>38100</xdr:colOff>
      <xdr:row>105</xdr:row>
      <xdr:rowOff>22498</xdr:rowOff>
    </xdr:to>
    <xdr:sp macro="" textlink="">
      <xdr:nvSpPr>
        <xdr:cNvPr id="672" name="フローチャート: 判断 671">
          <a:extLst>
            <a:ext uri="{FF2B5EF4-FFF2-40B4-BE49-F238E27FC236}">
              <a16:creationId xmlns:a16="http://schemas.microsoft.com/office/drawing/2014/main" id="{47CBE59B-AA40-4FBB-97A9-2FAD66C03DAB}"/>
            </a:ext>
          </a:extLst>
        </xdr:cNvPr>
        <xdr:cNvSpPr/>
      </xdr:nvSpPr>
      <xdr:spPr>
        <a:xfrm>
          <a:off x="13652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80918</xdr:rowOff>
    </xdr:from>
    <xdr:to>
      <xdr:col>67</xdr:col>
      <xdr:colOff>101600</xdr:colOff>
      <xdr:row>105</xdr:row>
      <xdr:rowOff>11068</xdr:rowOff>
    </xdr:to>
    <xdr:sp macro="" textlink="">
      <xdr:nvSpPr>
        <xdr:cNvPr id="673" name="フローチャート: 判断 672">
          <a:extLst>
            <a:ext uri="{FF2B5EF4-FFF2-40B4-BE49-F238E27FC236}">
              <a16:creationId xmlns:a16="http://schemas.microsoft.com/office/drawing/2014/main" id="{FF2EC6B0-55BF-43CE-9982-BB324E89F205}"/>
            </a:ext>
          </a:extLst>
        </xdr:cNvPr>
        <xdr:cNvSpPr/>
      </xdr:nvSpPr>
      <xdr:spPr>
        <a:xfrm>
          <a:off x="12763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912650CA-AF7B-40E0-8A36-4C398F5FC0C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DFCEF8E8-B7DB-4B02-97B0-8218468DDBF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B4E33EC8-7BB0-433E-977C-E262B95B3E2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5EC7C6E4-032C-4624-89DA-A30C2853135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9ECDEEB5-0B8C-45B6-BEA3-4C839D0B5EF3}"/>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131536</xdr:rowOff>
    </xdr:from>
    <xdr:to>
      <xdr:col>85</xdr:col>
      <xdr:colOff>177800</xdr:colOff>
      <xdr:row>106</xdr:row>
      <xdr:rowOff>61686</xdr:rowOff>
    </xdr:to>
    <xdr:sp macro="" textlink="">
      <xdr:nvSpPr>
        <xdr:cNvPr id="679" name="楕円 678">
          <a:extLst>
            <a:ext uri="{FF2B5EF4-FFF2-40B4-BE49-F238E27FC236}">
              <a16:creationId xmlns:a16="http://schemas.microsoft.com/office/drawing/2014/main" id="{727164FE-4D42-401F-A13F-5851C488F623}"/>
            </a:ext>
          </a:extLst>
        </xdr:cNvPr>
        <xdr:cNvSpPr/>
      </xdr:nvSpPr>
      <xdr:spPr>
        <a:xfrm>
          <a:off x="16268700" y="1813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109963</xdr:rowOff>
    </xdr:from>
    <xdr:ext cx="405111" cy="259045"/>
    <xdr:sp macro="" textlink="">
      <xdr:nvSpPr>
        <xdr:cNvPr id="680" name="【庁舎】&#10;有形固定資産減価償却率該当値テキスト">
          <a:extLst>
            <a:ext uri="{FF2B5EF4-FFF2-40B4-BE49-F238E27FC236}">
              <a16:creationId xmlns:a16="http://schemas.microsoft.com/office/drawing/2014/main" id="{1AE41393-C912-4C40-9EED-58B952C0F31D}"/>
            </a:ext>
          </a:extLst>
        </xdr:cNvPr>
        <xdr:cNvSpPr txBox="1"/>
      </xdr:nvSpPr>
      <xdr:spPr>
        <a:xfrm>
          <a:off x="16357600"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82550</xdr:rowOff>
    </xdr:from>
    <xdr:to>
      <xdr:col>81</xdr:col>
      <xdr:colOff>101600</xdr:colOff>
      <xdr:row>106</xdr:row>
      <xdr:rowOff>12700</xdr:rowOff>
    </xdr:to>
    <xdr:sp macro="" textlink="">
      <xdr:nvSpPr>
        <xdr:cNvPr id="681" name="楕円 680">
          <a:extLst>
            <a:ext uri="{FF2B5EF4-FFF2-40B4-BE49-F238E27FC236}">
              <a16:creationId xmlns:a16="http://schemas.microsoft.com/office/drawing/2014/main" id="{B8B5C9B7-094D-457B-9E04-B4F6E3A907CE}"/>
            </a:ext>
          </a:extLst>
        </xdr:cNvPr>
        <xdr:cNvSpPr/>
      </xdr:nvSpPr>
      <xdr:spPr>
        <a:xfrm>
          <a:off x="15430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133350</xdr:rowOff>
    </xdr:from>
    <xdr:to>
      <xdr:col>85</xdr:col>
      <xdr:colOff>127000</xdr:colOff>
      <xdr:row>106</xdr:row>
      <xdr:rowOff>10886</xdr:rowOff>
    </xdr:to>
    <xdr:cxnSp macro="">
      <xdr:nvCxnSpPr>
        <xdr:cNvPr id="682" name="直線コネクタ 681">
          <a:extLst>
            <a:ext uri="{FF2B5EF4-FFF2-40B4-BE49-F238E27FC236}">
              <a16:creationId xmlns:a16="http://schemas.microsoft.com/office/drawing/2014/main" id="{6A5CBD55-2C0F-418E-AECD-2B5D7684B3CE}"/>
            </a:ext>
          </a:extLst>
        </xdr:cNvPr>
        <xdr:cNvCxnSpPr/>
      </xdr:nvCxnSpPr>
      <xdr:spPr>
        <a:xfrm>
          <a:off x="15481300" y="18135600"/>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33564</xdr:rowOff>
    </xdr:from>
    <xdr:to>
      <xdr:col>76</xdr:col>
      <xdr:colOff>165100</xdr:colOff>
      <xdr:row>105</xdr:row>
      <xdr:rowOff>135164</xdr:rowOff>
    </xdr:to>
    <xdr:sp macro="" textlink="">
      <xdr:nvSpPr>
        <xdr:cNvPr id="683" name="楕円 682">
          <a:extLst>
            <a:ext uri="{FF2B5EF4-FFF2-40B4-BE49-F238E27FC236}">
              <a16:creationId xmlns:a16="http://schemas.microsoft.com/office/drawing/2014/main" id="{2155EF39-809B-40FE-955E-86CD3C87EF18}"/>
            </a:ext>
          </a:extLst>
        </xdr:cNvPr>
        <xdr:cNvSpPr/>
      </xdr:nvSpPr>
      <xdr:spPr>
        <a:xfrm>
          <a:off x="14541500" y="180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84364</xdr:rowOff>
    </xdr:from>
    <xdr:to>
      <xdr:col>81</xdr:col>
      <xdr:colOff>50800</xdr:colOff>
      <xdr:row>105</xdr:row>
      <xdr:rowOff>133350</xdr:rowOff>
    </xdr:to>
    <xdr:cxnSp macro="">
      <xdr:nvCxnSpPr>
        <xdr:cNvPr id="684" name="直線コネクタ 683">
          <a:extLst>
            <a:ext uri="{FF2B5EF4-FFF2-40B4-BE49-F238E27FC236}">
              <a16:creationId xmlns:a16="http://schemas.microsoft.com/office/drawing/2014/main" id="{E68AA3AC-E648-4C6A-94C8-9C73B8B136EC}"/>
            </a:ext>
          </a:extLst>
        </xdr:cNvPr>
        <xdr:cNvCxnSpPr/>
      </xdr:nvCxnSpPr>
      <xdr:spPr>
        <a:xfrm>
          <a:off x="14592300" y="1808661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907</xdr:rowOff>
    </xdr:from>
    <xdr:to>
      <xdr:col>72</xdr:col>
      <xdr:colOff>38100</xdr:colOff>
      <xdr:row>106</xdr:row>
      <xdr:rowOff>102507</xdr:rowOff>
    </xdr:to>
    <xdr:sp macro="" textlink="">
      <xdr:nvSpPr>
        <xdr:cNvPr id="685" name="楕円 684">
          <a:extLst>
            <a:ext uri="{FF2B5EF4-FFF2-40B4-BE49-F238E27FC236}">
              <a16:creationId xmlns:a16="http://schemas.microsoft.com/office/drawing/2014/main" id="{0E731303-4558-4F5E-8234-198B869AD5DB}"/>
            </a:ext>
          </a:extLst>
        </xdr:cNvPr>
        <xdr:cNvSpPr/>
      </xdr:nvSpPr>
      <xdr:spPr>
        <a:xfrm>
          <a:off x="13652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84364</xdr:rowOff>
    </xdr:from>
    <xdr:to>
      <xdr:col>76</xdr:col>
      <xdr:colOff>114300</xdr:colOff>
      <xdr:row>106</xdr:row>
      <xdr:rowOff>51707</xdr:rowOff>
    </xdr:to>
    <xdr:cxnSp macro="">
      <xdr:nvCxnSpPr>
        <xdr:cNvPr id="686" name="直線コネクタ 685">
          <a:extLst>
            <a:ext uri="{FF2B5EF4-FFF2-40B4-BE49-F238E27FC236}">
              <a16:creationId xmlns:a16="http://schemas.microsoft.com/office/drawing/2014/main" id="{64D2DF33-24ED-4385-99D2-BB9696C4DF8A}"/>
            </a:ext>
          </a:extLst>
        </xdr:cNvPr>
        <xdr:cNvCxnSpPr/>
      </xdr:nvCxnSpPr>
      <xdr:spPr>
        <a:xfrm flipV="1">
          <a:off x="13703300" y="18086614"/>
          <a:ext cx="889000" cy="1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152763</xdr:rowOff>
    </xdr:from>
    <xdr:to>
      <xdr:col>67</xdr:col>
      <xdr:colOff>101600</xdr:colOff>
      <xdr:row>106</xdr:row>
      <xdr:rowOff>82913</xdr:rowOff>
    </xdr:to>
    <xdr:sp macro="" textlink="">
      <xdr:nvSpPr>
        <xdr:cNvPr id="687" name="楕円 686">
          <a:extLst>
            <a:ext uri="{FF2B5EF4-FFF2-40B4-BE49-F238E27FC236}">
              <a16:creationId xmlns:a16="http://schemas.microsoft.com/office/drawing/2014/main" id="{8BEDF239-91AF-4836-8FEF-5114CA7BCC88}"/>
            </a:ext>
          </a:extLst>
        </xdr:cNvPr>
        <xdr:cNvSpPr/>
      </xdr:nvSpPr>
      <xdr:spPr>
        <a:xfrm>
          <a:off x="12763500" y="1815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32113</xdr:rowOff>
    </xdr:from>
    <xdr:to>
      <xdr:col>71</xdr:col>
      <xdr:colOff>177800</xdr:colOff>
      <xdr:row>106</xdr:row>
      <xdr:rowOff>51707</xdr:rowOff>
    </xdr:to>
    <xdr:cxnSp macro="">
      <xdr:nvCxnSpPr>
        <xdr:cNvPr id="688" name="直線コネクタ 687">
          <a:extLst>
            <a:ext uri="{FF2B5EF4-FFF2-40B4-BE49-F238E27FC236}">
              <a16:creationId xmlns:a16="http://schemas.microsoft.com/office/drawing/2014/main" id="{DBA6E04B-2E0A-46EC-862B-4D7482D72BC3}"/>
            </a:ext>
          </a:extLst>
        </xdr:cNvPr>
        <xdr:cNvCxnSpPr/>
      </xdr:nvCxnSpPr>
      <xdr:spPr>
        <a:xfrm>
          <a:off x="12814300" y="1820581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159856</xdr:rowOff>
    </xdr:from>
    <xdr:ext cx="405111" cy="259045"/>
    <xdr:sp macro="" textlink="">
      <xdr:nvSpPr>
        <xdr:cNvPr id="689" name="n_1aveValue【庁舎】&#10;有形固定資産減価償却率">
          <a:extLst>
            <a:ext uri="{FF2B5EF4-FFF2-40B4-BE49-F238E27FC236}">
              <a16:creationId xmlns:a16="http://schemas.microsoft.com/office/drawing/2014/main" id="{D8C30B7C-6654-434A-80A1-B4CA65E78CB5}"/>
            </a:ext>
          </a:extLst>
        </xdr:cNvPr>
        <xdr:cNvSpPr txBox="1"/>
      </xdr:nvSpPr>
      <xdr:spPr>
        <a:xfrm>
          <a:off x="152660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35758</xdr:rowOff>
    </xdr:from>
    <xdr:ext cx="405111" cy="259045"/>
    <xdr:sp macro="" textlink="">
      <xdr:nvSpPr>
        <xdr:cNvPr id="690" name="n_2aveValue【庁舎】&#10;有形固定資産減価償却率">
          <a:extLst>
            <a:ext uri="{FF2B5EF4-FFF2-40B4-BE49-F238E27FC236}">
              <a16:creationId xmlns:a16="http://schemas.microsoft.com/office/drawing/2014/main" id="{2A875C3F-32B3-4E6A-BC45-2C64D696B858}"/>
            </a:ext>
          </a:extLst>
        </xdr:cNvPr>
        <xdr:cNvSpPr txBox="1"/>
      </xdr:nvSpPr>
      <xdr:spPr>
        <a:xfrm>
          <a:off x="14389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39025</xdr:rowOff>
    </xdr:from>
    <xdr:ext cx="405111" cy="259045"/>
    <xdr:sp macro="" textlink="">
      <xdr:nvSpPr>
        <xdr:cNvPr id="691" name="n_3aveValue【庁舎】&#10;有形固定資産減価償却率">
          <a:extLst>
            <a:ext uri="{FF2B5EF4-FFF2-40B4-BE49-F238E27FC236}">
              <a16:creationId xmlns:a16="http://schemas.microsoft.com/office/drawing/2014/main" id="{DEC73ACB-156E-4ABD-9030-DAA8C671CBE1}"/>
            </a:ext>
          </a:extLst>
        </xdr:cNvPr>
        <xdr:cNvSpPr txBox="1"/>
      </xdr:nvSpPr>
      <xdr:spPr>
        <a:xfrm>
          <a:off x="13500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27595</xdr:rowOff>
    </xdr:from>
    <xdr:ext cx="405111" cy="259045"/>
    <xdr:sp macro="" textlink="">
      <xdr:nvSpPr>
        <xdr:cNvPr id="692" name="n_4aveValue【庁舎】&#10;有形固定資産減価償却率">
          <a:extLst>
            <a:ext uri="{FF2B5EF4-FFF2-40B4-BE49-F238E27FC236}">
              <a16:creationId xmlns:a16="http://schemas.microsoft.com/office/drawing/2014/main" id="{16609646-C156-456C-B3EA-FE88F38C4050}"/>
            </a:ext>
          </a:extLst>
        </xdr:cNvPr>
        <xdr:cNvSpPr txBox="1"/>
      </xdr:nvSpPr>
      <xdr:spPr>
        <a:xfrm>
          <a:off x="126117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3827</xdr:rowOff>
    </xdr:from>
    <xdr:ext cx="405111" cy="259045"/>
    <xdr:sp macro="" textlink="">
      <xdr:nvSpPr>
        <xdr:cNvPr id="693" name="n_1mainValue【庁舎】&#10;有形固定資産減価償却率">
          <a:extLst>
            <a:ext uri="{FF2B5EF4-FFF2-40B4-BE49-F238E27FC236}">
              <a16:creationId xmlns:a16="http://schemas.microsoft.com/office/drawing/2014/main" id="{6F77EBF2-2F4D-4F55-B6F4-E4231F8A19F5}"/>
            </a:ext>
          </a:extLst>
        </xdr:cNvPr>
        <xdr:cNvSpPr txBox="1"/>
      </xdr:nvSpPr>
      <xdr:spPr>
        <a:xfrm>
          <a:off x="152660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126291</xdr:rowOff>
    </xdr:from>
    <xdr:ext cx="405111" cy="259045"/>
    <xdr:sp macro="" textlink="">
      <xdr:nvSpPr>
        <xdr:cNvPr id="694" name="n_2mainValue【庁舎】&#10;有形固定資産減価償却率">
          <a:extLst>
            <a:ext uri="{FF2B5EF4-FFF2-40B4-BE49-F238E27FC236}">
              <a16:creationId xmlns:a16="http://schemas.microsoft.com/office/drawing/2014/main" id="{79E47C00-679E-425A-967B-3D4450D1198F}"/>
            </a:ext>
          </a:extLst>
        </xdr:cNvPr>
        <xdr:cNvSpPr txBox="1"/>
      </xdr:nvSpPr>
      <xdr:spPr>
        <a:xfrm>
          <a:off x="14389744" y="1812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93634</xdr:rowOff>
    </xdr:from>
    <xdr:ext cx="405111" cy="259045"/>
    <xdr:sp macro="" textlink="">
      <xdr:nvSpPr>
        <xdr:cNvPr id="695" name="n_3mainValue【庁舎】&#10;有形固定資産減価償却率">
          <a:extLst>
            <a:ext uri="{FF2B5EF4-FFF2-40B4-BE49-F238E27FC236}">
              <a16:creationId xmlns:a16="http://schemas.microsoft.com/office/drawing/2014/main" id="{5A208F92-3005-4E46-891D-44A2037595AF}"/>
            </a:ext>
          </a:extLst>
        </xdr:cNvPr>
        <xdr:cNvSpPr txBox="1"/>
      </xdr:nvSpPr>
      <xdr:spPr>
        <a:xfrm>
          <a:off x="13500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74040</xdr:rowOff>
    </xdr:from>
    <xdr:ext cx="405111" cy="259045"/>
    <xdr:sp macro="" textlink="">
      <xdr:nvSpPr>
        <xdr:cNvPr id="696" name="n_4mainValue【庁舎】&#10;有形固定資産減価償却率">
          <a:extLst>
            <a:ext uri="{FF2B5EF4-FFF2-40B4-BE49-F238E27FC236}">
              <a16:creationId xmlns:a16="http://schemas.microsoft.com/office/drawing/2014/main" id="{6DEDA962-F119-438A-9DA6-2BD944E44B5A}"/>
            </a:ext>
          </a:extLst>
        </xdr:cNvPr>
        <xdr:cNvSpPr txBox="1"/>
      </xdr:nvSpPr>
      <xdr:spPr>
        <a:xfrm>
          <a:off x="12611744" y="1824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a:extLst>
            <a:ext uri="{FF2B5EF4-FFF2-40B4-BE49-F238E27FC236}">
              <a16:creationId xmlns:a16="http://schemas.microsoft.com/office/drawing/2014/main" id="{E76ABFB9-881C-44A1-BED2-5CD99B66F6F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a:extLst>
            <a:ext uri="{FF2B5EF4-FFF2-40B4-BE49-F238E27FC236}">
              <a16:creationId xmlns:a16="http://schemas.microsoft.com/office/drawing/2014/main" id="{78489E66-CDB4-4DDE-9E92-2684BBD166A1}"/>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a:extLst>
            <a:ext uri="{FF2B5EF4-FFF2-40B4-BE49-F238E27FC236}">
              <a16:creationId xmlns:a16="http://schemas.microsoft.com/office/drawing/2014/main" id="{CAFE1F30-72FA-4F38-A76F-6ED2FA7196E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a:extLst>
            <a:ext uri="{FF2B5EF4-FFF2-40B4-BE49-F238E27FC236}">
              <a16:creationId xmlns:a16="http://schemas.microsoft.com/office/drawing/2014/main" id="{E7C5467E-7713-4537-9A32-53BBF9E99A9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a:extLst>
            <a:ext uri="{FF2B5EF4-FFF2-40B4-BE49-F238E27FC236}">
              <a16:creationId xmlns:a16="http://schemas.microsoft.com/office/drawing/2014/main" id="{6FC88A35-E5A9-4BAB-BDBE-E0B65B2242E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a:extLst>
            <a:ext uri="{FF2B5EF4-FFF2-40B4-BE49-F238E27FC236}">
              <a16:creationId xmlns:a16="http://schemas.microsoft.com/office/drawing/2014/main" id="{866BF584-038F-4518-940B-1365C7A1720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a:extLst>
            <a:ext uri="{FF2B5EF4-FFF2-40B4-BE49-F238E27FC236}">
              <a16:creationId xmlns:a16="http://schemas.microsoft.com/office/drawing/2014/main" id="{3F9BEAF0-6BBF-4124-A192-722340D65F3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a:extLst>
            <a:ext uri="{FF2B5EF4-FFF2-40B4-BE49-F238E27FC236}">
              <a16:creationId xmlns:a16="http://schemas.microsoft.com/office/drawing/2014/main" id="{DCA4EC78-FF85-4EB6-8B33-91A2A8E423E2}"/>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a:extLst>
            <a:ext uri="{FF2B5EF4-FFF2-40B4-BE49-F238E27FC236}">
              <a16:creationId xmlns:a16="http://schemas.microsoft.com/office/drawing/2014/main" id="{667AA2CE-28C5-4DDD-A286-72FC61A2ADB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a:extLst>
            <a:ext uri="{FF2B5EF4-FFF2-40B4-BE49-F238E27FC236}">
              <a16:creationId xmlns:a16="http://schemas.microsoft.com/office/drawing/2014/main" id="{279BB79E-7CD9-4996-B40F-B75E5F5254D2}"/>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7" name="直線コネクタ 706">
          <a:extLst>
            <a:ext uri="{FF2B5EF4-FFF2-40B4-BE49-F238E27FC236}">
              <a16:creationId xmlns:a16="http://schemas.microsoft.com/office/drawing/2014/main" id="{5AFB1039-7F4E-4D9A-9AA1-F7EF8EE56D6C}"/>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8" name="テキスト ボックス 707">
          <a:extLst>
            <a:ext uri="{FF2B5EF4-FFF2-40B4-BE49-F238E27FC236}">
              <a16:creationId xmlns:a16="http://schemas.microsoft.com/office/drawing/2014/main" id="{655C8241-963E-4964-80B0-F4314388B955}"/>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9" name="直線コネクタ 708">
          <a:extLst>
            <a:ext uri="{FF2B5EF4-FFF2-40B4-BE49-F238E27FC236}">
              <a16:creationId xmlns:a16="http://schemas.microsoft.com/office/drawing/2014/main" id="{5765B44D-F155-4C88-B6A2-DAB967E73349}"/>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0" name="テキスト ボックス 709">
          <a:extLst>
            <a:ext uri="{FF2B5EF4-FFF2-40B4-BE49-F238E27FC236}">
              <a16:creationId xmlns:a16="http://schemas.microsoft.com/office/drawing/2014/main" id="{E38DFF22-6E2F-41DA-8BD1-7229C850B80C}"/>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1" name="直線コネクタ 710">
          <a:extLst>
            <a:ext uri="{FF2B5EF4-FFF2-40B4-BE49-F238E27FC236}">
              <a16:creationId xmlns:a16="http://schemas.microsoft.com/office/drawing/2014/main" id="{EECB1821-40B1-4A75-8AC7-6370DD2648BA}"/>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2" name="テキスト ボックス 711">
          <a:extLst>
            <a:ext uri="{FF2B5EF4-FFF2-40B4-BE49-F238E27FC236}">
              <a16:creationId xmlns:a16="http://schemas.microsoft.com/office/drawing/2014/main" id="{D10F37A0-AC74-4944-B72A-F13795DF7247}"/>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3" name="直線コネクタ 712">
          <a:extLst>
            <a:ext uri="{FF2B5EF4-FFF2-40B4-BE49-F238E27FC236}">
              <a16:creationId xmlns:a16="http://schemas.microsoft.com/office/drawing/2014/main" id="{115F0078-1E19-4D0B-AF7D-9DD2E52DDC4D}"/>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4" name="テキスト ボックス 713">
          <a:extLst>
            <a:ext uri="{FF2B5EF4-FFF2-40B4-BE49-F238E27FC236}">
              <a16:creationId xmlns:a16="http://schemas.microsoft.com/office/drawing/2014/main" id="{5F76EB38-E95E-4482-9478-90F50284BCD7}"/>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5" name="直線コネクタ 714">
          <a:extLst>
            <a:ext uri="{FF2B5EF4-FFF2-40B4-BE49-F238E27FC236}">
              <a16:creationId xmlns:a16="http://schemas.microsoft.com/office/drawing/2014/main" id="{FCD805AA-4D11-4C55-8060-A712A8719166}"/>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6" name="テキスト ボックス 715">
          <a:extLst>
            <a:ext uri="{FF2B5EF4-FFF2-40B4-BE49-F238E27FC236}">
              <a16:creationId xmlns:a16="http://schemas.microsoft.com/office/drawing/2014/main" id="{F16CC067-B8E0-4530-9344-25293B92F4E3}"/>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7" name="直線コネクタ 716">
          <a:extLst>
            <a:ext uri="{FF2B5EF4-FFF2-40B4-BE49-F238E27FC236}">
              <a16:creationId xmlns:a16="http://schemas.microsoft.com/office/drawing/2014/main" id="{0F1813EB-95D1-48F9-B370-0F1E7A668D59}"/>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8" name="テキスト ボックス 717">
          <a:extLst>
            <a:ext uri="{FF2B5EF4-FFF2-40B4-BE49-F238E27FC236}">
              <a16:creationId xmlns:a16="http://schemas.microsoft.com/office/drawing/2014/main" id="{25BB85CC-E804-4D3C-816C-3F88F73486A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a:extLst>
            <a:ext uri="{FF2B5EF4-FFF2-40B4-BE49-F238E27FC236}">
              <a16:creationId xmlns:a16="http://schemas.microsoft.com/office/drawing/2014/main" id="{333F702F-43A7-4C1D-8D29-27BA258AB85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0" name="テキスト ボックス 719">
          <a:extLst>
            <a:ext uri="{FF2B5EF4-FFF2-40B4-BE49-F238E27FC236}">
              <a16:creationId xmlns:a16="http://schemas.microsoft.com/office/drawing/2014/main" id="{36E74A9B-9E52-4B9E-AD0A-00139BCEACD9}"/>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庁舎】&#10;一人当たり面積グラフ枠">
          <a:extLst>
            <a:ext uri="{FF2B5EF4-FFF2-40B4-BE49-F238E27FC236}">
              <a16:creationId xmlns:a16="http://schemas.microsoft.com/office/drawing/2014/main" id="{5972BB91-D7AC-4940-B284-21E6ADF91D7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84364</xdr:rowOff>
    </xdr:from>
    <xdr:to>
      <xdr:col>116</xdr:col>
      <xdr:colOff>62864</xdr:colOff>
      <xdr:row>107</xdr:row>
      <xdr:rowOff>139881</xdr:rowOff>
    </xdr:to>
    <xdr:cxnSp macro="">
      <xdr:nvCxnSpPr>
        <xdr:cNvPr id="722" name="直線コネクタ 721">
          <a:extLst>
            <a:ext uri="{FF2B5EF4-FFF2-40B4-BE49-F238E27FC236}">
              <a16:creationId xmlns:a16="http://schemas.microsoft.com/office/drawing/2014/main" id="{5B90DFFA-F337-4E20-A3E6-1230AF81331B}"/>
            </a:ext>
          </a:extLst>
        </xdr:cNvPr>
        <xdr:cNvCxnSpPr/>
      </xdr:nvCxnSpPr>
      <xdr:spPr>
        <a:xfrm flipV="1">
          <a:off x="22160864" y="17057914"/>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143708</xdr:rowOff>
    </xdr:from>
    <xdr:ext cx="469744" cy="259045"/>
    <xdr:sp macro="" textlink="">
      <xdr:nvSpPr>
        <xdr:cNvPr id="723" name="【庁舎】&#10;一人当たり面積最小値テキスト">
          <a:extLst>
            <a:ext uri="{FF2B5EF4-FFF2-40B4-BE49-F238E27FC236}">
              <a16:creationId xmlns:a16="http://schemas.microsoft.com/office/drawing/2014/main" id="{B5E33DF9-F55F-4041-BAEA-C93082099330}"/>
            </a:ext>
          </a:extLst>
        </xdr:cNvPr>
        <xdr:cNvSpPr txBox="1"/>
      </xdr:nvSpPr>
      <xdr:spPr>
        <a:xfrm>
          <a:off x="22199600" y="184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139881</xdr:rowOff>
    </xdr:from>
    <xdr:to>
      <xdr:col>116</xdr:col>
      <xdr:colOff>152400</xdr:colOff>
      <xdr:row>107</xdr:row>
      <xdr:rowOff>139881</xdr:rowOff>
    </xdr:to>
    <xdr:cxnSp macro="">
      <xdr:nvCxnSpPr>
        <xdr:cNvPr id="724" name="直線コネクタ 723">
          <a:extLst>
            <a:ext uri="{FF2B5EF4-FFF2-40B4-BE49-F238E27FC236}">
              <a16:creationId xmlns:a16="http://schemas.microsoft.com/office/drawing/2014/main" id="{4FE8B777-A5E1-4F79-A3F5-5F353AF22717}"/>
            </a:ext>
          </a:extLst>
        </xdr:cNvPr>
        <xdr:cNvCxnSpPr/>
      </xdr:nvCxnSpPr>
      <xdr:spPr>
        <a:xfrm>
          <a:off x="22072600" y="1848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31041</xdr:rowOff>
    </xdr:from>
    <xdr:ext cx="469744" cy="259045"/>
    <xdr:sp macro="" textlink="">
      <xdr:nvSpPr>
        <xdr:cNvPr id="725" name="【庁舎】&#10;一人当たり面積最大値テキスト">
          <a:extLst>
            <a:ext uri="{FF2B5EF4-FFF2-40B4-BE49-F238E27FC236}">
              <a16:creationId xmlns:a16="http://schemas.microsoft.com/office/drawing/2014/main" id="{84BBCC63-B494-4927-831C-5E0FC8EF4B27}"/>
            </a:ext>
          </a:extLst>
        </xdr:cNvPr>
        <xdr:cNvSpPr txBox="1"/>
      </xdr:nvSpPr>
      <xdr:spPr>
        <a:xfrm>
          <a:off x="22199600" y="1683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84364</xdr:rowOff>
    </xdr:from>
    <xdr:to>
      <xdr:col>116</xdr:col>
      <xdr:colOff>152400</xdr:colOff>
      <xdr:row>99</xdr:row>
      <xdr:rowOff>84364</xdr:rowOff>
    </xdr:to>
    <xdr:cxnSp macro="">
      <xdr:nvCxnSpPr>
        <xdr:cNvPr id="726" name="直線コネクタ 725">
          <a:extLst>
            <a:ext uri="{FF2B5EF4-FFF2-40B4-BE49-F238E27FC236}">
              <a16:creationId xmlns:a16="http://schemas.microsoft.com/office/drawing/2014/main" id="{3F83725A-69FF-4563-BF61-D75C476B0517}"/>
            </a:ext>
          </a:extLst>
        </xdr:cNvPr>
        <xdr:cNvCxnSpPr/>
      </xdr:nvCxnSpPr>
      <xdr:spPr>
        <a:xfrm>
          <a:off x="22072600" y="1705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727" name="【庁舎】&#10;一人当たり面積平均値テキスト">
          <a:extLst>
            <a:ext uri="{FF2B5EF4-FFF2-40B4-BE49-F238E27FC236}">
              <a16:creationId xmlns:a16="http://schemas.microsoft.com/office/drawing/2014/main" id="{A69BB89B-F96E-4904-B679-646A9412F946}"/>
            </a:ext>
          </a:extLst>
        </xdr:cNvPr>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728" name="フローチャート: 判断 727">
          <a:extLst>
            <a:ext uri="{FF2B5EF4-FFF2-40B4-BE49-F238E27FC236}">
              <a16:creationId xmlns:a16="http://schemas.microsoft.com/office/drawing/2014/main" id="{E3F8B4FD-0BED-4474-A8DC-842EFC7D816E}"/>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76019</xdr:rowOff>
    </xdr:from>
    <xdr:to>
      <xdr:col>112</xdr:col>
      <xdr:colOff>38100</xdr:colOff>
      <xdr:row>106</xdr:row>
      <xdr:rowOff>6169</xdr:rowOff>
    </xdr:to>
    <xdr:sp macro="" textlink="">
      <xdr:nvSpPr>
        <xdr:cNvPr id="729" name="フローチャート: 判断 728">
          <a:extLst>
            <a:ext uri="{FF2B5EF4-FFF2-40B4-BE49-F238E27FC236}">
              <a16:creationId xmlns:a16="http://schemas.microsoft.com/office/drawing/2014/main" id="{2A22235F-67CD-4A59-82ED-64CA6ACA134A}"/>
            </a:ext>
          </a:extLst>
        </xdr:cNvPr>
        <xdr:cNvSpPr/>
      </xdr:nvSpPr>
      <xdr:spPr>
        <a:xfrm>
          <a:off x="21272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92348</xdr:rowOff>
    </xdr:from>
    <xdr:to>
      <xdr:col>107</xdr:col>
      <xdr:colOff>101600</xdr:colOff>
      <xdr:row>106</xdr:row>
      <xdr:rowOff>22498</xdr:rowOff>
    </xdr:to>
    <xdr:sp macro="" textlink="">
      <xdr:nvSpPr>
        <xdr:cNvPr id="730" name="フローチャート: 判断 729">
          <a:extLst>
            <a:ext uri="{FF2B5EF4-FFF2-40B4-BE49-F238E27FC236}">
              <a16:creationId xmlns:a16="http://schemas.microsoft.com/office/drawing/2014/main" id="{B90C8F55-F358-423A-8EC0-F52F30985D77}"/>
            </a:ext>
          </a:extLst>
        </xdr:cNvPr>
        <xdr:cNvSpPr/>
      </xdr:nvSpPr>
      <xdr:spPr>
        <a:xfrm>
          <a:off x="20383500" y="1809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95613</xdr:rowOff>
    </xdr:from>
    <xdr:to>
      <xdr:col>102</xdr:col>
      <xdr:colOff>165100</xdr:colOff>
      <xdr:row>106</xdr:row>
      <xdr:rowOff>25763</xdr:rowOff>
    </xdr:to>
    <xdr:sp macro="" textlink="">
      <xdr:nvSpPr>
        <xdr:cNvPr id="731" name="フローチャート: 判断 730">
          <a:extLst>
            <a:ext uri="{FF2B5EF4-FFF2-40B4-BE49-F238E27FC236}">
              <a16:creationId xmlns:a16="http://schemas.microsoft.com/office/drawing/2014/main" id="{AEFF8A8C-CDB3-4B10-B46B-55A1EB771A9D}"/>
            </a:ext>
          </a:extLst>
        </xdr:cNvPr>
        <xdr:cNvSpPr/>
      </xdr:nvSpPr>
      <xdr:spPr>
        <a:xfrm>
          <a:off x="19494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732" name="フローチャート: 判断 731">
          <a:extLst>
            <a:ext uri="{FF2B5EF4-FFF2-40B4-BE49-F238E27FC236}">
              <a16:creationId xmlns:a16="http://schemas.microsoft.com/office/drawing/2014/main" id="{BD324EC0-75E0-4C20-9203-BD5D4842FA28}"/>
            </a:ext>
          </a:extLst>
        </xdr:cNvPr>
        <xdr:cNvSpPr/>
      </xdr:nvSpPr>
      <xdr:spPr>
        <a:xfrm>
          <a:off x="18605500" y="1809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a:extLst>
            <a:ext uri="{FF2B5EF4-FFF2-40B4-BE49-F238E27FC236}">
              <a16:creationId xmlns:a16="http://schemas.microsoft.com/office/drawing/2014/main" id="{458B5979-5EC8-4070-AF92-58A2DB9420A4}"/>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450C18E1-3BFF-4979-BEDB-7D89AEAC7FE5}"/>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56EB9E09-08E6-49DD-AE64-C01EB3E1F3D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61D29005-6984-4015-BAC7-B3BE6DA51977}"/>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5D18D67D-3170-43AE-B4B7-2F2F5F3676D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17236</xdr:rowOff>
    </xdr:from>
    <xdr:to>
      <xdr:col>116</xdr:col>
      <xdr:colOff>114300</xdr:colOff>
      <xdr:row>107</xdr:row>
      <xdr:rowOff>118836</xdr:rowOff>
    </xdr:to>
    <xdr:sp macro="" textlink="">
      <xdr:nvSpPr>
        <xdr:cNvPr id="738" name="楕円 737">
          <a:extLst>
            <a:ext uri="{FF2B5EF4-FFF2-40B4-BE49-F238E27FC236}">
              <a16:creationId xmlns:a16="http://schemas.microsoft.com/office/drawing/2014/main" id="{EDFC428A-7406-43C6-9C3D-3863349C17F3}"/>
            </a:ext>
          </a:extLst>
        </xdr:cNvPr>
        <xdr:cNvSpPr/>
      </xdr:nvSpPr>
      <xdr:spPr>
        <a:xfrm>
          <a:off x="221107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103613</xdr:rowOff>
    </xdr:from>
    <xdr:ext cx="469744" cy="259045"/>
    <xdr:sp macro="" textlink="">
      <xdr:nvSpPr>
        <xdr:cNvPr id="739" name="【庁舎】&#10;一人当たり面積該当値テキスト">
          <a:extLst>
            <a:ext uri="{FF2B5EF4-FFF2-40B4-BE49-F238E27FC236}">
              <a16:creationId xmlns:a16="http://schemas.microsoft.com/office/drawing/2014/main" id="{A6EA08BF-0508-49A4-ADD0-1C0D8E27F82D}"/>
            </a:ext>
          </a:extLst>
        </xdr:cNvPr>
        <xdr:cNvSpPr txBox="1"/>
      </xdr:nvSpPr>
      <xdr:spPr>
        <a:xfrm>
          <a:off x="22199600" y="1827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17236</xdr:rowOff>
    </xdr:from>
    <xdr:to>
      <xdr:col>112</xdr:col>
      <xdr:colOff>38100</xdr:colOff>
      <xdr:row>107</xdr:row>
      <xdr:rowOff>118836</xdr:rowOff>
    </xdr:to>
    <xdr:sp macro="" textlink="">
      <xdr:nvSpPr>
        <xdr:cNvPr id="740" name="楕円 739">
          <a:extLst>
            <a:ext uri="{FF2B5EF4-FFF2-40B4-BE49-F238E27FC236}">
              <a16:creationId xmlns:a16="http://schemas.microsoft.com/office/drawing/2014/main" id="{E9C592EA-271B-47C7-88AF-288310B1AA07}"/>
            </a:ext>
          </a:extLst>
        </xdr:cNvPr>
        <xdr:cNvSpPr/>
      </xdr:nvSpPr>
      <xdr:spPr>
        <a:xfrm>
          <a:off x="21272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68036</xdr:rowOff>
    </xdr:from>
    <xdr:to>
      <xdr:col>116</xdr:col>
      <xdr:colOff>63500</xdr:colOff>
      <xdr:row>107</xdr:row>
      <xdr:rowOff>68036</xdr:rowOff>
    </xdr:to>
    <xdr:cxnSp macro="">
      <xdr:nvCxnSpPr>
        <xdr:cNvPr id="741" name="直線コネクタ 740">
          <a:extLst>
            <a:ext uri="{FF2B5EF4-FFF2-40B4-BE49-F238E27FC236}">
              <a16:creationId xmlns:a16="http://schemas.microsoft.com/office/drawing/2014/main" id="{46CA47F9-C83F-4889-875B-9566546D1C60}"/>
            </a:ext>
          </a:extLst>
        </xdr:cNvPr>
        <xdr:cNvCxnSpPr/>
      </xdr:nvCxnSpPr>
      <xdr:spPr>
        <a:xfrm>
          <a:off x="21323300" y="184131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13970</xdr:rowOff>
    </xdr:from>
    <xdr:to>
      <xdr:col>107</xdr:col>
      <xdr:colOff>101600</xdr:colOff>
      <xdr:row>107</xdr:row>
      <xdr:rowOff>115570</xdr:rowOff>
    </xdr:to>
    <xdr:sp macro="" textlink="">
      <xdr:nvSpPr>
        <xdr:cNvPr id="742" name="楕円 741">
          <a:extLst>
            <a:ext uri="{FF2B5EF4-FFF2-40B4-BE49-F238E27FC236}">
              <a16:creationId xmlns:a16="http://schemas.microsoft.com/office/drawing/2014/main" id="{40D03B7A-A1C1-42C8-A3BE-76770E75A087}"/>
            </a:ext>
          </a:extLst>
        </xdr:cNvPr>
        <xdr:cNvSpPr/>
      </xdr:nvSpPr>
      <xdr:spPr>
        <a:xfrm>
          <a:off x="20383500" y="1835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64770</xdr:rowOff>
    </xdr:from>
    <xdr:to>
      <xdr:col>111</xdr:col>
      <xdr:colOff>177800</xdr:colOff>
      <xdr:row>107</xdr:row>
      <xdr:rowOff>68036</xdr:rowOff>
    </xdr:to>
    <xdr:cxnSp macro="">
      <xdr:nvCxnSpPr>
        <xdr:cNvPr id="743" name="直線コネクタ 742">
          <a:extLst>
            <a:ext uri="{FF2B5EF4-FFF2-40B4-BE49-F238E27FC236}">
              <a16:creationId xmlns:a16="http://schemas.microsoft.com/office/drawing/2014/main" id="{A7823E72-4A25-4DD7-A9C2-454033649DFF}"/>
            </a:ext>
          </a:extLst>
        </xdr:cNvPr>
        <xdr:cNvCxnSpPr/>
      </xdr:nvCxnSpPr>
      <xdr:spPr>
        <a:xfrm>
          <a:off x="20434300" y="1840992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10705</xdr:rowOff>
    </xdr:from>
    <xdr:to>
      <xdr:col>102</xdr:col>
      <xdr:colOff>165100</xdr:colOff>
      <xdr:row>107</xdr:row>
      <xdr:rowOff>112305</xdr:rowOff>
    </xdr:to>
    <xdr:sp macro="" textlink="">
      <xdr:nvSpPr>
        <xdr:cNvPr id="744" name="楕円 743">
          <a:extLst>
            <a:ext uri="{FF2B5EF4-FFF2-40B4-BE49-F238E27FC236}">
              <a16:creationId xmlns:a16="http://schemas.microsoft.com/office/drawing/2014/main" id="{BF7281C7-B37B-4C04-A119-678B0CFA0144}"/>
            </a:ext>
          </a:extLst>
        </xdr:cNvPr>
        <xdr:cNvSpPr/>
      </xdr:nvSpPr>
      <xdr:spPr>
        <a:xfrm>
          <a:off x="19494500" y="18355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61505</xdr:rowOff>
    </xdr:from>
    <xdr:to>
      <xdr:col>107</xdr:col>
      <xdr:colOff>50800</xdr:colOff>
      <xdr:row>107</xdr:row>
      <xdr:rowOff>64770</xdr:rowOff>
    </xdr:to>
    <xdr:cxnSp macro="">
      <xdr:nvCxnSpPr>
        <xdr:cNvPr id="745" name="直線コネクタ 744">
          <a:extLst>
            <a:ext uri="{FF2B5EF4-FFF2-40B4-BE49-F238E27FC236}">
              <a16:creationId xmlns:a16="http://schemas.microsoft.com/office/drawing/2014/main" id="{0353D472-EABD-446A-A92F-ED3AFA3C75EA}"/>
            </a:ext>
          </a:extLst>
        </xdr:cNvPr>
        <xdr:cNvCxnSpPr/>
      </xdr:nvCxnSpPr>
      <xdr:spPr>
        <a:xfrm>
          <a:off x="19545300" y="18406655"/>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7438</xdr:rowOff>
    </xdr:from>
    <xdr:to>
      <xdr:col>98</xdr:col>
      <xdr:colOff>38100</xdr:colOff>
      <xdr:row>107</xdr:row>
      <xdr:rowOff>109038</xdr:rowOff>
    </xdr:to>
    <xdr:sp macro="" textlink="">
      <xdr:nvSpPr>
        <xdr:cNvPr id="746" name="楕円 745">
          <a:extLst>
            <a:ext uri="{FF2B5EF4-FFF2-40B4-BE49-F238E27FC236}">
              <a16:creationId xmlns:a16="http://schemas.microsoft.com/office/drawing/2014/main" id="{84D6137A-5C4C-4CD2-A6F9-1AB9D6DDF020}"/>
            </a:ext>
          </a:extLst>
        </xdr:cNvPr>
        <xdr:cNvSpPr/>
      </xdr:nvSpPr>
      <xdr:spPr>
        <a:xfrm>
          <a:off x="18605500" y="1835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58238</xdr:rowOff>
    </xdr:from>
    <xdr:to>
      <xdr:col>102</xdr:col>
      <xdr:colOff>114300</xdr:colOff>
      <xdr:row>107</xdr:row>
      <xdr:rowOff>61505</xdr:rowOff>
    </xdr:to>
    <xdr:cxnSp macro="">
      <xdr:nvCxnSpPr>
        <xdr:cNvPr id="747" name="直線コネクタ 746">
          <a:extLst>
            <a:ext uri="{FF2B5EF4-FFF2-40B4-BE49-F238E27FC236}">
              <a16:creationId xmlns:a16="http://schemas.microsoft.com/office/drawing/2014/main" id="{9299D3FB-1551-4DBB-8EEF-759B408D8A09}"/>
            </a:ext>
          </a:extLst>
        </xdr:cNvPr>
        <xdr:cNvCxnSpPr/>
      </xdr:nvCxnSpPr>
      <xdr:spPr>
        <a:xfrm>
          <a:off x="18656300" y="18403388"/>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22696</xdr:rowOff>
    </xdr:from>
    <xdr:ext cx="469744" cy="259045"/>
    <xdr:sp macro="" textlink="">
      <xdr:nvSpPr>
        <xdr:cNvPr id="748" name="n_1aveValue【庁舎】&#10;一人当たり面積">
          <a:extLst>
            <a:ext uri="{FF2B5EF4-FFF2-40B4-BE49-F238E27FC236}">
              <a16:creationId xmlns:a16="http://schemas.microsoft.com/office/drawing/2014/main" id="{3C1FA204-EF04-4ECE-A998-3A8D81D6D998}"/>
            </a:ext>
          </a:extLst>
        </xdr:cNvPr>
        <xdr:cNvSpPr txBox="1"/>
      </xdr:nvSpPr>
      <xdr:spPr>
        <a:xfrm>
          <a:off x="210757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39025</xdr:rowOff>
    </xdr:from>
    <xdr:ext cx="469744" cy="259045"/>
    <xdr:sp macro="" textlink="">
      <xdr:nvSpPr>
        <xdr:cNvPr id="749" name="n_2aveValue【庁舎】&#10;一人当たり面積">
          <a:extLst>
            <a:ext uri="{FF2B5EF4-FFF2-40B4-BE49-F238E27FC236}">
              <a16:creationId xmlns:a16="http://schemas.microsoft.com/office/drawing/2014/main" id="{F19E9966-0371-45A2-9074-FE93871B2CE1}"/>
            </a:ext>
          </a:extLst>
        </xdr:cNvPr>
        <xdr:cNvSpPr txBox="1"/>
      </xdr:nvSpPr>
      <xdr:spPr>
        <a:xfrm>
          <a:off x="20199427" y="17869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42290</xdr:rowOff>
    </xdr:from>
    <xdr:ext cx="469744" cy="259045"/>
    <xdr:sp macro="" textlink="">
      <xdr:nvSpPr>
        <xdr:cNvPr id="750" name="n_3aveValue【庁舎】&#10;一人当たり面積">
          <a:extLst>
            <a:ext uri="{FF2B5EF4-FFF2-40B4-BE49-F238E27FC236}">
              <a16:creationId xmlns:a16="http://schemas.microsoft.com/office/drawing/2014/main" id="{1A8050E2-150D-4882-97F9-CD6F4737CBC1}"/>
            </a:ext>
          </a:extLst>
        </xdr:cNvPr>
        <xdr:cNvSpPr txBox="1"/>
      </xdr:nvSpPr>
      <xdr:spPr>
        <a:xfrm>
          <a:off x="19310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42290</xdr:rowOff>
    </xdr:from>
    <xdr:ext cx="469744" cy="259045"/>
    <xdr:sp macro="" textlink="">
      <xdr:nvSpPr>
        <xdr:cNvPr id="751" name="n_4aveValue【庁舎】&#10;一人当たり面積">
          <a:extLst>
            <a:ext uri="{FF2B5EF4-FFF2-40B4-BE49-F238E27FC236}">
              <a16:creationId xmlns:a16="http://schemas.microsoft.com/office/drawing/2014/main" id="{1E221773-1C77-4F04-ABD0-894E397B4F57}"/>
            </a:ext>
          </a:extLst>
        </xdr:cNvPr>
        <xdr:cNvSpPr txBox="1"/>
      </xdr:nvSpPr>
      <xdr:spPr>
        <a:xfrm>
          <a:off x="18421427" y="17873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109963</xdr:rowOff>
    </xdr:from>
    <xdr:ext cx="469744" cy="259045"/>
    <xdr:sp macro="" textlink="">
      <xdr:nvSpPr>
        <xdr:cNvPr id="752" name="n_1mainValue【庁舎】&#10;一人当たり面積">
          <a:extLst>
            <a:ext uri="{FF2B5EF4-FFF2-40B4-BE49-F238E27FC236}">
              <a16:creationId xmlns:a16="http://schemas.microsoft.com/office/drawing/2014/main" id="{735C1BD9-295F-4082-A8AE-ED63EB1C43BE}"/>
            </a:ext>
          </a:extLst>
        </xdr:cNvPr>
        <xdr:cNvSpPr txBox="1"/>
      </xdr:nvSpPr>
      <xdr:spPr>
        <a:xfrm>
          <a:off x="21075727" y="18455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106697</xdr:rowOff>
    </xdr:from>
    <xdr:ext cx="469744" cy="259045"/>
    <xdr:sp macro="" textlink="">
      <xdr:nvSpPr>
        <xdr:cNvPr id="753" name="n_2mainValue【庁舎】&#10;一人当たり面積">
          <a:extLst>
            <a:ext uri="{FF2B5EF4-FFF2-40B4-BE49-F238E27FC236}">
              <a16:creationId xmlns:a16="http://schemas.microsoft.com/office/drawing/2014/main" id="{F433DAA7-A1EA-40BD-8D6F-CB804E648340}"/>
            </a:ext>
          </a:extLst>
        </xdr:cNvPr>
        <xdr:cNvSpPr txBox="1"/>
      </xdr:nvSpPr>
      <xdr:spPr>
        <a:xfrm>
          <a:off x="20199427" y="1845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103432</xdr:rowOff>
    </xdr:from>
    <xdr:ext cx="469744" cy="259045"/>
    <xdr:sp macro="" textlink="">
      <xdr:nvSpPr>
        <xdr:cNvPr id="754" name="n_3mainValue【庁舎】&#10;一人当たり面積">
          <a:extLst>
            <a:ext uri="{FF2B5EF4-FFF2-40B4-BE49-F238E27FC236}">
              <a16:creationId xmlns:a16="http://schemas.microsoft.com/office/drawing/2014/main" id="{82849604-90D9-461F-8D8F-92ACE29324FB}"/>
            </a:ext>
          </a:extLst>
        </xdr:cNvPr>
        <xdr:cNvSpPr txBox="1"/>
      </xdr:nvSpPr>
      <xdr:spPr>
        <a:xfrm>
          <a:off x="19310427" y="18448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100165</xdr:rowOff>
    </xdr:from>
    <xdr:ext cx="469744" cy="259045"/>
    <xdr:sp macro="" textlink="">
      <xdr:nvSpPr>
        <xdr:cNvPr id="755" name="n_4mainValue【庁舎】&#10;一人当たり面積">
          <a:extLst>
            <a:ext uri="{FF2B5EF4-FFF2-40B4-BE49-F238E27FC236}">
              <a16:creationId xmlns:a16="http://schemas.microsoft.com/office/drawing/2014/main" id="{E51F26A6-E31E-407D-9386-7FB2F175DCEC}"/>
            </a:ext>
          </a:extLst>
        </xdr:cNvPr>
        <xdr:cNvSpPr txBox="1"/>
      </xdr:nvSpPr>
      <xdr:spPr>
        <a:xfrm>
          <a:off x="18421427" y="1844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a:extLst>
            <a:ext uri="{FF2B5EF4-FFF2-40B4-BE49-F238E27FC236}">
              <a16:creationId xmlns:a16="http://schemas.microsoft.com/office/drawing/2014/main" id="{0F61B45B-F268-4BD8-AAA1-C4BE59DE34B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a:extLst>
            <a:ext uri="{FF2B5EF4-FFF2-40B4-BE49-F238E27FC236}">
              <a16:creationId xmlns:a16="http://schemas.microsoft.com/office/drawing/2014/main" id="{03FBB235-6009-4C4F-9B95-1510D87D30E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a:extLst>
            <a:ext uri="{FF2B5EF4-FFF2-40B4-BE49-F238E27FC236}">
              <a16:creationId xmlns:a16="http://schemas.microsoft.com/office/drawing/2014/main" id="{8F647C21-37AB-44CE-8369-DD38B17FE855}"/>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図書館、体育施設及び一般廃棄物処理施設の有形固定資産減価償却率については、ほぼ平均的な水準にあるといえます。今後も、計画的に一定規模の改修や更新を行います。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保健施設の有形固定資産減価償却率については、老朽化が進んでいるため、類似団体内平均値に比べ高い数値となっています。今後も、計画的に効率・効果的な修繕や改修等を実施していきます。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消防施設の有形固定資産減価償却率については、全国平均や類似団体と比較して低い水準で推移しています。今後も、計画的に修繕などを実施し、施設の適切な維持保全を行います。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庁舎の有形固定資産減価償却率については耐震補強工事等を含めて算出しています。また、令和２年度については、庁舎空調整備改修工事を行ったことで、前年度に比べ減少しました。</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93,421
91,775
17.97
40,064,136
37,596,084
2,215,871
18,922,456
20,677,240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基準財政収入額は、市町村民税所得割の増等により増、基準財政需要額は、国勢調査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歳以上人口の増による高齢者保健福祉費（</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歳以上人口）の増等により増となった。基準財政収入額、基準財政需要額ともに増となったが、基準財政収入額が上回ったため、単年度の指数では前年度から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0.025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り、３箇年平均では前年度と同指数となった。今後も人口の増加に伴い、基準財政収入額、基準財政需要額ともに増傾向が見込まれ、引き続き市税収納率の向上を図り、市税収入の確保に努めるとともに、適正な人員配置等により、歳入確保及び歳出抑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260888"/>
          <a:ext cx="0" cy="14173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650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6782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6011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2608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16933</xdr:rowOff>
    </xdr:from>
    <xdr:to>
      <xdr:col>23</xdr:col>
      <xdr:colOff>133350</xdr:colOff>
      <xdr:row>39</xdr:row>
      <xdr:rowOff>16933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554893"/>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57802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9310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69589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148167</xdr:rowOff>
    </xdr:from>
    <xdr:to>
      <xdr:col>19</xdr:col>
      <xdr:colOff>133350</xdr:colOff>
      <xdr:row>39</xdr:row>
      <xdr:rowOff>16933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518487"/>
          <a:ext cx="812800" cy="36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7025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148167</xdr:rowOff>
    </xdr:from>
    <xdr:to>
      <xdr:col>15</xdr:col>
      <xdr:colOff>82550</xdr:colOff>
      <xdr:row>38</xdr:row>
      <xdr:rowOff>148167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518487"/>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69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7025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148167</xdr:rowOff>
    </xdr:from>
    <xdr:to>
      <xdr:col>11</xdr:col>
      <xdr:colOff>31750</xdr:colOff>
      <xdr:row>38</xdr:row>
      <xdr:rowOff>148167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518487"/>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25400</xdr:rowOff>
    </xdr:from>
    <xdr:to>
      <xdr:col>11</xdr:col>
      <xdr:colOff>82550</xdr:colOff>
      <xdr:row>41</xdr:row>
      <xdr:rowOff>127000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8986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111777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98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68986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985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137583</xdr:rowOff>
    </xdr:from>
    <xdr:to>
      <xdr:col>23</xdr:col>
      <xdr:colOff>184150</xdr:colOff>
      <xdr:row>39</xdr:row>
      <xdr:rowOff>67733</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5079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154110</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356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137583</xdr:rowOff>
    </xdr:from>
    <xdr:to>
      <xdr:col>19</xdr:col>
      <xdr:colOff>184150</xdr:colOff>
      <xdr:row>39</xdr:row>
      <xdr:rowOff>67733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5079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77910</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2805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97367</xdr:rowOff>
    </xdr:from>
    <xdr:to>
      <xdr:col>15</xdr:col>
      <xdr:colOff>133350</xdr:colOff>
      <xdr:row>39</xdr:row>
      <xdr:rowOff>27517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4676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37694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240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97367</xdr:rowOff>
    </xdr:from>
    <xdr:to>
      <xdr:col>11</xdr:col>
      <xdr:colOff>82550</xdr:colOff>
      <xdr:row>39</xdr:row>
      <xdr:rowOff>27517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46768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37694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240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97367</xdr:rowOff>
    </xdr:from>
    <xdr:to>
      <xdr:col>7</xdr:col>
      <xdr:colOff>31750</xdr:colOff>
      <xdr:row>39</xdr:row>
      <xdr:rowOff>27517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46768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37694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240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入の経常一般財源においては、地方交付税、株式等譲渡所得割交付金、地方特例交付金等が減となった一方で、地方税、地方消費税交付金、法人事業税交付金、地方譲与税等が増となったことにより、総額としては増となった。一方、歳出の経常的経費充当一般財源においては、扶助費、公債費等の減の一方で、物件費、繰出金、人件費、維持補修費、補助費等が増となったことにより、総額として増となった。歳入・歳出ともに増となったが、歳出の増が上回ったため、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ポイントの増となった。今後も、事務事業の見直しをさらに進め、経常経費の削減を図る。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19896</xdr:rowOff>
    </xdr:from>
    <xdr:to>
      <xdr:col>23</xdr:col>
      <xdr:colOff>133350</xdr:colOff>
      <xdr:row>67</xdr:row>
      <xdr:rowOff>63923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514850" y="9910656"/>
          <a:ext cx="0" cy="13851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4584700" y="1126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129580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106273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4584700" y="9661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19896</xdr:rowOff>
    </xdr:from>
    <xdr:to>
      <xdr:col>24</xdr:col>
      <xdr:colOff>12700</xdr:colOff>
      <xdr:row>59</xdr:row>
      <xdr:rowOff>19896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425950" y="99106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20320</xdr:rowOff>
    </xdr:from>
    <xdr:to>
      <xdr:col>23</xdr:col>
      <xdr:colOff>133350</xdr:colOff>
      <xdr:row>63</xdr:row>
      <xdr:rowOff>1694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752850" y="10414000"/>
          <a:ext cx="762000" cy="149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4584700" y="10645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464050" y="106730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20320</xdr:rowOff>
    </xdr:from>
    <xdr:to>
      <xdr:col>19</xdr:col>
      <xdr:colOff>133350</xdr:colOff>
      <xdr:row>62</xdr:row>
      <xdr:rowOff>28363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940050" y="10414000"/>
          <a:ext cx="8128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165100</xdr:rowOff>
    </xdr:from>
    <xdr:to>
      <xdr:col>19</xdr:col>
      <xdr:colOff>184150</xdr:colOff>
      <xdr:row>62</xdr:row>
      <xdr:rowOff>95250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702050" y="103911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80027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409950" y="10473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28363</xdr:rowOff>
    </xdr:from>
    <xdr:to>
      <xdr:col>15</xdr:col>
      <xdr:colOff>82550</xdr:colOff>
      <xdr:row>63</xdr:row>
      <xdr:rowOff>82127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127250" y="10422043"/>
          <a:ext cx="812800" cy="221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52917</xdr:rowOff>
    </xdr:from>
    <xdr:to>
      <xdr:col>15</xdr:col>
      <xdr:colOff>133350</xdr:colOff>
      <xdr:row>64</xdr:row>
      <xdr:rowOff>154517</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889250" y="1078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139294</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597150" y="10868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92710</xdr:rowOff>
    </xdr:from>
    <xdr:to>
      <xdr:col>11</xdr:col>
      <xdr:colOff>31750</xdr:colOff>
      <xdr:row>63</xdr:row>
      <xdr:rowOff>82127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333500" y="10486390"/>
          <a:ext cx="793750" cy="157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095500" y="1081405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784350" y="1089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69004</xdr:rowOff>
    </xdr:from>
    <xdr:to>
      <xdr:col>7</xdr:col>
      <xdr:colOff>31750</xdr:colOff>
      <xdr:row>64</xdr:row>
      <xdr:rowOff>170604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282700" y="107979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155381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971550" y="10884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122344</xdr:rowOff>
    </xdr:from>
    <xdr:to>
      <xdr:col>23</xdr:col>
      <xdr:colOff>184150</xdr:colOff>
      <xdr:row>63</xdr:row>
      <xdr:rowOff>52494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464050" y="105160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138871</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4584700" y="10364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140970</xdr:rowOff>
    </xdr:from>
    <xdr:to>
      <xdr:col>19</xdr:col>
      <xdr:colOff>184150</xdr:colOff>
      <xdr:row>62</xdr:row>
      <xdr:rowOff>71120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702050" y="10367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81297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409950" y="1013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149013</xdr:rowOff>
    </xdr:from>
    <xdr:to>
      <xdr:col>15</xdr:col>
      <xdr:colOff>133350</xdr:colOff>
      <xdr:row>62</xdr:row>
      <xdr:rowOff>79163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889250" y="103750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89340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597150" y="10147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31327</xdr:rowOff>
    </xdr:from>
    <xdr:to>
      <xdr:col>11</xdr:col>
      <xdr:colOff>82550</xdr:colOff>
      <xdr:row>63</xdr:row>
      <xdr:rowOff>132927</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095500" y="1059264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143104</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784350" y="10369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41910</xdr:rowOff>
    </xdr:from>
    <xdr:to>
      <xdr:col>7</xdr:col>
      <xdr:colOff>31750</xdr:colOff>
      <xdr:row>62</xdr:row>
      <xdr:rowOff>143510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282700" y="104355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153687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971550" y="1021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[131,517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は、常勤職員期末勤勉手当、常勤職員給料、第１種会計年度任用職員報酬の増等により人件費は増となった一方、キャッシュレス決済ポイント還元事業業務委託料等による物件費の減が影響し、全体としては、前年度から減となり、全国平均、東京都平均及び類似団体平均を下回った。今後も、適正な人員配置や事務事業評価に基づく事務事業の見直し等により、人件費・物件費等の適正化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048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147382</xdr:rowOff>
    </xdr:from>
    <xdr:to>
      <xdr:col>23</xdr:col>
      <xdr:colOff>133350</xdr:colOff>
      <xdr:row>90</xdr:row>
      <xdr:rowOff>106170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514850" y="13558582"/>
          <a:ext cx="0" cy="16351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78247</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4584700" y="1516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106170</xdr:rowOff>
    </xdr:from>
    <xdr:to>
      <xdr:col>24</xdr:col>
      <xdr:colOff>12700</xdr:colOff>
      <xdr:row>90</xdr:row>
      <xdr:rowOff>106170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425950" y="151937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62309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4584700" y="1330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147382</xdr:rowOff>
    </xdr:from>
    <xdr:to>
      <xdr:col>24</xdr:col>
      <xdr:colOff>12700</xdr:colOff>
      <xdr:row>80</xdr:row>
      <xdr:rowOff>147382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425950" y="1355858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161364</xdr:rowOff>
    </xdr:from>
    <xdr:to>
      <xdr:col>23</xdr:col>
      <xdr:colOff>133350</xdr:colOff>
      <xdr:row>83</xdr:row>
      <xdr:rowOff>8080</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3752850" y="13907844"/>
          <a:ext cx="762000" cy="1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140910</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4584700" y="138873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168833</xdr:rowOff>
    </xdr:from>
    <xdr:to>
      <xdr:col>23</xdr:col>
      <xdr:colOff>184150</xdr:colOff>
      <xdr:row>83</xdr:row>
      <xdr:rowOff>98983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464050" y="1391531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56572</xdr:rowOff>
    </xdr:from>
    <xdr:to>
      <xdr:col>19</xdr:col>
      <xdr:colOff>133350</xdr:colOff>
      <xdr:row>83</xdr:row>
      <xdr:rowOff>8080</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2940050" y="13803052"/>
          <a:ext cx="812800" cy="119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123526</xdr:rowOff>
    </xdr:from>
    <xdr:to>
      <xdr:col>19</xdr:col>
      <xdr:colOff>184150</xdr:colOff>
      <xdr:row>83</xdr:row>
      <xdr:rowOff>53676</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702050" y="13870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63853</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409950" y="13642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113760</xdr:rowOff>
    </xdr:from>
    <xdr:to>
      <xdr:col>15</xdr:col>
      <xdr:colOff>82550</xdr:colOff>
      <xdr:row>82</xdr:row>
      <xdr:rowOff>56572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127250" y="13692600"/>
          <a:ext cx="812800" cy="11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30580</xdr:rowOff>
    </xdr:from>
    <xdr:to>
      <xdr:col>15</xdr:col>
      <xdr:colOff>133350</xdr:colOff>
      <xdr:row>82</xdr:row>
      <xdr:rowOff>132180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889250" y="1377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116957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597150" y="1386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89883</xdr:rowOff>
    </xdr:from>
    <xdr:to>
      <xdr:col>11</xdr:col>
      <xdr:colOff>31750</xdr:colOff>
      <xdr:row>81</xdr:row>
      <xdr:rowOff>113760</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333500" y="13668723"/>
          <a:ext cx="793750" cy="2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71462</xdr:rowOff>
    </xdr:from>
    <xdr:to>
      <xdr:col>11</xdr:col>
      <xdr:colOff>82550</xdr:colOff>
      <xdr:row>82</xdr:row>
      <xdr:rowOff>1612</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095500" y="1365030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157839</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784350" y="13736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28178</xdr:rowOff>
    </xdr:from>
    <xdr:to>
      <xdr:col>7</xdr:col>
      <xdr:colOff>31750</xdr:colOff>
      <xdr:row>81</xdr:row>
      <xdr:rowOff>129778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282700" y="1360701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139955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971550" y="13383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110564</xdr:rowOff>
    </xdr:from>
    <xdr:to>
      <xdr:col>23</xdr:col>
      <xdr:colOff>184150</xdr:colOff>
      <xdr:row>83</xdr:row>
      <xdr:rowOff>40714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464050" y="138570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127091</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4584700" y="13705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128730</xdr:rowOff>
    </xdr:from>
    <xdr:to>
      <xdr:col>19</xdr:col>
      <xdr:colOff>184150</xdr:colOff>
      <xdr:row>83</xdr:row>
      <xdr:rowOff>58880</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702050" y="138752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43657</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409950" y="13957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5772</xdr:rowOff>
    </xdr:from>
    <xdr:to>
      <xdr:col>15</xdr:col>
      <xdr:colOff>133350</xdr:colOff>
      <xdr:row>82</xdr:row>
      <xdr:rowOff>107372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889250" y="1375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117549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597150" y="13528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62960</xdr:rowOff>
    </xdr:from>
    <xdr:to>
      <xdr:col>11</xdr:col>
      <xdr:colOff>82550</xdr:colOff>
      <xdr:row>81</xdr:row>
      <xdr:rowOff>164560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095500" y="136418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3287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784350" y="13414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39083</xdr:rowOff>
    </xdr:from>
    <xdr:to>
      <xdr:col>7</xdr:col>
      <xdr:colOff>31750</xdr:colOff>
      <xdr:row>81</xdr:row>
      <xdr:rowOff>140683</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282700" y="1361792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125460</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971550" y="13704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の減となり、過去５年で最も低い水準となった。今後も東京都水準を上限として目標設定し、給与水準の適正化に努める。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121557</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474950" y="13606961"/>
          <a:ext cx="0" cy="1434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5563850" y="15013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405100" y="150415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5563850" y="13358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405100" y="13606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136071</xdr:rowOff>
    </xdr:from>
    <xdr:to>
      <xdr:col>81</xdr:col>
      <xdr:colOff>44450</xdr:colOff>
      <xdr:row>88</xdr:row>
      <xdr:rowOff>17236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4712950" y="14553111"/>
          <a:ext cx="762000" cy="21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5563850" y="14299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5427960" y="1445060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17236</xdr:rowOff>
    </xdr:from>
    <xdr:to>
      <xdr:col>77</xdr:col>
      <xdr:colOff>44450</xdr:colOff>
      <xdr:row>88</xdr:row>
      <xdr:rowOff>103414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903960" y="14769556"/>
          <a:ext cx="80899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665960" y="1446784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370050" y="1424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103414</xdr:rowOff>
    </xdr:from>
    <xdr:to>
      <xdr:col>72</xdr:col>
      <xdr:colOff>203200</xdr:colOff>
      <xdr:row>89</xdr:row>
      <xdr:rowOff>87086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106400" y="14855734"/>
          <a:ext cx="797560" cy="151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3868400" y="1446784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557250" y="1424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155121</xdr:rowOff>
    </xdr:from>
    <xdr:to>
      <xdr:col>68</xdr:col>
      <xdr:colOff>152400</xdr:colOff>
      <xdr:row>89</xdr:row>
      <xdr:rowOff>87086</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2293600" y="14907441"/>
          <a:ext cx="812800" cy="9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055600" y="14485076"/>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2763500" y="14257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2242800" y="145195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1950700" y="1429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85271</xdr:rowOff>
    </xdr:from>
    <xdr:to>
      <xdr:col>81</xdr:col>
      <xdr:colOff>95250</xdr:colOff>
      <xdr:row>87</xdr:row>
      <xdr:rowOff>15421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427960" y="1450231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57348</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5563850" y="14474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137886</xdr:rowOff>
    </xdr:from>
    <xdr:to>
      <xdr:col>77</xdr:col>
      <xdr:colOff>95250</xdr:colOff>
      <xdr:row>88</xdr:row>
      <xdr:rowOff>68036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665960" y="1472256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52813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370050" y="14805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52614</xdr:rowOff>
    </xdr:from>
    <xdr:to>
      <xdr:col>73</xdr:col>
      <xdr:colOff>44450</xdr:colOff>
      <xdr:row>88</xdr:row>
      <xdr:rowOff>154214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868400" y="148049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138991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557250" y="14891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36286</xdr:rowOff>
    </xdr:from>
    <xdr:to>
      <xdr:col>68</xdr:col>
      <xdr:colOff>203200</xdr:colOff>
      <xdr:row>89</xdr:row>
      <xdr:rowOff>137886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055600" y="14956246"/>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122663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763500" y="15042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104321</xdr:rowOff>
    </xdr:from>
    <xdr:to>
      <xdr:col>64</xdr:col>
      <xdr:colOff>152400</xdr:colOff>
      <xdr:row>89</xdr:row>
      <xdr:rowOff>34471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2242800" y="148566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19248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1950700" y="14939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人の増となり、全国平均を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2.75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人、類似団体平均を</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人下回った。今後も民間委託の推進や事務事業の見直し等により、簡素で効率的な執行体制の構築に努める。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28469</xdr:rowOff>
    </xdr:from>
    <xdr:to>
      <xdr:col>81</xdr:col>
      <xdr:colOff>44450</xdr:colOff>
      <xdr:row>67</xdr:row>
      <xdr:rowOff>37782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5474950" y="9751589"/>
          <a:ext cx="0" cy="15180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9859</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5563850" y="112417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37782</xdr:rowOff>
    </xdr:from>
    <xdr:to>
      <xdr:col>81</xdr:col>
      <xdr:colOff>133350</xdr:colOff>
      <xdr:row>67</xdr:row>
      <xdr:rowOff>37782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405100" y="1126966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114846</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5563850" y="950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28469</xdr:rowOff>
    </xdr:from>
    <xdr:to>
      <xdr:col>81</xdr:col>
      <xdr:colOff>133350</xdr:colOff>
      <xdr:row>58</xdr:row>
      <xdr:rowOff>28469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405100" y="97515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1270</xdr:rowOff>
    </xdr:from>
    <xdr:to>
      <xdr:col>81</xdr:col>
      <xdr:colOff>44450</xdr:colOff>
      <xdr:row>60</xdr:row>
      <xdr:rowOff>5292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712950" y="10059670"/>
          <a:ext cx="762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135696</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5563850" y="101940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163619</xdr:rowOff>
    </xdr:from>
    <xdr:to>
      <xdr:col>81</xdr:col>
      <xdr:colOff>95250</xdr:colOff>
      <xdr:row>61</xdr:row>
      <xdr:rowOff>93769</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427960" y="1022201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1270</xdr:rowOff>
    </xdr:from>
    <xdr:to>
      <xdr:col>77</xdr:col>
      <xdr:colOff>44450</xdr:colOff>
      <xdr:row>60</xdr:row>
      <xdr:rowOff>11324</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903960" y="10059670"/>
          <a:ext cx="80899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157586</xdr:rowOff>
    </xdr:from>
    <xdr:to>
      <xdr:col>77</xdr:col>
      <xdr:colOff>95250</xdr:colOff>
      <xdr:row>61</xdr:row>
      <xdr:rowOff>87736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665960" y="1021598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72513</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370050" y="1029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11324</xdr:rowOff>
    </xdr:from>
    <xdr:to>
      <xdr:col>72</xdr:col>
      <xdr:colOff>203200</xdr:colOff>
      <xdr:row>60</xdr:row>
      <xdr:rowOff>15346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3106400" y="10069724"/>
          <a:ext cx="79756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131445</xdr:rowOff>
    </xdr:from>
    <xdr:to>
      <xdr:col>73</xdr:col>
      <xdr:colOff>44450</xdr:colOff>
      <xdr:row>61</xdr:row>
      <xdr:rowOff>61595</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868400" y="1018984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46372</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557250" y="10272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15346</xdr:rowOff>
    </xdr:from>
    <xdr:to>
      <xdr:col>68</xdr:col>
      <xdr:colOff>152400</xdr:colOff>
      <xdr:row>60</xdr:row>
      <xdr:rowOff>49530</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flipV="1">
          <a:off x="12293600" y="10073746"/>
          <a:ext cx="8128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117369</xdr:rowOff>
    </xdr:from>
    <xdr:to>
      <xdr:col>68</xdr:col>
      <xdr:colOff>203200</xdr:colOff>
      <xdr:row>61</xdr:row>
      <xdr:rowOff>47519</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055600" y="10175769"/>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32296</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2763500" y="10258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101282</xdr:rowOff>
    </xdr:from>
    <xdr:to>
      <xdr:col>64</xdr:col>
      <xdr:colOff>152400</xdr:colOff>
      <xdr:row>61</xdr:row>
      <xdr:rowOff>31432</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2242800" y="101596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16209</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1950700" y="1024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125942</xdr:rowOff>
    </xdr:from>
    <xdr:to>
      <xdr:col>81</xdr:col>
      <xdr:colOff>95250</xdr:colOff>
      <xdr:row>60</xdr:row>
      <xdr:rowOff>56092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427960" y="1001670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142469</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5563850" y="9865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121920</xdr:rowOff>
    </xdr:from>
    <xdr:to>
      <xdr:col>77</xdr:col>
      <xdr:colOff>95250</xdr:colOff>
      <xdr:row>60</xdr:row>
      <xdr:rowOff>52070</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665960" y="100126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62247</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370050" y="9785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131974</xdr:rowOff>
    </xdr:from>
    <xdr:to>
      <xdr:col>73</xdr:col>
      <xdr:colOff>44450</xdr:colOff>
      <xdr:row>60</xdr:row>
      <xdr:rowOff>62124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868400" y="1002273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72301</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557250" y="979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135996</xdr:rowOff>
    </xdr:from>
    <xdr:to>
      <xdr:col>68</xdr:col>
      <xdr:colOff>203200</xdr:colOff>
      <xdr:row>60</xdr:row>
      <xdr:rowOff>66146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055600" y="10026756"/>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76323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763500" y="9799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170180</xdr:rowOff>
    </xdr:from>
    <xdr:to>
      <xdr:col>64</xdr:col>
      <xdr:colOff>152400</xdr:colOff>
      <xdr:row>60</xdr:row>
      <xdr:rowOff>100330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2242800" y="100609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110507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1950700" y="9833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が、全国平均及び類似団体平均を下回った。その要因としては、臨時財政対策債発行可能額の減等による。今後も適債事業を見極めることにより、義務的経費である公債費を極力抑制するよう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097915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097915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17780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474950" y="6216650"/>
          <a:ext cx="0" cy="13449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161307</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5563850" y="7537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405100" y="75615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556385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405100" y="6216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145627</xdr:rowOff>
    </xdr:from>
    <xdr:to>
      <xdr:col>81</xdr:col>
      <xdr:colOff>44450</xdr:colOff>
      <xdr:row>40</xdr:row>
      <xdr:rowOff>6350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712950" y="6683587"/>
          <a:ext cx="762000" cy="2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5563850" y="68182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427960" y="684614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137583</xdr:rowOff>
    </xdr:from>
    <xdr:to>
      <xdr:col>77</xdr:col>
      <xdr:colOff>44450</xdr:colOff>
      <xdr:row>39</xdr:row>
      <xdr:rowOff>145627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903960" y="6675543"/>
          <a:ext cx="80899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132504</xdr:rowOff>
    </xdr:from>
    <xdr:to>
      <xdr:col>77</xdr:col>
      <xdr:colOff>95250</xdr:colOff>
      <xdr:row>41</xdr:row>
      <xdr:rowOff>62654</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665960" y="683810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47431</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370050" y="6920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129540</xdr:rowOff>
    </xdr:from>
    <xdr:to>
      <xdr:col>72</xdr:col>
      <xdr:colOff>203200</xdr:colOff>
      <xdr:row>39</xdr:row>
      <xdr:rowOff>137583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3106400" y="6667500"/>
          <a:ext cx="79756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1270</xdr:rowOff>
    </xdr:from>
    <xdr:to>
      <xdr:col>73</xdr:col>
      <xdr:colOff>44450</xdr:colOff>
      <xdr:row>41</xdr:row>
      <xdr:rowOff>102870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868400" y="6874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87647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557250" y="696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113454</xdr:rowOff>
    </xdr:from>
    <xdr:to>
      <xdr:col>68</xdr:col>
      <xdr:colOff>152400</xdr:colOff>
      <xdr:row>39</xdr:row>
      <xdr:rowOff>129540</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2293600" y="6651414"/>
          <a:ext cx="8128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9313</xdr:rowOff>
    </xdr:from>
    <xdr:to>
      <xdr:col>68</xdr:col>
      <xdr:colOff>203200</xdr:colOff>
      <xdr:row>41</xdr:row>
      <xdr:rowOff>110913</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055600" y="6882553"/>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95690</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2763500" y="696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2242800" y="6890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1950700" y="6976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427960" y="666496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143527</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5563850" y="651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94827</xdr:rowOff>
    </xdr:from>
    <xdr:to>
      <xdr:col>77</xdr:col>
      <xdr:colOff>95250</xdr:colOff>
      <xdr:row>40</xdr:row>
      <xdr:rowOff>24977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665960" y="663278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35154</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370050" y="64054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86783</xdr:rowOff>
    </xdr:from>
    <xdr:to>
      <xdr:col>73</xdr:col>
      <xdr:colOff>44450</xdr:colOff>
      <xdr:row>40</xdr:row>
      <xdr:rowOff>16933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868400" y="66247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27110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55725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78740</xdr:rowOff>
    </xdr:from>
    <xdr:to>
      <xdr:col>68</xdr:col>
      <xdr:colOff>203200</xdr:colOff>
      <xdr:row>40</xdr:row>
      <xdr:rowOff>8890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055600" y="661670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19067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2763500" y="638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62654</xdr:rowOff>
    </xdr:from>
    <xdr:to>
      <xdr:col>64</xdr:col>
      <xdr:colOff>152400</xdr:colOff>
      <xdr:row>39</xdr:row>
      <xdr:rowOff>164254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2242800" y="6600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2981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1950700" y="6373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令和４年度は、前年度から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ったが、全国平均、東京都平均及び類似団体平均を上回った。その要因としては、地方債現在高の減や、学校買取費の償還が進んだこと等による債務負担行為に基づく支出予定額の減等による。今後も適債事業を見極めることにより、義務的経費である公債費を極力抑制するよう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38917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3753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3500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335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1664950" y="2711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0979150" y="2573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1664950" y="23211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0979150" y="2182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1" name="将来負担の状況グラフ枠">
          <a:extLst>
            <a:ext uri="{FF2B5EF4-FFF2-40B4-BE49-F238E27FC236}">
              <a16:creationId xmlns:a16="http://schemas.microsoft.com/office/drawing/2014/main" id="{00000000-0008-0000-0300-0000B9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94968</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5474950" y="2321137"/>
          <a:ext cx="0" cy="16295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67045</xdr:rowOff>
    </xdr:from>
    <xdr:ext cx="762000" cy="259045"/>
    <xdr:sp macro="" textlink="">
      <xdr:nvSpPr>
        <xdr:cNvPr id="443" name="将来負担の状況最小値テキスト">
          <a:extLst>
            <a:ext uri="{FF2B5EF4-FFF2-40B4-BE49-F238E27FC236}">
              <a16:creationId xmlns:a16="http://schemas.microsoft.com/office/drawing/2014/main" id="{00000000-0008-0000-0300-0000BB010000}"/>
            </a:ext>
          </a:extLst>
        </xdr:cNvPr>
        <xdr:cNvSpPr txBox="1"/>
      </xdr:nvSpPr>
      <xdr:spPr>
        <a:xfrm>
          <a:off x="15563850" y="392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94968</xdr:rowOff>
    </xdr:from>
    <xdr:to>
      <xdr:col>81</xdr:col>
      <xdr:colOff>133350</xdr:colOff>
      <xdr:row>23</xdr:row>
      <xdr:rowOff>94968</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5405100" y="395068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5" name="将来負担の状況最大値テキスト">
          <a:extLst>
            <a:ext uri="{FF2B5EF4-FFF2-40B4-BE49-F238E27FC236}">
              <a16:creationId xmlns:a16="http://schemas.microsoft.com/office/drawing/2014/main" id="{00000000-0008-0000-0300-0000BD010000}"/>
            </a:ext>
          </a:extLst>
        </xdr:cNvPr>
        <xdr:cNvSpPr txBox="1"/>
      </xdr:nvSpPr>
      <xdr:spPr>
        <a:xfrm>
          <a:off x="15563850" y="2068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405100" y="23211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96379</xdr:rowOff>
    </xdr:from>
    <xdr:to>
      <xdr:col>81</xdr:col>
      <xdr:colOff>44450</xdr:colOff>
      <xdr:row>15</xdr:row>
      <xdr:rowOff>60325</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712950" y="2443339"/>
          <a:ext cx="762000" cy="131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171043</xdr:rowOff>
    </xdr:from>
    <xdr:ext cx="762000" cy="259045"/>
    <xdr:sp macro="" textlink="">
      <xdr:nvSpPr>
        <xdr:cNvPr id="448" name="将来負担の状況平均値テキスト">
          <a:extLst>
            <a:ext uri="{FF2B5EF4-FFF2-40B4-BE49-F238E27FC236}">
              <a16:creationId xmlns:a16="http://schemas.microsoft.com/office/drawing/2014/main" id="{00000000-0008-0000-0300-0000C0010000}"/>
            </a:ext>
          </a:extLst>
        </xdr:cNvPr>
        <xdr:cNvSpPr txBox="1"/>
      </xdr:nvSpPr>
      <xdr:spPr>
        <a:xfrm>
          <a:off x="15563850" y="21827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152682</xdr:rowOff>
    </xdr:from>
    <xdr:to>
      <xdr:col>81</xdr:col>
      <xdr:colOff>95250</xdr:colOff>
      <xdr:row>14</xdr:row>
      <xdr:rowOff>82832</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427960" y="233200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60325</xdr:rowOff>
    </xdr:from>
    <xdr:to>
      <xdr:col>77</xdr:col>
      <xdr:colOff>44450</xdr:colOff>
      <xdr:row>16</xdr:row>
      <xdr:rowOff>91299</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903960" y="2574925"/>
          <a:ext cx="808990" cy="198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665960" y="241666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370050" y="21893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67169</xdr:rowOff>
    </xdr:from>
    <xdr:to>
      <xdr:col>72</xdr:col>
      <xdr:colOff>203200</xdr:colOff>
      <xdr:row>16</xdr:row>
      <xdr:rowOff>91299</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a:off x="13106400" y="2749409"/>
          <a:ext cx="79756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21590</xdr:rowOff>
    </xdr:from>
    <xdr:to>
      <xdr:col>73</xdr:col>
      <xdr:colOff>44450</xdr:colOff>
      <xdr:row>15</xdr:row>
      <xdr:rowOff>123190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868400" y="25361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133367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557250" y="231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67169</xdr:rowOff>
    </xdr:from>
    <xdr:to>
      <xdr:col>68</xdr:col>
      <xdr:colOff>152400</xdr:colOff>
      <xdr:row>16</xdr:row>
      <xdr:rowOff>79234</xdr:rowOff>
    </xdr:to>
    <xdr:cxnSp macro="">
      <xdr:nvCxnSpPr>
        <xdr:cNvPr id="456" name="直線コネクタ 455">
          <a:extLst>
            <a:ext uri="{FF2B5EF4-FFF2-40B4-BE49-F238E27FC236}">
              <a16:creationId xmlns:a16="http://schemas.microsoft.com/office/drawing/2014/main" id="{00000000-0008-0000-0300-0000C8010000}"/>
            </a:ext>
          </a:extLst>
        </xdr:cNvPr>
        <xdr:cNvCxnSpPr/>
      </xdr:nvCxnSpPr>
      <xdr:spPr>
        <a:xfrm flipV="1">
          <a:off x="12293600" y="2749409"/>
          <a:ext cx="8128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44379</xdr:rowOff>
    </xdr:from>
    <xdr:to>
      <xdr:col>68</xdr:col>
      <xdr:colOff>203200</xdr:colOff>
      <xdr:row>15</xdr:row>
      <xdr:rowOff>145979</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055600" y="25589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156156</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2763500" y="2335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72531</xdr:rowOff>
    </xdr:from>
    <xdr:to>
      <xdr:col>64</xdr:col>
      <xdr:colOff>152400</xdr:colOff>
      <xdr:row>16</xdr:row>
      <xdr:rowOff>2681</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2242800" y="25871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12858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1950700" y="2359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45579</xdr:rowOff>
    </xdr:from>
    <xdr:to>
      <xdr:col>81</xdr:col>
      <xdr:colOff>95250</xdr:colOff>
      <xdr:row>14</xdr:row>
      <xdr:rowOff>147179</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427960" y="239253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93856</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5563850" y="2440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9525</xdr:rowOff>
    </xdr:from>
    <xdr:to>
      <xdr:col>77</xdr:col>
      <xdr:colOff>95250</xdr:colOff>
      <xdr:row>15</xdr:row>
      <xdr:rowOff>111125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665960" y="25241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95902</xdr:rowOff>
    </xdr:from>
    <xdr:ext cx="7366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370050" y="26105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40499</xdr:rowOff>
    </xdr:from>
    <xdr:to>
      <xdr:col>73</xdr:col>
      <xdr:colOff>44450</xdr:colOff>
      <xdr:row>16</xdr:row>
      <xdr:rowOff>142099</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868400" y="272273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126876</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557250" y="280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16369</xdr:rowOff>
    </xdr:from>
    <xdr:to>
      <xdr:col>68</xdr:col>
      <xdr:colOff>203200</xdr:colOff>
      <xdr:row>16</xdr:row>
      <xdr:rowOff>117969</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055600" y="2698609"/>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102746</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2763500" y="2784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28434</xdr:rowOff>
    </xdr:from>
    <xdr:to>
      <xdr:col>64</xdr:col>
      <xdr:colOff>152400</xdr:colOff>
      <xdr:row>16</xdr:row>
      <xdr:rowOff>130034</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2242800" y="271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114811</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1950700" y="279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93,421
91,775
17.97
40,064,136
37,596,084
2,215,871
18,922,456
20,677,240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は、常勤職員期末勤勉手当、常勤職員給料、第１種会計年度任用職員報酬の増等が増となった一方、常勤職員の時間外勤務手当等の減もあり、前年度と同数値となり、東京都平均及び類似団体平均を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今後も働き方改革を推進することによる適正な人員配置等の行政改革を進め、人件費の適正化に努める。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138430</xdr:rowOff>
    </xdr:from>
    <xdr:to>
      <xdr:col>24</xdr:col>
      <xdr:colOff>25400</xdr:colOff>
      <xdr:row>37</xdr:row>
      <xdr:rowOff>138430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82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138447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138430</xdr:rowOff>
    </xdr:from>
    <xdr:to>
      <xdr:col>19</xdr:col>
      <xdr:colOff>187325</xdr:colOff>
      <xdr:row>38</xdr:row>
      <xdr:rowOff>50800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8208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35560</xdr:rowOff>
    </xdr:from>
    <xdr:to>
      <xdr:col>15</xdr:col>
      <xdr:colOff>98425</xdr:colOff>
      <xdr:row>38</xdr:row>
      <xdr:rowOff>50800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506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167640</xdr:rowOff>
    </xdr:from>
    <xdr:to>
      <xdr:col>15</xdr:col>
      <xdr:colOff>149225</xdr:colOff>
      <xdr:row>37</xdr:row>
      <xdr:rowOff>97790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107967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161290</xdr:rowOff>
    </xdr:from>
    <xdr:to>
      <xdr:col>11</xdr:col>
      <xdr:colOff>9525</xdr:colOff>
      <xdr:row>38</xdr:row>
      <xdr:rowOff>35560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04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99060</xdr:rowOff>
    </xdr:from>
    <xdr:to>
      <xdr:col>6</xdr:col>
      <xdr:colOff>171450</xdr:colOff>
      <xdr:row>37</xdr:row>
      <xdr:rowOff>29210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39387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87630</xdr:rowOff>
    </xdr:from>
    <xdr:to>
      <xdr:col>24</xdr:col>
      <xdr:colOff>76200</xdr:colOff>
      <xdr:row>38</xdr:row>
      <xdr:rowOff>17780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59707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87630</xdr:rowOff>
    </xdr:from>
    <xdr:to>
      <xdr:col>20</xdr:col>
      <xdr:colOff>38100</xdr:colOff>
      <xdr:row>38</xdr:row>
      <xdr:rowOff>17780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2557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17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0</xdr:rowOff>
    </xdr:from>
    <xdr:to>
      <xdr:col>15</xdr:col>
      <xdr:colOff>149225</xdr:colOff>
      <xdr:row>38</xdr:row>
      <xdr:rowOff>101600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86377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156210</xdr:rowOff>
    </xdr:from>
    <xdr:to>
      <xdr:col>11</xdr:col>
      <xdr:colOff>60325</xdr:colOff>
      <xdr:row>38</xdr:row>
      <xdr:rowOff>86360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71137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110490</xdr:rowOff>
    </xdr:from>
    <xdr:to>
      <xdr:col>6</xdr:col>
      <xdr:colOff>171450</xdr:colOff>
      <xdr:row>38</xdr:row>
      <xdr:rowOff>40640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25417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令和４年度は、物件費の経常経費が前年度を上回り、国庫支出金は前年度より増となったが、東京都からの補助金等の特定財源の減による充当一般財源の増等により、前年度より</a:t>
          </a:r>
          <a:r>
            <a:rPr kumimoji="1" lang="en-US" altLang="ja-JP" sz="1250">
              <a:latin typeface="ＭＳ Ｐゴシック" panose="020B0600070205080204" pitchFamily="50" charset="-128"/>
              <a:ea typeface="ＭＳ Ｐゴシック" panose="020B0600070205080204" pitchFamily="50" charset="-128"/>
            </a:rPr>
            <a:t>3.0</a:t>
          </a:r>
          <a:r>
            <a:rPr kumimoji="1" lang="ja-JP" altLang="en-US" sz="1250">
              <a:latin typeface="ＭＳ Ｐゴシック" panose="020B0600070205080204" pitchFamily="50" charset="-128"/>
              <a:ea typeface="ＭＳ Ｐゴシック" panose="020B0600070205080204" pitchFamily="50" charset="-128"/>
            </a:rPr>
            <a:t>ポイント増となり、全国平均、東京都平均及び類似団体平均を上回った。当市では、かねてからＰＦＩ方式による図書館及び文化センターの運営や、指定管理者制度の導入などを進めており、外部委託の推進により物件費は増加しているが、トータルコストとしては下が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98116"/>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62992</xdr:rowOff>
    </xdr:from>
    <xdr:to>
      <xdr:col>82</xdr:col>
      <xdr:colOff>107950</xdr:colOff>
      <xdr:row>19</xdr:row>
      <xdr:rowOff>165862</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149092"/>
          <a:ext cx="8382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170434</xdr:rowOff>
    </xdr:from>
    <xdr:to>
      <xdr:col>78</xdr:col>
      <xdr:colOff>69850</xdr:colOff>
      <xdr:row>18</xdr:row>
      <xdr:rowOff>62992</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08508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151638</xdr:rowOff>
    </xdr:from>
    <xdr:to>
      <xdr:col>78</xdr:col>
      <xdr:colOff>120650</xdr:colOff>
      <xdr:row>16</xdr:row>
      <xdr:rowOff>81788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91965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9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170434</xdr:rowOff>
    </xdr:from>
    <xdr:to>
      <xdr:col>73</xdr:col>
      <xdr:colOff>180975</xdr:colOff>
      <xdr:row>18</xdr:row>
      <xdr:rowOff>81280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085084"/>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xdr:rowOff>
    </xdr:from>
    <xdr:to>
      <xdr:col>74</xdr:col>
      <xdr:colOff>31750</xdr:colOff>
      <xdr:row>16</xdr:row>
      <xdr:rowOff>109220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119397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53848</xdr:rowOff>
    </xdr:from>
    <xdr:to>
      <xdr:col>69</xdr:col>
      <xdr:colOff>92075</xdr:colOff>
      <xdr:row>18</xdr:row>
      <xdr:rowOff>81280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1399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71628</xdr:rowOff>
    </xdr:from>
    <xdr:to>
      <xdr:col>69</xdr:col>
      <xdr:colOff>142875</xdr:colOff>
      <xdr:row>17</xdr:row>
      <xdr:rowOff>1778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11955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83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62484</xdr:rowOff>
    </xdr:from>
    <xdr:to>
      <xdr:col>65</xdr:col>
      <xdr:colOff>53975</xdr:colOff>
      <xdr:row>16</xdr:row>
      <xdr:rowOff>164084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2811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115062</xdr:rowOff>
    </xdr:from>
    <xdr:to>
      <xdr:col>82</xdr:col>
      <xdr:colOff>158750</xdr:colOff>
      <xdr:row>20</xdr:row>
      <xdr:rowOff>45212</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372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87139</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344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12192</xdr:rowOff>
    </xdr:from>
    <xdr:to>
      <xdr:col>78</xdr:col>
      <xdr:colOff>120650</xdr:colOff>
      <xdr:row>18</xdr:row>
      <xdr:rowOff>113792</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09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98569</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184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119634</xdr:rowOff>
    </xdr:from>
    <xdr:to>
      <xdr:col>74</xdr:col>
      <xdr:colOff>31750</xdr:colOff>
      <xdr:row>18</xdr:row>
      <xdr:rowOff>49784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03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34561</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120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30480</xdr:rowOff>
    </xdr:from>
    <xdr:to>
      <xdr:col>69</xdr:col>
      <xdr:colOff>142875</xdr:colOff>
      <xdr:row>18</xdr:row>
      <xdr:rowOff>132080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116857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3048</xdr:rowOff>
    </xdr:from>
    <xdr:to>
      <xdr:col>65</xdr:col>
      <xdr:colOff>53975</xdr:colOff>
      <xdr:row>18</xdr:row>
      <xdr:rowOff>104648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08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89425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17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令和４年度は、社会福祉費や児童福祉費等の経常経費は前年度を上回ったものの、国や東京都からの補助金等の特定財源の増による充当一般財源の減により、前年度から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となったが、全国平均、東京都平均及び類似団体平均を上回った。子育て世代である比較的若い年齢層の世帯が多いこと等から、今後も扶助費の経常経費は増が見込まれるが、施設及び施策の充実を図りつつ、特定財源の確保等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35560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567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7637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35560</xdr:rowOff>
    </xdr:from>
    <xdr:to>
      <xdr:col>24</xdr:col>
      <xdr:colOff>114300</xdr:colOff>
      <xdr:row>60</xdr:row>
      <xdr:rowOff>35560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100330</xdr:rowOff>
    </xdr:from>
    <xdr:to>
      <xdr:col>24</xdr:col>
      <xdr:colOff>25400</xdr:colOff>
      <xdr:row>58</xdr:row>
      <xdr:rowOff>43180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flipV="1">
          <a:off x="3987800" y="98729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8907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38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163830</xdr:rowOff>
    </xdr:from>
    <xdr:to>
      <xdr:col>24</xdr:col>
      <xdr:colOff>76200</xdr:colOff>
      <xdr:row>56</xdr:row>
      <xdr:rowOff>93980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43180</xdr:rowOff>
    </xdr:from>
    <xdr:to>
      <xdr:col>19</xdr:col>
      <xdr:colOff>187325</xdr:colOff>
      <xdr:row>58</xdr:row>
      <xdr:rowOff>96520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9872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125730</xdr:rowOff>
    </xdr:from>
    <xdr:to>
      <xdr:col>20</xdr:col>
      <xdr:colOff>38100</xdr:colOff>
      <xdr:row>56</xdr:row>
      <xdr:rowOff>55880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66057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2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81280</xdr:rowOff>
    </xdr:from>
    <xdr:to>
      <xdr:col>15</xdr:col>
      <xdr:colOff>98425</xdr:colOff>
      <xdr:row>58</xdr:row>
      <xdr:rowOff>96520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025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156210</xdr:rowOff>
    </xdr:from>
    <xdr:to>
      <xdr:col>15</xdr:col>
      <xdr:colOff>149225</xdr:colOff>
      <xdr:row>56</xdr:row>
      <xdr:rowOff>86360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96537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35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66040</xdr:rowOff>
    </xdr:from>
    <xdr:to>
      <xdr:col>11</xdr:col>
      <xdr:colOff>9525</xdr:colOff>
      <xdr:row>58</xdr:row>
      <xdr:rowOff>81280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100101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30480</xdr:rowOff>
    </xdr:from>
    <xdr:to>
      <xdr:col>11</xdr:col>
      <xdr:colOff>60325</xdr:colOff>
      <xdr:row>56</xdr:row>
      <xdr:rowOff>132080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142257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163830</xdr:rowOff>
    </xdr:from>
    <xdr:to>
      <xdr:col>6</xdr:col>
      <xdr:colOff>171450</xdr:colOff>
      <xdr:row>56</xdr:row>
      <xdr:rowOff>93980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104157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49530</xdr:rowOff>
    </xdr:from>
    <xdr:to>
      <xdr:col>24</xdr:col>
      <xdr:colOff>76200</xdr:colOff>
      <xdr:row>57</xdr:row>
      <xdr:rowOff>151130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21607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163830</xdr:rowOff>
    </xdr:from>
    <xdr:to>
      <xdr:col>20</xdr:col>
      <xdr:colOff>38100</xdr:colOff>
      <xdr:row>58</xdr:row>
      <xdr:rowOff>93980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93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78757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022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45720</xdr:rowOff>
    </xdr:from>
    <xdr:to>
      <xdr:col>15</xdr:col>
      <xdr:colOff>149225</xdr:colOff>
      <xdr:row>58</xdr:row>
      <xdr:rowOff>147320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132097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30480</xdr:rowOff>
    </xdr:from>
    <xdr:to>
      <xdr:col>11</xdr:col>
      <xdr:colOff>60325</xdr:colOff>
      <xdr:row>58</xdr:row>
      <xdr:rowOff>132080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97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116857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06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15240</xdr:rowOff>
    </xdr:from>
    <xdr:to>
      <xdr:col>6</xdr:col>
      <xdr:colOff>171450</xdr:colOff>
      <xdr:row>58</xdr:row>
      <xdr:rowOff>116840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95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101617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令和４年度は、前年度から</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増となったが、全国平均、東京都平均及び類似団体平均を下回った。要因としては、特別会計の運営が概ね健全であり、繰出金が抑えられていること等が挙げられるが、高齢化の進展に伴い、国民健康保険事業や介護保険などの繰出金の増が見込まれるため、保険税（料）の見直し等により、適正化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6350</xdr:rowOff>
    </xdr:from>
    <xdr:to>
      <xdr:col>82</xdr:col>
      <xdr:colOff>107950</xdr:colOff>
      <xdr:row>62</xdr:row>
      <xdr:rowOff>63500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932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92727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6350</xdr:rowOff>
    </xdr:from>
    <xdr:to>
      <xdr:col>82</xdr:col>
      <xdr:colOff>196850</xdr:colOff>
      <xdr:row>53</xdr:row>
      <xdr:rowOff>6350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6350</xdr:rowOff>
    </xdr:from>
    <xdr:to>
      <xdr:col>82</xdr:col>
      <xdr:colOff>107950</xdr:colOff>
      <xdr:row>55</xdr:row>
      <xdr:rowOff>82550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4361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67327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839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6350</xdr:rowOff>
    </xdr:from>
    <xdr:to>
      <xdr:col>78</xdr:col>
      <xdr:colOff>69850</xdr:colOff>
      <xdr:row>55</xdr:row>
      <xdr:rowOff>6350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4782800" y="9436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6350</xdr:rowOff>
    </xdr:from>
    <xdr:to>
      <xdr:col>78</xdr:col>
      <xdr:colOff>120650</xdr:colOff>
      <xdr:row>57</xdr:row>
      <xdr:rowOff>107950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92727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86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6350</xdr:rowOff>
    </xdr:from>
    <xdr:to>
      <xdr:col>73</xdr:col>
      <xdr:colOff>180975</xdr:colOff>
      <xdr:row>55</xdr:row>
      <xdr:rowOff>19050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893800" y="94361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120650</xdr:rowOff>
    </xdr:from>
    <xdr:to>
      <xdr:col>74</xdr:col>
      <xdr:colOff>31750</xdr:colOff>
      <xdr:row>58</xdr:row>
      <xdr:rowOff>50800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35577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997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127000</xdr:rowOff>
    </xdr:from>
    <xdr:to>
      <xdr:col>69</xdr:col>
      <xdr:colOff>92075</xdr:colOff>
      <xdr:row>55</xdr:row>
      <xdr:rowOff>19050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9385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88900</xdr:rowOff>
    </xdr:from>
    <xdr:to>
      <xdr:col>65</xdr:col>
      <xdr:colOff>53975</xdr:colOff>
      <xdr:row>59</xdr:row>
      <xdr:rowOff>19050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3827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31750</xdr:rowOff>
    </xdr:from>
    <xdr:to>
      <xdr:col>82</xdr:col>
      <xdr:colOff>158750</xdr:colOff>
      <xdr:row>55</xdr:row>
      <xdr:rowOff>133350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46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48277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30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127000</xdr:rowOff>
    </xdr:from>
    <xdr:to>
      <xdr:col>78</xdr:col>
      <xdr:colOff>120650</xdr:colOff>
      <xdr:row>55</xdr:row>
      <xdr:rowOff>57150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67327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15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127000</xdr:rowOff>
    </xdr:from>
    <xdr:to>
      <xdr:col>74</xdr:col>
      <xdr:colOff>31750</xdr:colOff>
      <xdr:row>55</xdr:row>
      <xdr:rowOff>57150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67327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139700</xdr:rowOff>
    </xdr:from>
    <xdr:to>
      <xdr:col>69</xdr:col>
      <xdr:colOff>142875</xdr:colOff>
      <xdr:row>55</xdr:row>
      <xdr:rowOff>69850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39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80027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16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76200</xdr:rowOff>
    </xdr:from>
    <xdr:to>
      <xdr:col>65</xdr:col>
      <xdr:colOff>53975</xdr:colOff>
      <xdr:row>55</xdr:row>
      <xdr:rowOff>6350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16527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は、補助費等の経常経費は前年度を下回り、国庫支出金やその他の特定財源が減となった一方、東京都からの補助金等の特定財源が増となったことも影響し、前年度と同数値となり、全国平均、東京都平均及び類似団体平均を下回った。今後も各種団体への負担金及び補助金の適正化等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39</xdr:row>
      <xdr:rowOff>120142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78576"/>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92219</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7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120142</xdr:rowOff>
    </xdr:from>
    <xdr:to>
      <xdr:col>82</xdr:col>
      <xdr:colOff>196850</xdr:colOff>
      <xdr:row>39</xdr:row>
      <xdr:rowOff>120142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80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37846</xdr:rowOff>
    </xdr:from>
    <xdr:to>
      <xdr:col>82</xdr:col>
      <xdr:colOff>107950</xdr:colOff>
      <xdr:row>35</xdr:row>
      <xdr:rowOff>37846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03859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154432</xdr:rowOff>
    </xdr:from>
    <xdr:to>
      <xdr:col>78</xdr:col>
      <xdr:colOff>69850</xdr:colOff>
      <xdr:row>35</xdr:row>
      <xdr:rowOff>37846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4782800" y="59837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154432</xdr:rowOff>
    </xdr:from>
    <xdr:to>
      <xdr:col>73</xdr:col>
      <xdr:colOff>180975</xdr:colOff>
      <xdr:row>35</xdr:row>
      <xdr:rowOff>101854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598373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78994</xdr:rowOff>
    </xdr:from>
    <xdr:to>
      <xdr:col>69</xdr:col>
      <xdr:colOff>92075</xdr:colOff>
      <xdr:row>35</xdr:row>
      <xdr:rowOff>101854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0797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158496</xdr:rowOff>
    </xdr:from>
    <xdr:to>
      <xdr:col>82</xdr:col>
      <xdr:colOff>158750</xdr:colOff>
      <xdr:row>35</xdr:row>
      <xdr:rowOff>88646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3573</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5832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158496</xdr:rowOff>
    </xdr:from>
    <xdr:to>
      <xdr:col>78</xdr:col>
      <xdr:colOff>120650</xdr:colOff>
      <xdr:row>35</xdr:row>
      <xdr:rowOff>88646</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98823</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5756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103632</xdr:rowOff>
    </xdr:from>
    <xdr:to>
      <xdr:col>74</xdr:col>
      <xdr:colOff>31750</xdr:colOff>
      <xdr:row>35</xdr:row>
      <xdr:rowOff>33782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593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43959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570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51054</xdr:rowOff>
    </xdr:from>
    <xdr:to>
      <xdr:col>69</xdr:col>
      <xdr:colOff>142875</xdr:colOff>
      <xdr:row>35</xdr:row>
      <xdr:rowOff>152654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162831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58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28194</xdr:rowOff>
    </xdr:from>
    <xdr:to>
      <xdr:col>65</xdr:col>
      <xdr:colOff>53975</xdr:colOff>
      <xdr:row>35</xdr:row>
      <xdr:rowOff>129794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02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139971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579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令和４年度は、平成</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年度に起債した長峰小学校、若葉台小学校、第六中学校校舎買取事業債償還が令和３年度で終了したこと等により減となり、前年度から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全国平均及び類似団体平均と比べると低い水準にあるが、東京都平均を</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ポイント上回るため、今後も適債事業を見極めることにより、起債を極力抑制するよう努める。</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80</xdr:row>
      <xdr:rowOff>26415</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814300"/>
          <a:ext cx="0" cy="928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169942</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26415</xdr:rowOff>
    </xdr:from>
    <xdr:to>
      <xdr:col>24</xdr:col>
      <xdr:colOff>114300</xdr:colOff>
      <xdr:row>80</xdr:row>
      <xdr:rowOff>26415</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41927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26415</xdr:rowOff>
    </xdr:from>
    <xdr:to>
      <xdr:col>24</xdr:col>
      <xdr:colOff>25400</xdr:colOff>
      <xdr:row>76</xdr:row>
      <xdr:rowOff>35561</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3987800" y="13056615"/>
          <a:ext cx="838200" cy="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130573</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160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158496</xdr:rowOff>
    </xdr:from>
    <xdr:to>
      <xdr:col>24</xdr:col>
      <xdr:colOff>76200</xdr:colOff>
      <xdr:row>77</xdr:row>
      <xdr:rowOff>88646</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35561</xdr:rowOff>
    </xdr:from>
    <xdr:to>
      <xdr:col>19</xdr:col>
      <xdr:colOff>187325</xdr:colOff>
      <xdr:row>76</xdr:row>
      <xdr:rowOff>44704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3065761"/>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140208</xdr:rowOff>
    </xdr:from>
    <xdr:to>
      <xdr:col>20</xdr:col>
      <xdr:colOff>38100</xdr:colOff>
      <xdr:row>77</xdr:row>
      <xdr:rowOff>70358</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55135</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26415</xdr:rowOff>
    </xdr:from>
    <xdr:to>
      <xdr:col>15</xdr:col>
      <xdr:colOff>98425</xdr:colOff>
      <xdr:row>76</xdr:row>
      <xdr:rowOff>44704</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3056615"/>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23622</xdr:rowOff>
    </xdr:from>
    <xdr:to>
      <xdr:col>15</xdr:col>
      <xdr:colOff>149225</xdr:colOff>
      <xdr:row>77</xdr:row>
      <xdr:rowOff>125222</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109999</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26415</xdr:rowOff>
    </xdr:from>
    <xdr:to>
      <xdr:col>11</xdr:col>
      <xdr:colOff>9525</xdr:colOff>
      <xdr:row>76</xdr:row>
      <xdr:rowOff>30987</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1320800" y="130566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23622</xdr:rowOff>
    </xdr:from>
    <xdr:to>
      <xdr:col>11</xdr:col>
      <xdr:colOff>60325</xdr:colOff>
      <xdr:row>77</xdr:row>
      <xdr:rowOff>125222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109999</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119142</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147065</xdr:rowOff>
    </xdr:from>
    <xdr:to>
      <xdr:col>24</xdr:col>
      <xdr:colOff>76200</xdr:colOff>
      <xdr:row>76</xdr:row>
      <xdr:rowOff>77215</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163593</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850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156211</xdr:rowOff>
    </xdr:from>
    <xdr:to>
      <xdr:col>20</xdr:col>
      <xdr:colOff>38100</xdr:colOff>
      <xdr:row>76</xdr:row>
      <xdr:rowOff>86361</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96537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78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165354</xdr:rowOff>
    </xdr:from>
    <xdr:to>
      <xdr:col>15</xdr:col>
      <xdr:colOff>149225</xdr:colOff>
      <xdr:row>76</xdr:row>
      <xdr:rowOff>95504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105681</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792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147065</xdr:rowOff>
    </xdr:from>
    <xdr:to>
      <xdr:col>11</xdr:col>
      <xdr:colOff>60325</xdr:colOff>
      <xdr:row>76</xdr:row>
      <xdr:rowOff>77215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87393</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151637</xdr:rowOff>
    </xdr:from>
    <xdr:to>
      <xdr:col>6</xdr:col>
      <xdr:colOff>171450</xdr:colOff>
      <xdr:row>76</xdr:row>
      <xdr:rowOff>81787</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91965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令和４年度は、扶助費の減の一方で、物件費、その他が増となったことにより、前年度から</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ポイントの増となった。今後も施策を充実させつつ、財政を圧迫しないような運営に努める。</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41275</xdr:rowOff>
    </xdr:from>
    <xdr:to>
      <xdr:col>82</xdr:col>
      <xdr:colOff>107950</xdr:colOff>
      <xdr:row>80</xdr:row>
      <xdr:rowOff>64136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6510000" y="12557125"/>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36213</xdr:rowOff>
    </xdr:from>
    <xdr:ext cx="762000" cy="2590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6598900" y="1375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64136</xdr:rowOff>
    </xdr:from>
    <xdr:to>
      <xdr:col>82</xdr:col>
      <xdr:colOff>196850</xdr:colOff>
      <xdr:row>80</xdr:row>
      <xdr:rowOff>64136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378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127652</xdr:rowOff>
    </xdr:from>
    <xdr:ext cx="762000" cy="25904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6598900" y="1230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41275</xdr:rowOff>
    </xdr:from>
    <xdr:to>
      <xdr:col>82</xdr:col>
      <xdr:colOff>196850</xdr:colOff>
      <xdr:row>73</xdr:row>
      <xdr:rowOff>41275</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255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109855</xdr:rowOff>
    </xdr:from>
    <xdr:to>
      <xdr:col>82</xdr:col>
      <xdr:colOff>107950</xdr:colOff>
      <xdr:row>77</xdr:row>
      <xdr:rowOff>58420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5671800" y="13140055"/>
          <a:ext cx="8382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81297</xdr:rowOff>
    </xdr:from>
    <xdr:ext cx="762000" cy="2590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6598900" y="129400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64770</xdr:rowOff>
    </xdr:from>
    <xdr:to>
      <xdr:col>82</xdr:col>
      <xdr:colOff>158750</xdr:colOff>
      <xdr:row>76</xdr:row>
      <xdr:rowOff>166370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64592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104139</xdr:rowOff>
    </xdr:from>
    <xdr:to>
      <xdr:col>78</xdr:col>
      <xdr:colOff>69850</xdr:colOff>
      <xdr:row>76</xdr:row>
      <xdr:rowOff>109855</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4782800" y="13134339"/>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53340</xdr:rowOff>
    </xdr:from>
    <xdr:to>
      <xdr:col>78</xdr:col>
      <xdr:colOff>120650</xdr:colOff>
      <xdr:row>75</xdr:row>
      <xdr:rowOff>154939</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5621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165117</xdr:rowOff>
    </xdr:from>
    <xdr:ext cx="7366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5290800" y="1268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104139</xdr:rowOff>
    </xdr:from>
    <xdr:to>
      <xdr:col>73</xdr:col>
      <xdr:colOff>180975</xdr:colOff>
      <xdr:row>77</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893800" y="13134339"/>
          <a:ext cx="889000" cy="182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99061</xdr:rowOff>
    </xdr:from>
    <xdr:to>
      <xdr:col>74</xdr:col>
      <xdr:colOff>31750</xdr:colOff>
      <xdr:row>77</xdr:row>
      <xdr:rowOff>29211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4732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13988</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4401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167005</xdr:rowOff>
    </xdr:from>
    <xdr:to>
      <xdr:col>69</xdr:col>
      <xdr:colOff>92075</xdr:colOff>
      <xdr:row>77</xdr:row>
      <xdr:rowOff>115570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004800" y="13197205"/>
          <a:ext cx="889000" cy="120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121920</xdr:rowOff>
    </xdr:from>
    <xdr:to>
      <xdr:col>69</xdr:col>
      <xdr:colOff>142875</xdr:colOff>
      <xdr:row>77</xdr:row>
      <xdr:rowOff>52070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3843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62247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512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954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39387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623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7620</xdr:rowOff>
    </xdr:from>
    <xdr:to>
      <xdr:col>82</xdr:col>
      <xdr:colOff>158750</xdr:colOff>
      <xdr:row>77</xdr:row>
      <xdr:rowOff>109220</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6459200" y="13209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151147</xdr:rowOff>
    </xdr:from>
    <xdr:ext cx="762000" cy="259045"/>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65989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59055</xdr:rowOff>
    </xdr:from>
    <xdr:to>
      <xdr:col>78</xdr:col>
      <xdr:colOff>120650</xdr:colOff>
      <xdr:row>76</xdr:row>
      <xdr:rowOff>160655</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5621000" y="13089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145432</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175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53339</xdr:rowOff>
    </xdr:from>
    <xdr:to>
      <xdr:col>74</xdr:col>
      <xdr:colOff>31750</xdr:colOff>
      <xdr:row>76</xdr:row>
      <xdr:rowOff>154939</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4732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165117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64770</xdr:rowOff>
    </xdr:from>
    <xdr:to>
      <xdr:col>69</xdr:col>
      <xdr:colOff>142875</xdr:colOff>
      <xdr:row>77</xdr:row>
      <xdr:rowOff>166370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38430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151147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116205</xdr:rowOff>
    </xdr:from>
    <xdr:to>
      <xdr:col>65</xdr:col>
      <xdr:colOff>53975</xdr:colOff>
      <xdr:row>77</xdr:row>
      <xdr:rowOff>46355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954000" y="1314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31132</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232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162481</xdr:rowOff>
    </xdr:from>
    <xdr:to>
      <xdr:col>29</xdr:col>
      <xdr:colOff>127000</xdr:colOff>
      <xdr:row>20</xdr:row>
      <xdr:rowOff>10319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96056"/>
          <a:ext cx="0" cy="13908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153846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10319</xdr:rowOff>
    </xdr:from>
    <xdr:to>
      <xdr:col>30</xdr:col>
      <xdr:colOff>25400</xdr:colOff>
      <xdr:row>20</xdr:row>
      <xdr:rowOff>10319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694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77408</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162481</xdr:rowOff>
    </xdr:from>
    <xdr:to>
      <xdr:col>30</xdr:col>
      <xdr:colOff>25400</xdr:colOff>
      <xdr:row>11</xdr:row>
      <xdr:rowOff>162481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960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6761</xdr:rowOff>
    </xdr:from>
    <xdr:to>
      <xdr:col>29</xdr:col>
      <xdr:colOff>127000</xdr:colOff>
      <xdr:row>19</xdr:row>
      <xdr:rowOff>17620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311936"/>
          <a:ext cx="647700" cy="10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14765</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770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169688</xdr:rowOff>
    </xdr:from>
    <xdr:to>
      <xdr:col>29</xdr:col>
      <xdr:colOff>177800</xdr:colOff>
      <xdr:row>18</xdr:row>
      <xdr:rowOff>99838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1319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1875</xdr:rowOff>
    </xdr:from>
    <xdr:to>
      <xdr:col>26</xdr:col>
      <xdr:colOff>50800</xdr:colOff>
      <xdr:row>19</xdr:row>
      <xdr:rowOff>17620</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4305300" y="3307050"/>
          <a:ext cx="698500" cy="157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738</xdr:rowOff>
    </xdr:from>
    <xdr:to>
      <xdr:col>26</xdr:col>
      <xdr:colOff>101600</xdr:colOff>
      <xdr:row>18</xdr:row>
      <xdr:rowOff>102338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34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112515</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90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157966</xdr:rowOff>
    </xdr:from>
    <xdr:to>
      <xdr:col>22</xdr:col>
      <xdr:colOff>114300</xdr:colOff>
      <xdr:row>19</xdr:row>
      <xdr:rowOff>1875</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a:off x="3606800" y="3291691"/>
          <a:ext cx="698500" cy="153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21698</xdr:rowOff>
    </xdr:from>
    <xdr:to>
      <xdr:col>22</xdr:col>
      <xdr:colOff>165100</xdr:colOff>
      <xdr:row>18</xdr:row>
      <xdr:rowOff>123298</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31554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133475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924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148322</xdr:rowOff>
    </xdr:from>
    <xdr:to>
      <xdr:col>18</xdr:col>
      <xdr:colOff>177800</xdr:colOff>
      <xdr:row>18</xdr:row>
      <xdr:rowOff>157966</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a:off x="2908300" y="3282047"/>
          <a:ext cx="698500" cy="96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46787</xdr:rowOff>
    </xdr:from>
    <xdr:to>
      <xdr:col>19</xdr:col>
      <xdr:colOff>38100</xdr:colOff>
      <xdr:row>18</xdr:row>
      <xdr:rowOff>148387</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31805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158564</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94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60417</xdr:rowOff>
    </xdr:from>
    <xdr:to>
      <xdr:col>15</xdr:col>
      <xdr:colOff>101600</xdr:colOff>
      <xdr:row>18</xdr:row>
      <xdr:rowOff>162017</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31941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744</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963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127411</xdr:rowOff>
    </xdr:from>
    <xdr:to>
      <xdr:col>29</xdr:col>
      <xdr:colOff>177800</xdr:colOff>
      <xdr:row>19</xdr:row>
      <xdr:rowOff>57561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2611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99488</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233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138270</xdr:rowOff>
    </xdr:from>
    <xdr:to>
      <xdr:col>26</xdr:col>
      <xdr:colOff>101600</xdr:colOff>
      <xdr:row>19</xdr:row>
      <xdr:rowOff>68420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2719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53197</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358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122525</xdr:rowOff>
    </xdr:from>
    <xdr:to>
      <xdr:col>22</xdr:col>
      <xdr:colOff>165100</xdr:colOff>
      <xdr:row>19</xdr:row>
      <xdr:rowOff>52675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256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37452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34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107166</xdr:rowOff>
    </xdr:from>
    <xdr:to>
      <xdr:col>19</xdr:col>
      <xdr:colOff>38100</xdr:colOff>
      <xdr:row>19</xdr:row>
      <xdr:rowOff>37316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2408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22093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32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97522</xdr:rowOff>
    </xdr:from>
    <xdr:to>
      <xdr:col>15</xdr:col>
      <xdr:colOff>101600</xdr:colOff>
      <xdr:row>19</xdr:row>
      <xdr:rowOff>27672</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2312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12449</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317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88007</xdr:rowOff>
    </xdr:from>
    <xdr:to>
      <xdr:col>29</xdr:col>
      <xdr:colOff>127000</xdr:colOff>
      <xdr:row>38</xdr:row>
      <xdr:rowOff>3164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651500" y="6012557"/>
          <a:ext cx="0" cy="1458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318141</xdr:rowOff>
    </xdr:from>
    <xdr:ext cx="762000" cy="259045"/>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740400" y="744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3164</xdr:rowOff>
    </xdr:from>
    <xdr:to>
      <xdr:col>30</xdr:col>
      <xdr:colOff>25400</xdr:colOff>
      <xdr:row>38</xdr:row>
      <xdr:rowOff>3164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74707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2934</xdr:rowOff>
    </xdr:from>
    <xdr:ext cx="762000" cy="25904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740400" y="575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88007</xdr:rowOff>
    </xdr:from>
    <xdr:to>
      <xdr:col>30</xdr:col>
      <xdr:colOff>25400</xdr:colOff>
      <xdr:row>33</xdr:row>
      <xdr:rowOff>88007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60125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104597</xdr:rowOff>
    </xdr:from>
    <xdr:to>
      <xdr:col>29</xdr:col>
      <xdr:colOff>127000</xdr:colOff>
      <xdr:row>36</xdr:row>
      <xdr:rowOff>122069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5003800" y="7057847"/>
          <a:ext cx="647700" cy="174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64936</xdr:rowOff>
    </xdr:from>
    <xdr:ext cx="762000" cy="259045"/>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740400" y="6675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219859</xdr:rowOff>
    </xdr:from>
    <xdr:to>
      <xdr:col>29</xdr:col>
      <xdr:colOff>177800</xdr:colOff>
      <xdr:row>35</xdr:row>
      <xdr:rowOff>321459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56007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122069</xdr:rowOff>
    </xdr:from>
    <xdr:to>
      <xdr:col>26</xdr:col>
      <xdr:colOff>50800</xdr:colOff>
      <xdr:row>36</xdr:row>
      <xdr:rowOff>132976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4305300" y="7075319"/>
          <a:ext cx="698500" cy="109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234000</xdr:rowOff>
    </xdr:from>
    <xdr:to>
      <xdr:col>26</xdr:col>
      <xdr:colOff>101600</xdr:colOff>
      <xdr:row>35</xdr:row>
      <xdr:rowOff>335600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953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2877</xdr:rowOff>
    </xdr:from>
    <xdr:ext cx="7366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622800" y="6613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132976</xdr:rowOff>
    </xdr:from>
    <xdr:to>
      <xdr:col>22</xdr:col>
      <xdr:colOff>114300</xdr:colOff>
      <xdr:row>37</xdr:row>
      <xdr:rowOff>12504</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3606800" y="7086226"/>
          <a:ext cx="698500" cy="50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238768</xdr:rowOff>
    </xdr:from>
    <xdr:to>
      <xdr:col>22</xdr:col>
      <xdr:colOff>165100</xdr:colOff>
      <xdr:row>35</xdr:row>
      <xdr:rowOff>340368</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42545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7645</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924300" y="6617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159396</xdr:rowOff>
    </xdr:from>
    <xdr:to>
      <xdr:col>18</xdr:col>
      <xdr:colOff>177800</xdr:colOff>
      <xdr:row>37</xdr:row>
      <xdr:rowOff>12504</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bwMode="auto">
        <a:xfrm>
          <a:off x="2908300" y="7112646"/>
          <a:ext cx="698500" cy="24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247650</xdr:rowOff>
    </xdr:from>
    <xdr:to>
      <xdr:col>19</xdr:col>
      <xdr:colOff>38100</xdr:colOff>
      <xdr:row>36</xdr:row>
      <xdr:rowOff>6350</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35560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225800" y="662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253136</xdr:rowOff>
    </xdr:from>
    <xdr:to>
      <xdr:col>15</xdr:col>
      <xdr:colOff>101600</xdr:colOff>
      <xdr:row>36</xdr:row>
      <xdr:rowOff>11836</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2857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22013</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527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53797</xdr:rowOff>
    </xdr:from>
    <xdr:to>
      <xdr:col>29</xdr:col>
      <xdr:colOff>177800</xdr:colOff>
      <xdr:row>36</xdr:row>
      <xdr:rowOff>155397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5600700" y="7007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25874</xdr:rowOff>
    </xdr:from>
    <xdr:ext cx="762000" cy="25904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740400" y="697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71269</xdr:rowOff>
    </xdr:from>
    <xdr:to>
      <xdr:col>26</xdr:col>
      <xdr:colOff>101600</xdr:colOff>
      <xdr:row>37</xdr:row>
      <xdr:rowOff>1419</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953000" y="7024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157646</xdr:rowOff>
    </xdr:from>
    <xdr:ext cx="7366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622800" y="71108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82176</xdr:rowOff>
    </xdr:from>
    <xdr:to>
      <xdr:col>22</xdr:col>
      <xdr:colOff>165100</xdr:colOff>
      <xdr:row>37</xdr:row>
      <xdr:rowOff>12326</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254500" y="7035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168553</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924300" y="7121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133154</xdr:rowOff>
    </xdr:from>
    <xdr:to>
      <xdr:col>19</xdr:col>
      <xdr:colOff>38100</xdr:colOff>
      <xdr:row>37</xdr:row>
      <xdr:rowOff>63304</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3556000" y="7086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48081</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225800" y="717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108596</xdr:rowOff>
    </xdr:from>
    <xdr:to>
      <xdr:col>15</xdr:col>
      <xdr:colOff>101600</xdr:colOff>
      <xdr:row>37</xdr:row>
      <xdr:rowOff>38746</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2857500" y="7061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23523</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527300" y="7148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93,421
91,775
17.97
40,064,136
37,596,084
2,215,871
18,922,456
20,677,240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105753</xdr:rowOff>
    </xdr:from>
    <xdr:to>
      <xdr:col>24</xdr:col>
      <xdr:colOff>62865</xdr:colOff>
      <xdr:row>38</xdr:row>
      <xdr:rowOff>154483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49253"/>
          <a:ext cx="1270" cy="142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158310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154483</xdr:rowOff>
    </xdr:from>
    <xdr:to>
      <xdr:col>24</xdr:col>
      <xdr:colOff>152400</xdr:colOff>
      <xdr:row>38</xdr:row>
      <xdr:rowOff>154483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6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52430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105753</xdr:rowOff>
    </xdr:from>
    <xdr:to>
      <xdr:col>24</xdr:col>
      <xdr:colOff>152400</xdr:colOff>
      <xdr:row>30</xdr:row>
      <xdr:rowOff>105753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4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8788</xdr:rowOff>
    </xdr:from>
    <xdr:to>
      <xdr:col>24</xdr:col>
      <xdr:colOff>63500</xdr:colOff>
      <xdr:row>37</xdr:row>
      <xdr:rowOff>21380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52438"/>
          <a:ext cx="838200" cy="1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48607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9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25730</xdr:rowOff>
    </xdr:from>
    <xdr:to>
      <xdr:col>24</xdr:col>
      <xdr:colOff>114300</xdr:colOff>
      <xdr:row>36</xdr:row>
      <xdr:rowOff>127330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168770</xdr:rowOff>
    </xdr:from>
    <xdr:to>
      <xdr:col>19</xdr:col>
      <xdr:colOff>177800</xdr:colOff>
      <xdr:row>37</xdr:row>
      <xdr:rowOff>21380</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40970"/>
          <a:ext cx="889000" cy="2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31274</xdr:rowOff>
    </xdr:from>
    <xdr:to>
      <xdr:col>20</xdr:col>
      <xdr:colOff>38100</xdr:colOff>
      <xdr:row>36</xdr:row>
      <xdr:rowOff>132874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149401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168770</xdr:rowOff>
    </xdr:from>
    <xdr:to>
      <xdr:col>15</xdr:col>
      <xdr:colOff>50800</xdr:colOff>
      <xdr:row>37</xdr:row>
      <xdr:rowOff>71844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40970"/>
          <a:ext cx="889000" cy="7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63868</xdr:rowOff>
    </xdr:from>
    <xdr:to>
      <xdr:col>15</xdr:col>
      <xdr:colOff>101600</xdr:colOff>
      <xdr:row>36</xdr:row>
      <xdr:rowOff>165468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10545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71844</xdr:rowOff>
    </xdr:from>
    <xdr:to>
      <xdr:col>10</xdr:col>
      <xdr:colOff>114300</xdr:colOff>
      <xdr:row>37</xdr:row>
      <xdr:rowOff>77806</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15494"/>
          <a:ext cx="889000" cy="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169786</xdr:rowOff>
    </xdr:from>
    <xdr:to>
      <xdr:col>10</xdr:col>
      <xdr:colOff>165100</xdr:colOff>
      <xdr:row>37</xdr:row>
      <xdr:rowOff>99936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116463</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9938</xdr:rowOff>
    </xdr:from>
    <xdr:to>
      <xdr:col>6</xdr:col>
      <xdr:colOff>38100</xdr:colOff>
      <xdr:row>37</xdr:row>
      <xdr:rowOff>111538</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128065</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2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129438</xdr:rowOff>
    </xdr:from>
    <xdr:to>
      <xdr:col>24</xdr:col>
      <xdr:colOff>114300</xdr:colOff>
      <xdr:row>37</xdr:row>
      <xdr:rowOff>59588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0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107865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80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142030</xdr:rowOff>
    </xdr:from>
    <xdr:to>
      <xdr:col>20</xdr:col>
      <xdr:colOff>38100</xdr:colOff>
      <xdr:row>37</xdr:row>
      <xdr:rowOff>72180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1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63307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0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117970</xdr:rowOff>
    </xdr:from>
    <xdr:to>
      <xdr:col>15</xdr:col>
      <xdr:colOff>101600</xdr:colOff>
      <xdr:row>37</xdr:row>
      <xdr:rowOff>48120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39247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8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21044</xdr:rowOff>
    </xdr:from>
    <xdr:to>
      <xdr:col>10</xdr:col>
      <xdr:colOff>165100</xdr:colOff>
      <xdr:row>37</xdr:row>
      <xdr:rowOff>122644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6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113771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5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27006</xdr:rowOff>
    </xdr:from>
    <xdr:to>
      <xdr:col>6</xdr:col>
      <xdr:colOff>38100</xdr:colOff>
      <xdr:row>37</xdr:row>
      <xdr:rowOff>128606</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37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119733</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46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41783</xdr:rowOff>
    </xdr:from>
    <xdr:to>
      <xdr:col>24</xdr:col>
      <xdr:colOff>62865</xdr:colOff>
      <xdr:row>58</xdr:row>
      <xdr:rowOff>105508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5733"/>
          <a:ext cx="1270" cy="126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109335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5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105508</xdr:rowOff>
    </xdr:from>
    <xdr:to>
      <xdr:col>24</xdr:col>
      <xdr:colOff>152400</xdr:colOff>
      <xdr:row>58</xdr:row>
      <xdr:rowOff>105508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49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159910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41783</xdr:rowOff>
    </xdr:from>
    <xdr:to>
      <xdr:col>24</xdr:col>
      <xdr:colOff>152400</xdr:colOff>
      <xdr:row>51</xdr:row>
      <xdr:rowOff>41783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127181</xdr:rowOff>
    </xdr:from>
    <xdr:to>
      <xdr:col>24</xdr:col>
      <xdr:colOff>63500</xdr:colOff>
      <xdr:row>56</xdr:row>
      <xdr:rowOff>155789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728381"/>
          <a:ext cx="838200" cy="2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109879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711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131452</xdr:rowOff>
    </xdr:from>
    <xdr:to>
      <xdr:col>24</xdr:col>
      <xdr:colOff>114300</xdr:colOff>
      <xdr:row>57</xdr:row>
      <xdr:rowOff>61602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73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127181</xdr:rowOff>
    </xdr:from>
    <xdr:to>
      <xdr:col>19</xdr:col>
      <xdr:colOff>177800</xdr:colOff>
      <xdr:row>57</xdr:row>
      <xdr:rowOff>88265</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728381"/>
          <a:ext cx="889000" cy="13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846</xdr:rowOff>
    </xdr:from>
    <xdr:to>
      <xdr:col>20</xdr:col>
      <xdr:colOff>38100</xdr:colOff>
      <xdr:row>57</xdr:row>
      <xdr:rowOff>102446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93573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86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88265</xdr:rowOff>
    </xdr:from>
    <xdr:to>
      <xdr:col>15</xdr:col>
      <xdr:colOff>50800</xdr:colOff>
      <xdr:row>57</xdr:row>
      <xdr:rowOff>153198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860915"/>
          <a:ext cx="889000" cy="64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72299</xdr:rowOff>
    </xdr:from>
    <xdr:to>
      <xdr:col>15</xdr:col>
      <xdr:colOff>101600</xdr:colOff>
      <xdr:row>58</xdr:row>
      <xdr:rowOff>2449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84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165026</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93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153198</xdr:rowOff>
    </xdr:from>
    <xdr:to>
      <xdr:col>10</xdr:col>
      <xdr:colOff>114300</xdr:colOff>
      <xdr:row>58</xdr:row>
      <xdr:rowOff>3999</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25848"/>
          <a:ext cx="889000" cy="2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124692</xdr:rowOff>
    </xdr:from>
    <xdr:to>
      <xdr:col>10</xdr:col>
      <xdr:colOff>165100</xdr:colOff>
      <xdr:row>58</xdr:row>
      <xdr:rowOff>54842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89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45969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99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157197</xdr:rowOff>
    </xdr:from>
    <xdr:to>
      <xdr:col>6</xdr:col>
      <xdr:colOff>38100</xdr:colOff>
      <xdr:row>58</xdr:row>
      <xdr:rowOff>87347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92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78474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10022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104989</xdr:rowOff>
    </xdr:from>
    <xdr:to>
      <xdr:col>24</xdr:col>
      <xdr:colOff>114300</xdr:colOff>
      <xdr:row>57</xdr:row>
      <xdr:rowOff>35139</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0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127866</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55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76381</xdr:rowOff>
    </xdr:from>
    <xdr:to>
      <xdr:col>20</xdr:col>
      <xdr:colOff>38100</xdr:colOff>
      <xdr:row>57</xdr:row>
      <xdr:rowOff>6531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77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23058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452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37465</xdr:rowOff>
    </xdr:from>
    <xdr:to>
      <xdr:col>15</xdr:col>
      <xdr:colOff>101600</xdr:colOff>
      <xdr:row>57</xdr:row>
      <xdr:rowOff>139065</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1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155592</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58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102398</xdr:rowOff>
    </xdr:from>
    <xdr:to>
      <xdr:col>10</xdr:col>
      <xdr:colOff>165100</xdr:colOff>
      <xdr:row>58</xdr:row>
      <xdr:rowOff>32548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87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49075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650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124649</xdr:rowOff>
    </xdr:from>
    <xdr:to>
      <xdr:col>6</xdr:col>
      <xdr:colOff>38100</xdr:colOff>
      <xdr:row>58</xdr:row>
      <xdr:rowOff>54799</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89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71326</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67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148196</xdr:rowOff>
    </xdr:from>
    <xdr:to>
      <xdr:col>24</xdr:col>
      <xdr:colOff>62865</xdr:colOff>
      <xdr:row>79</xdr:row>
      <xdr:rowOff>27115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49696"/>
          <a:ext cx="1270" cy="1421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30942</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75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27115</xdr:rowOff>
    </xdr:from>
    <xdr:to>
      <xdr:col>24</xdr:col>
      <xdr:colOff>152400</xdr:colOff>
      <xdr:row>79</xdr:row>
      <xdr:rowOff>27115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7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94873</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2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148196</xdr:rowOff>
    </xdr:from>
    <xdr:to>
      <xdr:col>24</xdr:col>
      <xdr:colOff>152400</xdr:colOff>
      <xdr:row>70</xdr:row>
      <xdr:rowOff>148196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4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145111</xdr:rowOff>
    </xdr:from>
    <xdr:to>
      <xdr:col>24</xdr:col>
      <xdr:colOff>63500</xdr:colOff>
      <xdr:row>78</xdr:row>
      <xdr:rowOff>163094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518211"/>
          <a:ext cx="838200" cy="17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23310</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24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433</xdr:rowOff>
    </xdr:from>
    <xdr:to>
      <xdr:col>24</xdr:col>
      <xdr:colOff>114300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156654</xdr:rowOff>
    </xdr:from>
    <xdr:to>
      <xdr:col>19</xdr:col>
      <xdr:colOff>177800</xdr:colOff>
      <xdr:row>78</xdr:row>
      <xdr:rowOff>163094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529754"/>
          <a:ext cx="889000" cy="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171386</xdr:rowOff>
    </xdr:from>
    <xdr:to>
      <xdr:col>20</xdr:col>
      <xdr:colOff>38100</xdr:colOff>
      <xdr:row>78</xdr:row>
      <xdr:rowOff>101536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118063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156654</xdr:rowOff>
    </xdr:from>
    <xdr:to>
      <xdr:col>15</xdr:col>
      <xdr:colOff>50800</xdr:colOff>
      <xdr:row>78</xdr:row>
      <xdr:rowOff>171095</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2019300" y="13529754"/>
          <a:ext cx="889000" cy="14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167920</xdr:rowOff>
    </xdr:from>
    <xdr:to>
      <xdr:col>15</xdr:col>
      <xdr:colOff>101600</xdr:colOff>
      <xdr:row>78</xdr:row>
      <xdr:rowOff>98070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114597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171095</xdr:rowOff>
    </xdr:from>
    <xdr:to>
      <xdr:col>10</xdr:col>
      <xdr:colOff>114300</xdr:colOff>
      <xdr:row>79</xdr:row>
      <xdr:rowOff>140</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544195"/>
          <a:ext cx="8890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24168</xdr:rowOff>
    </xdr:from>
    <xdr:to>
      <xdr:col>10</xdr:col>
      <xdr:colOff>165100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23177</xdr:rowOff>
    </xdr:from>
    <xdr:to>
      <xdr:col>6</xdr:col>
      <xdr:colOff>38100</xdr:colOff>
      <xdr:row>78</xdr:row>
      <xdr:rowOff>124777</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396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141304</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171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94311</xdr:rowOff>
    </xdr:from>
    <xdr:to>
      <xdr:col>24</xdr:col>
      <xdr:colOff>114300</xdr:colOff>
      <xdr:row>79</xdr:row>
      <xdr:rowOff>24461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67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9238</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82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112294</xdr:rowOff>
    </xdr:from>
    <xdr:to>
      <xdr:col>20</xdr:col>
      <xdr:colOff>38100</xdr:colOff>
      <xdr:row>79</xdr:row>
      <xdr:rowOff>42444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8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33571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7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105854</xdr:rowOff>
    </xdr:from>
    <xdr:to>
      <xdr:col>15</xdr:col>
      <xdr:colOff>101600</xdr:colOff>
      <xdr:row>79</xdr:row>
      <xdr:rowOff>36004</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7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27131</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7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120295</xdr:rowOff>
    </xdr:from>
    <xdr:to>
      <xdr:col>10</xdr:col>
      <xdr:colOff>165100</xdr:colOff>
      <xdr:row>79</xdr:row>
      <xdr:rowOff>50445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93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41572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86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120790</xdr:rowOff>
    </xdr:from>
    <xdr:to>
      <xdr:col>6</xdr:col>
      <xdr:colOff>38100</xdr:colOff>
      <xdr:row>79</xdr:row>
      <xdr:rowOff>50940</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93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42067</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86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56762</xdr:rowOff>
    </xdr:from>
    <xdr:to>
      <xdr:col>24</xdr:col>
      <xdr:colOff>62865</xdr:colOff>
      <xdr:row>98</xdr:row>
      <xdr:rowOff>92337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87262"/>
          <a:ext cx="1270" cy="1407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96164</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9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92337</xdr:rowOff>
    </xdr:from>
    <xdr:to>
      <xdr:col>24</xdr:col>
      <xdr:colOff>152400</xdr:colOff>
      <xdr:row>98</xdr:row>
      <xdr:rowOff>92337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9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3439</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6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56762</xdr:rowOff>
    </xdr:from>
    <xdr:to>
      <xdr:col>24</xdr:col>
      <xdr:colOff>152400</xdr:colOff>
      <xdr:row>90</xdr:row>
      <xdr:rowOff>56762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8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99347</xdr:rowOff>
    </xdr:from>
    <xdr:to>
      <xdr:col>24</xdr:col>
      <xdr:colOff>63500</xdr:colOff>
      <xdr:row>95</xdr:row>
      <xdr:rowOff>74887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6215647"/>
          <a:ext cx="838200" cy="146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125500</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132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147073</xdr:rowOff>
    </xdr:from>
    <xdr:to>
      <xdr:col>24</xdr:col>
      <xdr:colOff>114300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99347</xdr:rowOff>
    </xdr:from>
    <xdr:to>
      <xdr:col>19</xdr:col>
      <xdr:colOff>177800</xdr:colOff>
      <xdr:row>96</xdr:row>
      <xdr:rowOff>8527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215647"/>
          <a:ext cx="889000" cy="252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9685</xdr:rowOff>
    </xdr:from>
    <xdr:to>
      <xdr:col>20</xdr:col>
      <xdr:colOff>38100</xdr:colOff>
      <xdr:row>95</xdr:row>
      <xdr:rowOff>111285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102412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8527</xdr:rowOff>
    </xdr:from>
    <xdr:to>
      <xdr:col>15</xdr:col>
      <xdr:colOff>50800</xdr:colOff>
      <xdr:row>96</xdr:row>
      <xdr:rowOff>68137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467727"/>
          <a:ext cx="889000" cy="59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120969</xdr:rowOff>
    </xdr:from>
    <xdr:to>
      <xdr:col>15</xdr:col>
      <xdr:colOff>101600</xdr:colOff>
      <xdr:row>97</xdr:row>
      <xdr:rowOff>51119</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42246</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68137</xdr:rowOff>
    </xdr:from>
    <xdr:to>
      <xdr:col>10</xdr:col>
      <xdr:colOff>114300</xdr:colOff>
      <xdr:row>96</xdr:row>
      <xdr:rowOff>130132</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527337"/>
          <a:ext cx="889000" cy="61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322</xdr:rowOff>
    </xdr:from>
    <xdr:to>
      <xdr:col>10</xdr:col>
      <xdr:colOff>165100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54110</xdr:rowOff>
    </xdr:from>
    <xdr:to>
      <xdr:col>6</xdr:col>
      <xdr:colOff>38100</xdr:colOff>
      <xdr:row>97</xdr:row>
      <xdr:rowOff>155710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84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146837</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7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24087</xdr:rowOff>
    </xdr:from>
    <xdr:to>
      <xdr:col>24</xdr:col>
      <xdr:colOff>114300</xdr:colOff>
      <xdr:row>95</xdr:row>
      <xdr:rowOff>125687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31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46964</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163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48547</xdr:rowOff>
    </xdr:from>
    <xdr:to>
      <xdr:col>20</xdr:col>
      <xdr:colOff>38100</xdr:colOff>
      <xdr:row>94</xdr:row>
      <xdr:rowOff>150147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164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166674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940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129177</xdr:rowOff>
    </xdr:from>
    <xdr:to>
      <xdr:col>15</xdr:col>
      <xdr:colOff>101600</xdr:colOff>
      <xdr:row>96</xdr:row>
      <xdr:rowOff>59327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41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75854</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192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17337</xdr:rowOff>
    </xdr:from>
    <xdr:to>
      <xdr:col>10</xdr:col>
      <xdr:colOff>165100</xdr:colOff>
      <xdr:row>96</xdr:row>
      <xdr:rowOff>118937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476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135464</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251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79332</xdr:rowOff>
    </xdr:from>
    <xdr:to>
      <xdr:col>6</xdr:col>
      <xdr:colOff>38100</xdr:colOff>
      <xdr:row>97</xdr:row>
      <xdr:rowOff>9482</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53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26009</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6313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2451</xdr:rowOff>
    </xdr:from>
    <xdr:to>
      <xdr:col>54</xdr:col>
      <xdr:colOff>189865</xdr:colOff>
      <xdr:row>39</xdr:row>
      <xdr:rowOff>103035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145951"/>
          <a:ext cx="1270" cy="1643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106862</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7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103035</xdr:rowOff>
    </xdr:from>
    <xdr:to>
      <xdr:col>55</xdr:col>
      <xdr:colOff>88900</xdr:colOff>
      <xdr:row>39</xdr:row>
      <xdr:rowOff>103035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789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120578</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4921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2451</xdr:rowOff>
    </xdr:from>
    <xdr:to>
      <xdr:col>55</xdr:col>
      <xdr:colOff>88900</xdr:colOff>
      <xdr:row>30</xdr:row>
      <xdr:rowOff>2451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145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31941</xdr:rowOff>
    </xdr:from>
    <xdr:to>
      <xdr:col>55</xdr:col>
      <xdr:colOff>0</xdr:colOff>
      <xdr:row>38</xdr:row>
      <xdr:rowOff>113602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9639300" y="6547041"/>
          <a:ext cx="838200" cy="81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16476</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188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165049</xdr:rowOff>
    </xdr:from>
    <xdr:to>
      <xdr:col>55</xdr:col>
      <xdr:colOff>50800</xdr:colOff>
      <xdr:row>37</xdr:row>
      <xdr:rowOff>95199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37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27978</xdr:rowOff>
    </xdr:from>
    <xdr:to>
      <xdr:col>50</xdr:col>
      <xdr:colOff>114300</xdr:colOff>
      <xdr:row>38</xdr:row>
      <xdr:rowOff>113602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8750300" y="5342928"/>
          <a:ext cx="889000" cy="128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59868</xdr:rowOff>
    </xdr:from>
    <xdr:to>
      <xdr:col>50</xdr:col>
      <xdr:colOff>165100</xdr:colOff>
      <xdr:row>37</xdr:row>
      <xdr:rowOff>161468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6403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6545</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72111" y="6178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27978</xdr:rowOff>
    </xdr:from>
    <xdr:to>
      <xdr:col>45</xdr:col>
      <xdr:colOff>177800</xdr:colOff>
      <xdr:row>38</xdr:row>
      <xdr:rowOff>114960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7861300" y="5342928"/>
          <a:ext cx="889000" cy="1287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126238</xdr:rowOff>
    </xdr:from>
    <xdr:to>
      <xdr:col>46</xdr:col>
      <xdr:colOff>38100</xdr:colOff>
      <xdr:row>30</xdr:row>
      <xdr:rowOff>56388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509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72915</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50795" y="4873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114960</xdr:rowOff>
    </xdr:from>
    <xdr:to>
      <xdr:col>41</xdr:col>
      <xdr:colOff>50800</xdr:colOff>
      <xdr:row>39</xdr:row>
      <xdr:rowOff>34036</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630060"/>
          <a:ext cx="889000" cy="9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157531</xdr:rowOff>
    </xdr:from>
    <xdr:to>
      <xdr:col>41</xdr:col>
      <xdr:colOff>101600</xdr:colOff>
      <xdr:row>38</xdr:row>
      <xdr:rowOff>87681</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501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104208</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276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37656</xdr:rowOff>
    </xdr:from>
    <xdr:to>
      <xdr:col>36</xdr:col>
      <xdr:colOff>165100</xdr:colOff>
      <xdr:row>38</xdr:row>
      <xdr:rowOff>139256</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55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155782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32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152591</xdr:rowOff>
    </xdr:from>
    <xdr:to>
      <xdr:col>55</xdr:col>
      <xdr:colOff>50800</xdr:colOff>
      <xdr:row>38</xdr:row>
      <xdr:rowOff>82741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49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131018</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47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62802</xdr:rowOff>
    </xdr:from>
    <xdr:to>
      <xdr:col>50</xdr:col>
      <xdr:colOff>165100</xdr:colOff>
      <xdr:row>38</xdr:row>
      <xdr:rowOff>164402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6577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155529</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72111" y="6670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148628</xdr:rowOff>
    </xdr:from>
    <xdr:to>
      <xdr:col>46</xdr:col>
      <xdr:colOff>38100</xdr:colOff>
      <xdr:row>31</xdr:row>
      <xdr:rowOff>78778</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529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69905</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50795" y="5384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64160</xdr:rowOff>
    </xdr:from>
    <xdr:to>
      <xdr:col>41</xdr:col>
      <xdr:colOff>101600</xdr:colOff>
      <xdr:row>38</xdr:row>
      <xdr:rowOff>165760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579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156887</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671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154686</xdr:rowOff>
    </xdr:from>
    <xdr:to>
      <xdr:col>36</xdr:col>
      <xdr:colOff>165100</xdr:colOff>
      <xdr:row>39</xdr:row>
      <xdr:rowOff>84836</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66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75963</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76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137247</xdr:rowOff>
    </xdr:from>
    <xdr:to>
      <xdr:col>54</xdr:col>
      <xdr:colOff>189865</xdr:colOff>
      <xdr:row>59</xdr:row>
      <xdr:rowOff>14930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881197"/>
          <a:ext cx="1270" cy="1249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18757</xdr:rowOff>
    </xdr:from>
    <xdr:ext cx="469744"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13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14930</xdr:rowOff>
    </xdr:from>
    <xdr:to>
      <xdr:col>55</xdr:col>
      <xdr:colOff>88900</xdr:colOff>
      <xdr:row>59</xdr:row>
      <xdr:rowOff>14930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1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83924</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65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137247</xdr:rowOff>
    </xdr:from>
    <xdr:to>
      <xdr:col>55</xdr:col>
      <xdr:colOff>88900</xdr:colOff>
      <xdr:row>51</xdr:row>
      <xdr:rowOff>137247</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881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85232</xdr:rowOff>
    </xdr:from>
    <xdr:to>
      <xdr:col>55</xdr:col>
      <xdr:colOff>0</xdr:colOff>
      <xdr:row>57</xdr:row>
      <xdr:rowOff>102271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9639300" y="9857882"/>
          <a:ext cx="838200" cy="17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20528</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621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169101</xdr:rowOff>
    </xdr:from>
    <xdr:to>
      <xdr:col>55</xdr:col>
      <xdr:colOff>50800</xdr:colOff>
      <xdr:row>57</xdr:row>
      <xdr:rowOff>99251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77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50744</xdr:rowOff>
    </xdr:from>
    <xdr:to>
      <xdr:col>50</xdr:col>
      <xdr:colOff>114300</xdr:colOff>
      <xdr:row>57</xdr:row>
      <xdr:rowOff>102271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8750300" y="9651944"/>
          <a:ext cx="889000" cy="22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157899</xdr:rowOff>
    </xdr:from>
    <xdr:to>
      <xdr:col>50</xdr:col>
      <xdr:colOff>165100</xdr:colOff>
      <xdr:row>57</xdr:row>
      <xdr:rowOff>88049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75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104576</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53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50744</xdr:rowOff>
    </xdr:from>
    <xdr:to>
      <xdr:col>45</xdr:col>
      <xdr:colOff>177800</xdr:colOff>
      <xdr:row>57</xdr:row>
      <xdr:rowOff>29629</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651944"/>
          <a:ext cx="889000" cy="15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161420</xdr:rowOff>
    </xdr:from>
    <xdr:to>
      <xdr:col>46</xdr:col>
      <xdr:colOff>38100</xdr:colOff>
      <xdr:row>57</xdr:row>
      <xdr:rowOff>91570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76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82697</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85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22710</xdr:rowOff>
    </xdr:from>
    <xdr:to>
      <xdr:col>41</xdr:col>
      <xdr:colOff>50800</xdr:colOff>
      <xdr:row>57</xdr:row>
      <xdr:rowOff>29629</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6972300" y="9623910"/>
          <a:ext cx="889000" cy="17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160620</xdr:rowOff>
    </xdr:from>
    <xdr:to>
      <xdr:col>41</xdr:col>
      <xdr:colOff>101600</xdr:colOff>
      <xdr:row>57</xdr:row>
      <xdr:rowOff>90770</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76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81897</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85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17013</xdr:rowOff>
    </xdr:from>
    <xdr:to>
      <xdr:col>36</xdr:col>
      <xdr:colOff>165100</xdr:colOff>
      <xdr:row>57</xdr:row>
      <xdr:rowOff>118613</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78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109740</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88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34432</xdr:rowOff>
    </xdr:from>
    <xdr:to>
      <xdr:col>55</xdr:col>
      <xdr:colOff>50800</xdr:colOff>
      <xdr:row>57</xdr:row>
      <xdr:rowOff>136032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80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12859</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785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51471</xdr:rowOff>
    </xdr:from>
    <xdr:to>
      <xdr:col>50</xdr:col>
      <xdr:colOff>165100</xdr:colOff>
      <xdr:row>57</xdr:row>
      <xdr:rowOff>153071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824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144198</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916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171394</xdr:rowOff>
    </xdr:from>
    <xdr:to>
      <xdr:col>46</xdr:col>
      <xdr:colOff>38100</xdr:colOff>
      <xdr:row>56</xdr:row>
      <xdr:rowOff>101544</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60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118071</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376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150279</xdr:rowOff>
    </xdr:from>
    <xdr:to>
      <xdr:col>41</xdr:col>
      <xdr:colOff>101600</xdr:colOff>
      <xdr:row>57</xdr:row>
      <xdr:rowOff>80429</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751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96956</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526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143360</xdr:rowOff>
    </xdr:from>
    <xdr:to>
      <xdr:col>36</xdr:col>
      <xdr:colOff>165100</xdr:colOff>
      <xdr:row>56</xdr:row>
      <xdr:rowOff>73510</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57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90037</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348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29731</xdr:rowOff>
    </xdr:from>
    <xdr:to>
      <xdr:col>54</xdr:col>
      <xdr:colOff>189865</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202681"/>
          <a:ext cx="1270" cy="13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147858</xdr:rowOff>
    </xdr:from>
    <xdr:ext cx="599010"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977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29731</xdr:rowOff>
    </xdr:from>
    <xdr:to>
      <xdr:col>55</xdr:col>
      <xdr:colOff>88900</xdr:colOff>
      <xdr:row>71</xdr:row>
      <xdr:rowOff>29731</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20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939</xdr:rowOff>
    </xdr:from>
    <xdr:to>
      <xdr:col>55</xdr:col>
      <xdr:colOff>0</xdr:colOff>
      <xdr:row>78</xdr:row>
      <xdr:rowOff>34671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9639300" y="13374039"/>
          <a:ext cx="838200" cy="33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14851</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387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36424</xdr:rowOff>
    </xdr:from>
    <xdr:to>
      <xdr:col>55</xdr:col>
      <xdr:colOff>50800</xdr:colOff>
      <xdr:row>78</xdr:row>
      <xdr:rowOff>138024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4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43765</xdr:rowOff>
    </xdr:from>
    <xdr:to>
      <xdr:col>50</xdr:col>
      <xdr:colOff>114300</xdr:colOff>
      <xdr:row>78</xdr:row>
      <xdr:rowOff>34671</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8750300" y="13073965"/>
          <a:ext cx="889000" cy="333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21692</xdr:rowOff>
    </xdr:from>
    <xdr:to>
      <xdr:col>50</xdr:col>
      <xdr:colOff>165100</xdr:colOff>
      <xdr:row>78</xdr:row>
      <xdr:rowOff>123292</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39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114419</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348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43765</xdr:rowOff>
    </xdr:from>
    <xdr:to>
      <xdr:col>45</xdr:col>
      <xdr:colOff>177800</xdr:colOff>
      <xdr:row>77</xdr:row>
      <xdr:rowOff>118300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7861300" y="13073965"/>
          <a:ext cx="889000" cy="245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27381</xdr:rowOff>
    </xdr:from>
    <xdr:to>
      <xdr:col>46</xdr:col>
      <xdr:colOff>38100</xdr:colOff>
      <xdr:row>78</xdr:row>
      <xdr:rowOff>128981</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40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120108</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3493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52845</xdr:rowOff>
    </xdr:from>
    <xdr:to>
      <xdr:col>41</xdr:col>
      <xdr:colOff>50800</xdr:colOff>
      <xdr:row>77</xdr:row>
      <xdr:rowOff>118300</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6972300" y="13254495"/>
          <a:ext cx="889000" cy="65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163615</xdr:rowOff>
    </xdr:from>
    <xdr:to>
      <xdr:col>41</xdr:col>
      <xdr:colOff>101600</xdr:colOff>
      <xdr:row>78</xdr:row>
      <xdr:rowOff>93765</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3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84892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345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10719</xdr:rowOff>
    </xdr:from>
    <xdr:to>
      <xdr:col>36</xdr:col>
      <xdr:colOff>165100</xdr:colOff>
      <xdr:row>78</xdr:row>
      <xdr:rowOff>112319</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38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103446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347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121589</xdr:rowOff>
    </xdr:from>
    <xdr:to>
      <xdr:col>55</xdr:col>
      <xdr:colOff>50800</xdr:colOff>
      <xdr:row>78</xdr:row>
      <xdr:rowOff>51739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323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144466</xdr:rowOff>
    </xdr:from>
    <xdr:ext cx="534377"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17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155321</xdr:rowOff>
    </xdr:from>
    <xdr:to>
      <xdr:col>50</xdr:col>
      <xdr:colOff>165100</xdr:colOff>
      <xdr:row>78</xdr:row>
      <xdr:rowOff>85471</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35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101998</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372111" y="1313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164415</xdr:rowOff>
    </xdr:from>
    <xdr:to>
      <xdr:col>46</xdr:col>
      <xdr:colOff>38100</xdr:colOff>
      <xdr:row>76</xdr:row>
      <xdr:rowOff>94565</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02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111091</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483111" y="1279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67500</xdr:rowOff>
    </xdr:from>
    <xdr:to>
      <xdr:col>41</xdr:col>
      <xdr:colOff>101600</xdr:colOff>
      <xdr:row>77</xdr:row>
      <xdr:rowOff>169100</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26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14177</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594111" y="1304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2045</xdr:rowOff>
    </xdr:from>
    <xdr:to>
      <xdr:col>36</xdr:col>
      <xdr:colOff>165100</xdr:colOff>
      <xdr:row>77</xdr:row>
      <xdr:rowOff>103645</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203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120172</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05111" y="1297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45859</xdr:rowOff>
    </xdr:from>
    <xdr:to>
      <xdr:col>54</xdr:col>
      <xdr:colOff>189865</xdr:colOff>
      <xdr:row>99</xdr:row>
      <xdr:rowOff>13195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647809"/>
          <a:ext cx="1270" cy="13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17022</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99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13195</xdr:rowOff>
    </xdr:from>
    <xdr:to>
      <xdr:col>55</xdr:col>
      <xdr:colOff>88900</xdr:colOff>
      <xdr:row>99</xdr:row>
      <xdr:rowOff>13195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98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163986</xdr:rowOff>
    </xdr:from>
    <xdr:ext cx="599010"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423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45859</xdr:rowOff>
    </xdr:from>
    <xdr:to>
      <xdr:col>55</xdr:col>
      <xdr:colOff>88900</xdr:colOff>
      <xdr:row>91</xdr:row>
      <xdr:rowOff>45859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647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109792</xdr:rowOff>
    </xdr:from>
    <xdr:to>
      <xdr:col>55</xdr:col>
      <xdr:colOff>0</xdr:colOff>
      <xdr:row>98</xdr:row>
      <xdr:rowOff>119075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639300" y="16911892"/>
          <a:ext cx="838200" cy="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25633</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484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2756</xdr:rowOff>
    </xdr:from>
    <xdr:to>
      <xdr:col>55</xdr:col>
      <xdr:colOff>50800</xdr:colOff>
      <xdr:row>97</xdr:row>
      <xdr:rowOff>104356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45416</xdr:rowOff>
    </xdr:from>
    <xdr:to>
      <xdr:col>50</xdr:col>
      <xdr:colOff>114300</xdr:colOff>
      <xdr:row>98</xdr:row>
      <xdr:rowOff>109792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8750300" y="16847516"/>
          <a:ext cx="889000" cy="64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5893</xdr:rowOff>
    </xdr:from>
    <xdr:to>
      <xdr:col>50</xdr:col>
      <xdr:colOff>165100</xdr:colOff>
      <xdr:row>97</xdr:row>
      <xdr:rowOff>107493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124020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45416</xdr:rowOff>
    </xdr:from>
    <xdr:to>
      <xdr:col>45</xdr:col>
      <xdr:colOff>177800</xdr:colOff>
      <xdr:row>98</xdr:row>
      <xdr:rowOff>90043</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847516"/>
          <a:ext cx="889000" cy="44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433</xdr:rowOff>
    </xdr:from>
    <xdr:to>
      <xdr:col>46</xdr:col>
      <xdr:colOff>38100</xdr:colOff>
      <xdr:row>97</xdr:row>
      <xdr:rowOff>102033</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118560</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406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116205</xdr:rowOff>
    </xdr:from>
    <xdr:to>
      <xdr:col>41</xdr:col>
      <xdr:colOff>50800</xdr:colOff>
      <xdr:row>98</xdr:row>
      <xdr:rowOff>90043</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6972300" y="16746855"/>
          <a:ext cx="889000" cy="14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35153</xdr:rowOff>
    </xdr:from>
    <xdr:to>
      <xdr:col>41</xdr:col>
      <xdr:colOff>101600</xdr:colOff>
      <xdr:row>97</xdr:row>
      <xdr:rowOff>136753</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153280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44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60007</xdr:rowOff>
    </xdr:from>
    <xdr:to>
      <xdr:col>36</xdr:col>
      <xdr:colOff>165100</xdr:colOff>
      <xdr:row>97</xdr:row>
      <xdr:rowOff>161607</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6684</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46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68275</xdr:rowOff>
    </xdr:from>
    <xdr:to>
      <xdr:col>55</xdr:col>
      <xdr:colOff>50800</xdr:colOff>
      <xdr:row>98</xdr:row>
      <xdr:rowOff>169875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87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154652</xdr:rowOff>
    </xdr:from>
    <xdr:ext cx="469744"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785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58992</xdr:rowOff>
    </xdr:from>
    <xdr:to>
      <xdr:col>50</xdr:col>
      <xdr:colOff>165100</xdr:colOff>
      <xdr:row>98</xdr:row>
      <xdr:rowOff>160592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86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151719</xdr:rowOff>
    </xdr:from>
    <xdr:ext cx="469744"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404428" y="16953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166066</xdr:rowOff>
    </xdr:from>
    <xdr:to>
      <xdr:col>46</xdr:col>
      <xdr:colOff>38100</xdr:colOff>
      <xdr:row>98</xdr:row>
      <xdr:rowOff>96216</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79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87343</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88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39243</xdr:rowOff>
    </xdr:from>
    <xdr:to>
      <xdr:col>41</xdr:col>
      <xdr:colOff>101600</xdr:colOff>
      <xdr:row>98</xdr:row>
      <xdr:rowOff>140843</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84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131970</xdr:rowOff>
    </xdr:from>
    <xdr:ext cx="469744"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626428" y="1693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65405</xdr:rowOff>
    </xdr:from>
    <xdr:to>
      <xdr:col>36</xdr:col>
      <xdr:colOff>165100</xdr:colOff>
      <xdr:row>97</xdr:row>
      <xdr:rowOff>167005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69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158132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78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48214</xdr:rowOff>
    </xdr:from>
    <xdr:to>
      <xdr:col>85</xdr:col>
      <xdr:colOff>126364</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6317595" y="5534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147144</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66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166341</xdr:rowOff>
    </xdr:from>
    <xdr:ext cx="534377"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530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48214</xdr:rowOff>
    </xdr:from>
    <xdr:to>
      <xdr:col>86</xdr:col>
      <xdr:colOff>25400</xdr:colOff>
      <xdr:row>32</xdr:row>
      <xdr:rowOff>48214</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553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138054</xdr:rowOff>
    </xdr:from>
    <xdr:to>
      <xdr:col>85</xdr:col>
      <xdr:colOff>127000</xdr:colOff>
      <xdr:row>38</xdr:row>
      <xdr:rowOff>138557</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653154"/>
          <a:ext cx="8382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64594</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408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41717</xdr:rowOff>
    </xdr:from>
    <xdr:to>
      <xdr:col>85</xdr:col>
      <xdr:colOff>177800</xdr:colOff>
      <xdr:row>38</xdr:row>
      <xdr:rowOff>143317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138054</xdr:rowOff>
    </xdr:from>
    <xdr:to>
      <xdr:col>81</xdr:col>
      <xdr:colOff>50800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4592300" y="6653154"/>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39751</xdr:rowOff>
    </xdr:from>
    <xdr:to>
      <xdr:col>81</xdr:col>
      <xdr:colOff>101600</xdr:colOff>
      <xdr:row>38</xdr:row>
      <xdr:rowOff>141351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157878</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46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107421</xdr:rowOff>
    </xdr:from>
    <xdr:to>
      <xdr:col>76</xdr:col>
      <xdr:colOff>114300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622521"/>
          <a:ext cx="889000" cy="3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43454</xdr:rowOff>
    </xdr:from>
    <xdr:to>
      <xdr:col>76</xdr:col>
      <xdr:colOff>165100</xdr:colOff>
      <xdr:row>38</xdr:row>
      <xdr:rowOff>145054</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161581</xdr:rowOff>
    </xdr:from>
    <xdr:ext cx="378565"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3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107421</xdr:rowOff>
    </xdr:from>
    <xdr:to>
      <xdr:col>71</xdr:col>
      <xdr:colOff>177800</xdr:colOff>
      <xdr:row>38</xdr:row>
      <xdr:rowOff>125938</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flipV="1">
          <a:off x="12814300" y="6622521"/>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29921</xdr:rowOff>
    </xdr:from>
    <xdr:to>
      <xdr:col>72</xdr:col>
      <xdr:colOff>38100</xdr:colOff>
      <xdr:row>38</xdr:row>
      <xdr:rowOff>131521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148048</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468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13142</xdr:rowOff>
    </xdr:from>
    <xdr:to>
      <xdr:col>67</xdr:col>
      <xdr:colOff>101600</xdr:colOff>
      <xdr:row>38</xdr:row>
      <xdr:rowOff>114742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652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131269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579428" y="630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87757</xdr:rowOff>
    </xdr:from>
    <xdr:to>
      <xdr:col>85</xdr:col>
      <xdr:colOff>177800</xdr:colOff>
      <xdr:row>39</xdr:row>
      <xdr:rowOff>17907</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0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20144</xdr:rowOff>
    </xdr:from>
    <xdr:ext cx="313932"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53524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87254</xdr:rowOff>
    </xdr:from>
    <xdr:to>
      <xdr:col>81</xdr:col>
      <xdr:colOff>101600</xdr:colOff>
      <xdr:row>39</xdr:row>
      <xdr:rowOff>17404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02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8531</xdr:rowOff>
    </xdr:from>
    <xdr:ext cx="313932"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24333" y="6695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56621</xdr:rowOff>
    </xdr:from>
    <xdr:to>
      <xdr:col>72</xdr:col>
      <xdr:colOff>38100</xdr:colOff>
      <xdr:row>38</xdr:row>
      <xdr:rowOff>158221</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57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149348</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14017" y="66644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75138</xdr:rowOff>
    </xdr:from>
    <xdr:to>
      <xdr:col>67</xdr:col>
      <xdr:colOff>101600</xdr:colOff>
      <xdr:row>39</xdr:row>
      <xdr:rowOff>5288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59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167865</xdr:rowOff>
    </xdr:from>
    <xdr:ext cx="378565"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25017" y="6682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25844</xdr:rowOff>
    </xdr:from>
    <xdr:to>
      <xdr:col>85</xdr:col>
      <xdr:colOff>126364</xdr:colOff>
      <xdr:row>78</xdr:row>
      <xdr:rowOff>78499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27344"/>
          <a:ext cx="1269" cy="1424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82326</xdr:rowOff>
    </xdr:from>
    <xdr:ext cx="534377"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45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78499</xdr:rowOff>
    </xdr:from>
    <xdr:to>
      <xdr:col>86</xdr:col>
      <xdr:colOff>25400</xdr:colOff>
      <xdr:row>78</xdr:row>
      <xdr:rowOff>78499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45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143971</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802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25844</xdr:rowOff>
    </xdr:from>
    <xdr:to>
      <xdr:col>86</xdr:col>
      <xdr:colOff>25400</xdr:colOff>
      <xdr:row>70</xdr:row>
      <xdr:rowOff>25844</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2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105956</xdr:rowOff>
    </xdr:from>
    <xdr:to>
      <xdr:col>85</xdr:col>
      <xdr:colOff>127000</xdr:colOff>
      <xdr:row>77</xdr:row>
      <xdr:rowOff>113691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3307606"/>
          <a:ext cx="8382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71531</xdr:rowOff>
    </xdr:from>
    <xdr:ext cx="534377"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930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48654</xdr:rowOff>
    </xdr:from>
    <xdr:to>
      <xdr:col>85</xdr:col>
      <xdr:colOff>177800</xdr:colOff>
      <xdr:row>76</xdr:row>
      <xdr:rowOff>150254</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105435</xdr:rowOff>
    </xdr:from>
    <xdr:to>
      <xdr:col>81</xdr:col>
      <xdr:colOff>50800</xdr:colOff>
      <xdr:row>77</xdr:row>
      <xdr:rowOff>105956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3307085"/>
          <a:ext cx="8890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53087</xdr:rowOff>
    </xdr:from>
    <xdr:to>
      <xdr:col>81</xdr:col>
      <xdr:colOff>101600</xdr:colOff>
      <xdr:row>76</xdr:row>
      <xdr:rowOff>154687</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171213</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14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105435</xdr:rowOff>
    </xdr:from>
    <xdr:to>
      <xdr:col>76</xdr:col>
      <xdr:colOff>114300</xdr:colOff>
      <xdr:row>77</xdr:row>
      <xdr:rowOff>117881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flipV="1">
          <a:off x="13703300" y="13307085"/>
          <a:ext cx="889000" cy="1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49518</xdr:rowOff>
    </xdr:from>
    <xdr:to>
      <xdr:col>76</xdr:col>
      <xdr:colOff>165100</xdr:colOff>
      <xdr:row>76</xdr:row>
      <xdr:rowOff>151118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167644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854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107150</xdr:rowOff>
    </xdr:from>
    <xdr:to>
      <xdr:col>71</xdr:col>
      <xdr:colOff>177800</xdr:colOff>
      <xdr:row>77</xdr:row>
      <xdr:rowOff>117881</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3308800"/>
          <a:ext cx="889000" cy="1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58902</xdr:rowOff>
    </xdr:from>
    <xdr:to>
      <xdr:col>72</xdr:col>
      <xdr:colOff>38100</xdr:colOff>
      <xdr:row>76</xdr:row>
      <xdr:rowOff>160502</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5580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36111" y="12864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64427</xdr:rowOff>
    </xdr:from>
    <xdr:to>
      <xdr:col>67</xdr:col>
      <xdr:colOff>101600</xdr:colOff>
      <xdr:row>76</xdr:row>
      <xdr:rowOff>166027</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09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11104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47111" y="12869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62891</xdr:rowOff>
    </xdr:from>
    <xdr:to>
      <xdr:col>85</xdr:col>
      <xdr:colOff>177800</xdr:colOff>
      <xdr:row>77</xdr:row>
      <xdr:rowOff>164491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264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41318</xdr:rowOff>
    </xdr:from>
    <xdr:ext cx="534377"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24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55156</xdr:rowOff>
    </xdr:from>
    <xdr:to>
      <xdr:col>81</xdr:col>
      <xdr:colOff>101600</xdr:colOff>
      <xdr:row>77</xdr:row>
      <xdr:rowOff>156756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25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147883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14111" y="1334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54635</xdr:rowOff>
    </xdr:from>
    <xdr:to>
      <xdr:col>76</xdr:col>
      <xdr:colOff>165100</xdr:colOff>
      <xdr:row>77</xdr:row>
      <xdr:rowOff>156235</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256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147362</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25111" y="13349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67081</xdr:rowOff>
    </xdr:from>
    <xdr:to>
      <xdr:col>72</xdr:col>
      <xdr:colOff>38100</xdr:colOff>
      <xdr:row>77</xdr:row>
      <xdr:rowOff>168681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26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159808</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36111" y="1336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56350</xdr:rowOff>
    </xdr:from>
    <xdr:to>
      <xdr:col>67</xdr:col>
      <xdr:colOff>101600</xdr:colOff>
      <xdr:row>77</xdr:row>
      <xdr:rowOff>157950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2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149077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47111" y="13350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129350</xdr:rowOff>
    </xdr:from>
    <xdr:to>
      <xdr:col>85</xdr:col>
      <xdr:colOff>126364</xdr:colOff>
      <xdr:row>99</xdr:row>
      <xdr:rowOff>39967</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388400"/>
          <a:ext cx="1269" cy="162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43794</xdr:rowOff>
    </xdr:from>
    <xdr:ext cx="378565"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7017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39967</xdr:rowOff>
    </xdr:from>
    <xdr:to>
      <xdr:col>86</xdr:col>
      <xdr:colOff>25400</xdr:colOff>
      <xdr:row>99</xdr:row>
      <xdr:rowOff>39967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7013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76027</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16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129350</xdr:rowOff>
    </xdr:from>
    <xdr:to>
      <xdr:col>86</xdr:col>
      <xdr:colOff>25400</xdr:colOff>
      <xdr:row>89</xdr:row>
      <xdr:rowOff>129350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3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102451</xdr:rowOff>
    </xdr:from>
    <xdr:to>
      <xdr:col>85</xdr:col>
      <xdr:colOff>127000</xdr:colOff>
      <xdr:row>99</xdr:row>
      <xdr:rowOff>7874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904551"/>
          <a:ext cx="838200" cy="76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94987</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554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72110</xdr:rowOff>
    </xdr:from>
    <xdr:to>
      <xdr:col>85</xdr:col>
      <xdr:colOff>177800</xdr:colOff>
      <xdr:row>98</xdr:row>
      <xdr:rowOff>2260</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70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7874</xdr:rowOff>
    </xdr:from>
    <xdr:to>
      <xdr:col>81</xdr:col>
      <xdr:colOff>50800</xdr:colOff>
      <xdr:row>99</xdr:row>
      <xdr:rowOff>22352</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98142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47853</xdr:rowOff>
    </xdr:from>
    <xdr:to>
      <xdr:col>81</xdr:col>
      <xdr:colOff>101600</xdr:colOff>
      <xdr:row>97</xdr:row>
      <xdr:rowOff>149453</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165980</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45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14579</xdr:rowOff>
    </xdr:from>
    <xdr:to>
      <xdr:col>76</xdr:col>
      <xdr:colOff>114300</xdr:colOff>
      <xdr:row>99</xdr:row>
      <xdr:rowOff>22352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988129"/>
          <a:ext cx="889000" cy="7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142494</xdr:rowOff>
    </xdr:from>
    <xdr:to>
      <xdr:col>76</xdr:col>
      <xdr:colOff>165100</xdr:colOff>
      <xdr:row>98</xdr:row>
      <xdr:rowOff>72644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77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89171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54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14579</xdr:rowOff>
    </xdr:from>
    <xdr:to>
      <xdr:col>71</xdr:col>
      <xdr:colOff>177800</xdr:colOff>
      <xdr:row>99</xdr:row>
      <xdr:rowOff>21259</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988129"/>
          <a:ext cx="889000" cy="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22047</xdr:rowOff>
    </xdr:from>
    <xdr:to>
      <xdr:col>72</xdr:col>
      <xdr:colOff>38100</xdr:colOff>
      <xdr:row>98</xdr:row>
      <xdr:rowOff>123647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824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140174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599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28284</xdr:rowOff>
    </xdr:from>
    <xdr:to>
      <xdr:col>67</xdr:col>
      <xdr:colOff>101600</xdr:colOff>
      <xdr:row>98</xdr:row>
      <xdr:rowOff>129884</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830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146411</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605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51651</xdr:rowOff>
    </xdr:from>
    <xdr:to>
      <xdr:col>85</xdr:col>
      <xdr:colOff>177800</xdr:colOff>
      <xdr:row>98</xdr:row>
      <xdr:rowOff>153251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853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138028</xdr:rowOff>
    </xdr:from>
    <xdr:ext cx="469744"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768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128524</xdr:rowOff>
    </xdr:from>
    <xdr:to>
      <xdr:col>81</xdr:col>
      <xdr:colOff>101600</xdr:colOff>
      <xdr:row>99</xdr:row>
      <xdr:rowOff>58674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930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49801</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46428" y="17023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143002</xdr:rowOff>
    </xdr:from>
    <xdr:to>
      <xdr:col>76</xdr:col>
      <xdr:colOff>165100</xdr:colOff>
      <xdr:row>99</xdr:row>
      <xdr:rowOff>73152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945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64279</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57428" y="17037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135229</xdr:rowOff>
    </xdr:from>
    <xdr:to>
      <xdr:col>72</xdr:col>
      <xdr:colOff>38100</xdr:colOff>
      <xdr:row>99</xdr:row>
      <xdr:rowOff>65379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93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56506</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68428" y="17030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141909</xdr:rowOff>
    </xdr:from>
    <xdr:to>
      <xdr:col>67</xdr:col>
      <xdr:colOff>101600</xdr:colOff>
      <xdr:row>99</xdr:row>
      <xdr:rowOff>72059</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94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63186</xdr:rowOff>
    </xdr:from>
    <xdr:ext cx="469744"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79428" y="1703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120759</xdr:rowOff>
    </xdr:from>
    <xdr:to>
      <xdr:col>116</xdr:col>
      <xdr:colOff>62864</xdr:colOff>
      <xdr:row>39</xdr:row>
      <xdr:rowOff>98878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264259"/>
          <a:ext cx="1269" cy="1521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67436</xdr:rowOff>
    </xdr:from>
    <xdr:ext cx="469744"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03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120759</xdr:rowOff>
    </xdr:from>
    <xdr:to>
      <xdr:col>116</xdr:col>
      <xdr:colOff>152400</xdr:colOff>
      <xdr:row>30</xdr:row>
      <xdr:rowOff>120759</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26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36176</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3798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13298</xdr:rowOff>
    </xdr:from>
    <xdr:to>
      <xdr:col>116</xdr:col>
      <xdr:colOff>114300</xdr:colOff>
      <xdr:row>38</xdr:row>
      <xdr:rowOff>114898</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52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167277</xdr:rowOff>
    </xdr:from>
    <xdr:to>
      <xdr:col>112</xdr:col>
      <xdr:colOff>38100</xdr:colOff>
      <xdr:row>38</xdr:row>
      <xdr:rowOff>97427</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113954</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286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13952</xdr:rowOff>
    </xdr:from>
    <xdr:to>
      <xdr:col>107</xdr:col>
      <xdr:colOff>101600</xdr:colOff>
      <xdr:row>38</xdr:row>
      <xdr:rowOff>115552</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132079</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304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65060</xdr:rowOff>
    </xdr:from>
    <xdr:to>
      <xdr:col>102</xdr:col>
      <xdr:colOff>165100</xdr:colOff>
      <xdr:row>38</xdr:row>
      <xdr:rowOff>166660</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11737</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6017" y="6355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68326</xdr:rowOff>
    </xdr:from>
    <xdr:to>
      <xdr:col>98</xdr:col>
      <xdr:colOff>38100</xdr:colOff>
      <xdr:row>38</xdr:row>
      <xdr:rowOff>169926</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15003</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7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163246</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564296"/>
          <a:ext cx="1269" cy="1595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109923</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3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163246</xdr:rowOff>
    </xdr:from>
    <xdr:to>
      <xdr:col>116</xdr:col>
      <xdr:colOff>152400</xdr:colOff>
      <xdr:row>49</xdr:row>
      <xdr:rowOff>163246</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56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108958</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881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86081</xdr:rowOff>
    </xdr:from>
    <xdr:to>
      <xdr:col>116</xdr:col>
      <xdr:colOff>114300</xdr:colOff>
      <xdr:row>59</xdr:row>
      <xdr:rowOff>16231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78766</xdr:rowOff>
    </xdr:from>
    <xdr:to>
      <xdr:col>112</xdr:col>
      <xdr:colOff>38100</xdr:colOff>
      <xdr:row>59</xdr:row>
      <xdr:rowOff>8916</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25443</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59449</xdr:rowOff>
    </xdr:from>
    <xdr:to>
      <xdr:col>107</xdr:col>
      <xdr:colOff>101600</xdr:colOff>
      <xdr:row>58</xdr:row>
      <xdr:rowOff>161049</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6126</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72441</xdr:rowOff>
    </xdr:from>
    <xdr:to>
      <xdr:col>102</xdr:col>
      <xdr:colOff>165100</xdr:colOff>
      <xdr:row>59</xdr:row>
      <xdr:rowOff>2591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19118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72251</xdr:rowOff>
    </xdr:from>
    <xdr:to>
      <xdr:col>98</xdr:col>
      <xdr:colOff>38100</xdr:colOff>
      <xdr:row>59</xdr:row>
      <xdr:rowOff>2401</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18928</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a:extLst>
            <a:ext uri="{FF2B5EF4-FFF2-40B4-BE49-F238E27FC236}">
              <a16:creationId xmlns:a16="http://schemas.microsoft.com/office/drawing/2014/main" id="{00000000-0008-0000-0600-00005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169941</xdr:rowOff>
    </xdr:from>
    <xdr:to>
      <xdr:col>116</xdr:col>
      <xdr:colOff>62864</xdr:colOff>
      <xdr:row>79</xdr:row>
      <xdr:rowOff>116611</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2159595" y="12171441"/>
          <a:ext cx="1269" cy="148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120438</xdr:rowOff>
    </xdr:from>
    <xdr:ext cx="534377" cy="259045"/>
    <xdr:sp macro="" textlink="">
      <xdr:nvSpPr>
        <xdr:cNvPr id="857" name="繰出金最小値テキスト">
          <a:extLst>
            <a:ext uri="{FF2B5EF4-FFF2-40B4-BE49-F238E27FC236}">
              <a16:creationId xmlns:a16="http://schemas.microsoft.com/office/drawing/2014/main" id="{00000000-0008-0000-0600-000059030000}"/>
            </a:ext>
          </a:extLst>
        </xdr:cNvPr>
        <xdr:cNvSpPr txBox="1"/>
      </xdr:nvSpPr>
      <xdr:spPr>
        <a:xfrm>
          <a:off x="22212300" y="1366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116611</xdr:rowOff>
    </xdr:from>
    <xdr:to>
      <xdr:col>116</xdr:col>
      <xdr:colOff>152400</xdr:colOff>
      <xdr:row>79</xdr:row>
      <xdr:rowOff>116611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2072600" y="1366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116618</xdr:rowOff>
    </xdr:from>
    <xdr:ext cx="534377" cy="259045"/>
    <xdr:sp macro="" textlink="">
      <xdr:nvSpPr>
        <xdr:cNvPr id="859" name="繰出金最大値テキスト">
          <a:extLst>
            <a:ext uri="{FF2B5EF4-FFF2-40B4-BE49-F238E27FC236}">
              <a16:creationId xmlns:a16="http://schemas.microsoft.com/office/drawing/2014/main" id="{00000000-0008-0000-0600-00005B030000}"/>
            </a:ext>
          </a:extLst>
        </xdr:cNvPr>
        <xdr:cNvSpPr txBox="1"/>
      </xdr:nvSpPr>
      <xdr:spPr>
        <a:xfrm>
          <a:off x="22212300" y="1194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169941</xdr:rowOff>
    </xdr:from>
    <xdr:to>
      <xdr:col>116</xdr:col>
      <xdr:colOff>152400</xdr:colOff>
      <xdr:row>70</xdr:row>
      <xdr:rowOff>169941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217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153057</xdr:rowOff>
    </xdr:from>
    <xdr:to>
      <xdr:col>116</xdr:col>
      <xdr:colOff>63500</xdr:colOff>
      <xdr:row>78</xdr:row>
      <xdr:rowOff>78043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1323300" y="13354707"/>
          <a:ext cx="838200" cy="9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42805</xdr:rowOff>
    </xdr:from>
    <xdr:ext cx="534377" cy="259045"/>
    <xdr:sp macro="" textlink="">
      <xdr:nvSpPr>
        <xdr:cNvPr id="862" name="繰出金平均値テキスト">
          <a:extLst>
            <a:ext uri="{FF2B5EF4-FFF2-40B4-BE49-F238E27FC236}">
              <a16:creationId xmlns:a16="http://schemas.microsoft.com/office/drawing/2014/main" id="{00000000-0008-0000-0600-00005E030000}"/>
            </a:ext>
          </a:extLst>
        </xdr:cNvPr>
        <xdr:cNvSpPr txBox="1"/>
      </xdr:nvSpPr>
      <xdr:spPr>
        <a:xfrm>
          <a:off x="22212300" y="129015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19927</xdr:rowOff>
    </xdr:from>
    <xdr:to>
      <xdr:col>116</xdr:col>
      <xdr:colOff>114300</xdr:colOff>
      <xdr:row>76</xdr:row>
      <xdr:rowOff>121527</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21107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78043</xdr:rowOff>
    </xdr:from>
    <xdr:to>
      <xdr:col>111</xdr:col>
      <xdr:colOff>177800</xdr:colOff>
      <xdr:row>78</xdr:row>
      <xdr:rowOff>122848</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20434300" y="13451143"/>
          <a:ext cx="889000" cy="44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48699</xdr:rowOff>
    </xdr:from>
    <xdr:to>
      <xdr:col>112</xdr:col>
      <xdr:colOff>38100</xdr:colOff>
      <xdr:row>76</xdr:row>
      <xdr:rowOff>150299</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1272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166826</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854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39312</xdr:rowOff>
    </xdr:from>
    <xdr:to>
      <xdr:col>107</xdr:col>
      <xdr:colOff>50800</xdr:colOff>
      <xdr:row>78</xdr:row>
      <xdr:rowOff>122848</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a:off x="19545300" y="13412412"/>
          <a:ext cx="889000" cy="83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78319</xdr:rowOff>
    </xdr:from>
    <xdr:to>
      <xdr:col>107</xdr:col>
      <xdr:colOff>101600</xdr:colOff>
      <xdr:row>77</xdr:row>
      <xdr:rowOff>8469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0383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24996</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2883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108872</xdr:rowOff>
    </xdr:from>
    <xdr:to>
      <xdr:col>102</xdr:col>
      <xdr:colOff>114300</xdr:colOff>
      <xdr:row>78</xdr:row>
      <xdr:rowOff>39312</xdr:rowOff>
    </xdr:to>
    <xdr:cxnSp macro="">
      <xdr:nvCxnSpPr>
        <xdr:cNvPr id="870" name="直線コネクタ 869">
          <a:extLst>
            <a:ext uri="{FF2B5EF4-FFF2-40B4-BE49-F238E27FC236}">
              <a16:creationId xmlns:a16="http://schemas.microsoft.com/office/drawing/2014/main" id="{00000000-0008-0000-0600-000066030000}"/>
            </a:ext>
          </a:extLst>
        </xdr:cNvPr>
        <xdr:cNvCxnSpPr/>
      </xdr:nvCxnSpPr>
      <xdr:spPr>
        <a:xfrm>
          <a:off x="18656300" y="13310522"/>
          <a:ext cx="889000" cy="10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9544</xdr:rowOff>
    </xdr:from>
    <xdr:to>
      <xdr:col>102</xdr:col>
      <xdr:colOff>165100</xdr:colOff>
      <xdr:row>76</xdr:row>
      <xdr:rowOff>111144</xdr:rowOff>
    </xdr:to>
    <xdr:sp macro="" textlink="">
      <xdr:nvSpPr>
        <xdr:cNvPr id="871" name="フローチャート: 判断 870">
          <a:extLst>
            <a:ext uri="{FF2B5EF4-FFF2-40B4-BE49-F238E27FC236}">
              <a16:creationId xmlns:a16="http://schemas.microsoft.com/office/drawing/2014/main" id="{00000000-0008-0000-0600-000067030000}"/>
            </a:ext>
          </a:extLst>
        </xdr:cNvPr>
        <xdr:cNvSpPr/>
      </xdr:nvSpPr>
      <xdr:spPr>
        <a:xfrm>
          <a:off x="19494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127670</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814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148042</xdr:rowOff>
    </xdr:from>
    <xdr:to>
      <xdr:col>98</xdr:col>
      <xdr:colOff>38100</xdr:colOff>
      <xdr:row>76</xdr:row>
      <xdr:rowOff>78192</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8605500" y="13006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94719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782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102257</xdr:rowOff>
    </xdr:from>
    <xdr:to>
      <xdr:col>116</xdr:col>
      <xdr:colOff>114300</xdr:colOff>
      <xdr:row>78</xdr:row>
      <xdr:rowOff>32407</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2110700" y="13303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80684</xdr:rowOff>
    </xdr:from>
    <xdr:ext cx="534377" cy="259045"/>
    <xdr:sp macro="" textlink="">
      <xdr:nvSpPr>
        <xdr:cNvPr id="881" name="繰出金該当値テキスト">
          <a:extLst>
            <a:ext uri="{FF2B5EF4-FFF2-40B4-BE49-F238E27FC236}">
              <a16:creationId xmlns:a16="http://schemas.microsoft.com/office/drawing/2014/main" id="{00000000-0008-0000-0600-000071030000}"/>
            </a:ext>
          </a:extLst>
        </xdr:cNvPr>
        <xdr:cNvSpPr txBox="1"/>
      </xdr:nvSpPr>
      <xdr:spPr>
        <a:xfrm>
          <a:off x="22212300" y="1328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27243</xdr:rowOff>
    </xdr:from>
    <xdr:to>
      <xdr:col>112</xdr:col>
      <xdr:colOff>38100</xdr:colOff>
      <xdr:row>78</xdr:row>
      <xdr:rowOff>128843</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1272500" y="1340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119970</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21056111" y="13493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72048</xdr:rowOff>
    </xdr:from>
    <xdr:to>
      <xdr:col>107</xdr:col>
      <xdr:colOff>101600</xdr:colOff>
      <xdr:row>79</xdr:row>
      <xdr:rowOff>2198</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0383500" y="13445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164775</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0167111" y="13537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159962</xdr:rowOff>
    </xdr:from>
    <xdr:to>
      <xdr:col>102</xdr:col>
      <xdr:colOff>165100</xdr:colOff>
      <xdr:row>78</xdr:row>
      <xdr:rowOff>90112</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19494500" y="13361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81239</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9278111" y="1345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58072</xdr:rowOff>
    </xdr:from>
    <xdr:to>
      <xdr:col>98</xdr:col>
      <xdr:colOff>38100</xdr:colOff>
      <xdr:row>77</xdr:row>
      <xdr:rowOff>159672</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8605500" y="1325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150799</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389111" y="1335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a:extLst>
            <a:ext uri="{FF2B5EF4-FFF2-40B4-BE49-F238E27FC236}">
              <a16:creationId xmlns:a16="http://schemas.microsoft.com/office/drawing/2014/main" id="{00000000-0008-0000-0600-00008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a:extLst>
            <a:ext uri="{FF2B5EF4-FFF2-40B4-BE49-F238E27FC236}">
              <a16:creationId xmlns:a16="http://schemas.microsoft.com/office/drawing/2014/main" id="{00000000-0008-0000-0600-00008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a:extLst>
            <a:ext uri="{FF2B5EF4-FFF2-40B4-BE49-F238E27FC236}">
              <a16:creationId xmlns:a16="http://schemas.microsoft.com/office/drawing/2014/main" id="{00000000-0008-0000-0600-00008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a:extLst>
            <a:ext uri="{FF2B5EF4-FFF2-40B4-BE49-F238E27FC236}">
              <a16:creationId xmlns:a16="http://schemas.microsoft.com/office/drawing/2014/main" id="{00000000-0008-0000-0600-00008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a:extLst>
            <a:ext uri="{FF2B5EF4-FFF2-40B4-BE49-F238E27FC236}">
              <a16:creationId xmlns:a16="http://schemas.microsoft.com/office/drawing/2014/main" id="{00000000-0008-0000-0600-00009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a:extLst>
            <a:ext uri="{FF2B5EF4-FFF2-40B4-BE49-F238E27FC236}">
              <a16:creationId xmlns:a16="http://schemas.microsoft.com/office/drawing/2014/main" id="{00000000-0008-0000-0600-0000A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latin typeface="ＭＳ Ｐゴシック" panose="020B0600070205080204" pitchFamily="50" charset="-128"/>
              <a:ea typeface="ＭＳ Ｐゴシック" panose="020B0600070205080204" pitchFamily="50" charset="-128"/>
            </a:rPr>
            <a:t>歳出決算総額は、住民一人当たり</a:t>
          </a:r>
          <a:r>
            <a:rPr kumimoji="1" lang="en-US" altLang="ja-JP" sz="1000">
              <a:latin typeface="ＭＳ Ｐゴシック" panose="020B0600070205080204" pitchFamily="50" charset="-128"/>
              <a:ea typeface="ＭＳ Ｐゴシック" panose="020B0600070205080204" pitchFamily="50" charset="-128"/>
            </a:rPr>
            <a:t>402,437</a:t>
          </a:r>
          <a:r>
            <a:rPr kumimoji="1" lang="ja-JP" altLang="en-US" sz="1000">
              <a:latin typeface="ＭＳ Ｐゴシック" panose="020B0600070205080204" pitchFamily="50" charset="-128"/>
              <a:ea typeface="ＭＳ Ｐゴシック" panose="020B0600070205080204" pitchFamily="50" charset="-128"/>
            </a:rPr>
            <a:t>円となり、前年度から</a:t>
          </a:r>
          <a:r>
            <a:rPr kumimoji="1" lang="en-US" altLang="ja-JP" sz="1000">
              <a:latin typeface="ＭＳ Ｐゴシック" panose="020B0600070205080204" pitchFamily="50" charset="-128"/>
              <a:ea typeface="ＭＳ Ｐゴシック" panose="020B0600070205080204" pitchFamily="50" charset="-128"/>
            </a:rPr>
            <a:t>2,055</a:t>
          </a:r>
          <a:r>
            <a:rPr kumimoji="1" lang="ja-JP" altLang="en-US" sz="1000">
              <a:latin typeface="ＭＳ Ｐゴシック" panose="020B0600070205080204" pitchFamily="50" charset="-128"/>
              <a:ea typeface="ＭＳ Ｐゴシック" panose="020B0600070205080204" pitchFamily="50" charset="-128"/>
            </a:rPr>
            <a:t>円の増となった。（令和３年度住民一人当たり</a:t>
          </a:r>
          <a:r>
            <a:rPr kumimoji="1" lang="en-US" altLang="ja-JP" sz="1000">
              <a:latin typeface="ＭＳ Ｐゴシック" panose="020B0600070205080204" pitchFamily="50" charset="-128"/>
              <a:ea typeface="ＭＳ Ｐゴシック" panose="020B0600070205080204" pitchFamily="50" charset="-128"/>
            </a:rPr>
            <a:t>400,382</a:t>
          </a:r>
          <a:r>
            <a:rPr kumimoji="1" lang="ja-JP" altLang="en-US" sz="1000">
              <a:latin typeface="ＭＳ Ｐゴシック" panose="020B0600070205080204" pitchFamily="50" charset="-128"/>
              <a:ea typeface="ＭＳ Ｐゴシック" panose="020B0600070205080204" pitchFamily="50" charset="-128"/>
            </a:rPr>
            <a:t>円）</a:t>
          </a:r>
        </a:p>
        <a:p>
          <a:r>
            <a:rPr kumimoji="1" lang="ja-JP" altLang="en-US" sz="1000">
              <a:latin typeface="ＭＳ Ｐゴシック" panose="020B0600070205080204" pitchFamily="50" charset="-128"/>
              <a:ea typeface="ＭＳ Ｐゴシック" panose="020B0600070205080204" pitchFamily="50" charset="-128"/>
            </a:rPr>
            <a:t>主な増要因として、前年度と比較し、積立金が公共施設整備基金積立金や都市計画事業資金積立基金積立金の増等により増となったこと、補助費等が令和３年度新型コロナウイルスワクチン接種事業関係国庫負担金・国庫補助金返還金や商工会補助金の増等により増となったこと、普通建設事業費が南山東部地区土地区画整理事業補助金や稲城榎戸地区土地区画整理事業業務委託料の増等により増となったこと、繰出金が国民健康保険事業特別会計繰出金や介護保険特別会計繰出金の増等により増となったことが挙げられる。一方、主な減要因として、前年度と比較して、扶助費が子育て世帯臨時特別給付金や住民税非課税世帯臨時特別給付金の減等により減となったこと、物件費がキャッシュレス決済ポイント還元事業業務委託料等の減等により減となったこと、公債費が平成</a:t>
          </a:r>
          <a:r>
            <a:rPr kumimoji="1" lang="en-US" altLang="ja-JP" sz="1000">
              <a:latin typeface="ＭＳ Ｐゴシック" panose="020B0600070205080204" pitchFamily="50" charset="-128"/>
              <a:ea typeface="ＭＳ Ｐゴシック" panose="020B0600070205080204" pitchFamily="50" charset="-128"/>
            </a:rPr>
            <a:t>13</a:t>
          </a:r>
          <a:r>
            <a:rPr kumimoji="1" lang="ja-JP" altLang="en-US" sz="1000">
              <a:latin typeface="ＭＳ Ｐゴシック" panose="020B0600070205080204" pitchFamily="50" charset="-128"/>
              <a:ea typeface="ＭＳ Ｐゴシック" panose="020B0600070205080204" pitchFamily="50" charset="-128"/>
            </a:rPr>
            <a:t>年度に起債した長峰小学校、若葉台小学校、第六中学校校舎買取事業債償還が令和３年度で終了したことによる減等が挙げられる。当市の傾向については、新型コロナウイルス感染症等の特殊要因の影響もあり、単純な比較はできないが、人件費は類似団体平均をやや下回る傾向であるものの、その反面、指定管理者制度等をはじめとして外部委託を積極的に活用するなど物件費は類似団体平均をやや上回る傾向にあり、また、扶助費については子育て世代である比較的若い年齢層が多いことによる児童福祉費や障害福祉をはじめとする社会福祉費が増傾向にあり、類似団体平均を上回る傾向である。今後についても、適正な人員配置、外部委託の推進とその委託料の適正化、事務事業の見直し等により、経費の削減に努める。</a:t>
          </a:r>
        </a:p>
        <a:p>
          <a:r>
            <a:rPr kumimoji="1" lang="ja-JP" altLang="en-US" sz="1000">
              <a:latin typeface="ＭＳ Ｐゴシック" panose="020B0600070205080204" pitchFamily="50" charset="-128"/>
              <a:ea typeface="ＭＳ Ｐゴシック" panose="020B0600070205080204" pitchFamily="50" charset="-128"/>
            </a:rPr>
            <a:t>公共施設等の管理の観点では、土地区画整理事業をはじめとする都市基盤整備を進めており、普通建設事業費（新規整備）は類似団体を上回る傾向であるが、維持補修費や普通建設事業（更新整備）は類似団体平均を下回る傾向にあり、公共施設等の老朽化が進む中、公共施設等総合管理計画も踏まえながら、今後も計画的に効率・効果的な修繕や改修等を行う必要がある。</a:t>
          </a:r>
        </a:p>
        <a:p>
          <a:endParaRPr kumimoji="1" lang="ja-JP" altLang="en-US" sz="10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93,421
91,775
17.97
40,064,136
37,596,084
2,215,871
18,922,456
20,677,240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3.5
9.4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142901</xdr:rowOff>
    </xdr:from>
    <xdr:to>
      <xdr:col>24</xdr:col>
      <xdr:colOff>62865</xdr:colOff>
      <xdr:row>37</xdr:row>
      <xdr:rowOff>145186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57851"/>
          <a:ext cx="1270" cy="1030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149013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145186</xdr:rowOff>
    </xdr:from>
    <xdr:to>
      <xdr:col>24</xdr:col>
      <xdr:colOff>152400</xdr:colOff>
      <xdr:row>37</xdr:row>
      <xdr:rowOff>145186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88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89578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142901</xdr:rowOff>
    </xdr:from>
    <xdr:to>
      <xdr:col>24</xdr:col>
      <xdr:colOff>152400</xdr:colOff>
      <xdr:row>31</xdr:row>
      <xdr:rowOff>142901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136957</xdr:rowOff>
    </xdr:from>
    <xdr:to>
      <xdr:col>24</xdr:col>
      <xdr:colOff>63500</xdr:colOff>
      <xdr:row>35</xdr:row>
      <xdr:rowOff>115925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966257"/>
          <a:ext cx="838200" cy="150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51884</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81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29007</xdr:rowOff>
    </xdr:from>
    <xdr:to>
      <xdr:col>24</xdr:col>
      <xdr:colOff>114300</xdr:colOff>
      <xdr:row>35</xdr:row>
      <xdr:rowOff>130607</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136957</xdr:rowOff>
    </xdr:from>
    <xdr:to>
      <xdr:col>19</xdr:col>
      <xdr:colOff>177800</xdr:colOff>
      <xdr:row>35</xdr:row>
      <xdr:rowOff>42316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66257"/>
          <a:ext cx="889000" cy="7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16205</xdr:rowOff>
    </xdr:from>
    <xdr:to>
      <xdr:col>20</xdr:col>
      <xdr:colOff>38100</xdr:colOff>
      <xdr:row>35</xdr:row>
      <xdr:rowOff>117805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108932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32715</xdr:rowOff>
    </xdr:from>
    <xdr:to>
      <xdr:col>15</xdr:col>
      <xdr:colOff>50800</xdr:colOff>
      <xdr:row>35</xdr:row>
      <xdr:rowOff>42316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033465"/>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36779</xdr:rowOff>
    </xdr:from>
    <xdr:to>
      <xdr:col>15</xdr:col>
      <xdr:colOff>101600</xdr:colOff>
      <xdr:row>35</xdr:row>
      <xdr:rowOff>138379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129506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154331</xdr:rowOff>
    </xdr:from>
    <xdr:to>
      <xdr:col>10</xdr:col>
      <xdr:colOff>114300</xdr:colOff>
      <xdr:row>35</xdr:row>
      <xdr:rowOff>32715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983631"/>
          <a:ext cx="889000" cy="4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27635</xdr:rowOff>
    </xdr:from>
    <xdr:to>
      <xdr:col>10</xdr:col>
      <xdr:colOff>165100</xdr:colOff>
      <xdr:row>35</xdr:row>
      <xdr:rowOff>129235</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120362</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1118</xdr:rowOff>
    </xdr:from>
    <xdr:to>
      <xdr:col>6</xdr:col>
      <xdr:colOff>38100</xdr:colOff>
      <xdr:row>35</xdr:row>
      <xdr:rowOff>102718</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93845</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65125</xdr:rowOff>
    </xdr:from>
    <xdr:to>
      <xdr:col>24</xdr:col>
      <xdr:colOff>114300</xdr:colOff>
      <xdr:row>35</xdr:row>
      <xdr:rowOff>166725</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65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43552</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04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86157</xdr:rowOff>
    </xdr:from>
    <xdr:to>
      <xdr:col>20</xdr:col>
      <xdr:colOff>38100</xdr:colOff>
      <xdr:row>35</xdr:row>
      <xdr:rowOff>16307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915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32834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90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162966</xdr:rowOff>
    </xdr:from>
    <xdr:to>
      <xdr:col>15</xdr:col>
      <xdr:colOff>101600</xdr:colOff>
      <xdr:row>35</xdr:row>
      <xdr:rowOff>93116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9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109643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76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153365</xdr:rowOff>
    </xdr:from>
    <xdr:to>
      <xdr:col>10</xdr:col>
      <xdr:colOff>165100</xdr:colOff>
      <xdr:row>35</xdr:row>
      <xdr:rowOff>83515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98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100042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75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103531</xdr:rowOff>
    </xdr:from>
    <xdr:to>
      <xdr:col>6</xdr:col>
      <xdr:colOff>38100</xdr:colOff>
      <xdr:row>35</xdr:row>
      <xdr:rowOff>33681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93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50208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70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164975</xdr:rowOff>
    </xdr:from>
    <xdr:to>
      <xdr:col>24</xdr:col>
      <xdr:colOff>62865</xdr:colOff>
      <xdr:row>57</xdr:row>
      <xdr:rowOff>138954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66025"/>
          <a:ext cx="1270" cy="134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142781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138954</xdr:rowOff>
    </xdr:from>
    <xdr:to>
      <xdr:col>24</xdr:col>
      <xdr:colOff>152400</xdr:colOff>
      <xdr:row>57</xdr:row>
      <xdr:rowOff>138954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111652</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41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164975</xdr:rowOff>
    </xdr:from>
    <xdr:to>
      <xdr:col>24</xdr:col>
      <xdr:colOff>152400</xdr:colOff>
      <xdr:row>49</xdr:row>
      <xdr:rowOff>164975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66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91237</xdr:rowOff>
    </xdr:from>
    <xdr:to>
      <xdr:col>24</xdr:col>
      <xdr:colOff>63500</xdr:colOff>
      <xdr:row>57</xdr:row>
      <xdr:rowOff>130221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863887"/>
          <a:ext cx="838200" cy="38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22067</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51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170640</xdr:rowOff>
    </xdr:from>
    <xdr:to>
      <xdr:col>24</xdr:col>
      <xdr:colOff>114300</xdr:colOff>
      <xdr:row>56</xdr:row>
      <xdr:rowOff>100790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14701</xdr:rowOff>
    </xdr:from>
    <xdr:to>
      <xdr:col>19</xdr:col>
      <xdr:colOff>177800</xdr:colOff>
      <xdr:row>57</xdr:row>
      <xdr:rowOff>130221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101551"/>
          <a:ext cx="889000" cy="801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165550</xdr:rowOff>
    </xdr:from>
    <xdr:to>
      <xdr:col>20</xdr:col>
      <xdr:colOff>38100</xdr:colOff>
      <xdr:row>56</xdr:row>
      <xdr:rowOff>95700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112227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14701</xdr:rowOff>
    </xdr:from>
    <xdr:to>
      <xdr:col>15</xdr:col>
      <xdr:colOff>50800</xdr:colOff>
      <xdr:row>57</xdr:row>
      <xdr:rowOff>139662</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101551"/>
          <a:ext cx="889000" cy="810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170998</xdr:rowOff>
    </xdr:from>
    <xdr:to>
      <xdr:col>15</xdr:col>
      <xdr:colOff>101600</xdr:colOff>
      <xdr:row>52</xdr:row>
      <xdr:rowOff>101148</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117675</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139662</xdr:rowOff>
    </xdr:from>
    <xdr:to>
      <xdr:col>10</xdr:col>
      <xdr:colOff>114300</xdr:colOff>
      <xdr:row>57</xdr:row>
      <xdr:rowOff>165067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912312"/>
          <a:ext cx="889000" cy="2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120683</xdr:rowOff>
    </xdr:from>
    <xdr:to>
      <xdr:col>10</xdr:col>
      <xdr:colOff>165100</xdr:colOff>
      <xdr:row>57</xdr:row>
      <xdr:rowOff>50833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67360</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151887</xdr:rowOff>
    </xdr:from>
    <xdr:to>
      <xdr:col>6</xdr:col>
      <xdr:colOff>38100</xdr:colOff>
      <xdr:row>57</xdr:row>
      <xdr:rowOff>82037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5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98564</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52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40437</xdr:rowOff>
    </xdr:from>
    <xdr:to>
      <xdr:col>24</xdr:col>
      <xdr:colOff>114300</xdr:colOff>
      <xdr:row>57</xdr:row>
      <xdr:rowOff>142037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81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126814</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79421</xdr:rowOff>
    </xdr:from>
    <xdr:to>
      <xdr:col>20</xdr:col>
      <xdr:colOff>38100</xdr:colOff>
      <xdr:row>58</xdr:row>
      <xdr:rowOff>9571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852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698</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94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135351</xdr:rowOff>
    </xdr:from>
    <xdr:to>
      <xdr:col>15</xdr:col>
      <xdr:colOff>101600</xdr:colOff>
      <xdr:row>53</xdr:row>
      <xdr:rowOff>65501</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05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56628</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143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88862</xdr:rowOff>
    </xdr:from>
    <xdr:to>
      <xdr:col>10</xdr:col>
      <xdr:colOff>165100</xdr:colOff>
      <xdr:row>58</xdr:row>
      <xdr:rowOff>19012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86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10139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954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114267</xdr:rowOff>
    </xdr:from>
    <xdr:to>
      <xdr:col>6</xdr:col>
      <xdr:colOff>38100</xdr:colOff>
      <xdr:row>58</xdr:row>
      <xdr:rowOff>44417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86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35544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79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43215</xdr:rowOff>
    </xdr:from>
    <xdr:to>
      <xdr:col>24</xdr:col>
      <xdr:colOff>62865</xdr:colOff>
      <xdr:row>78</xdr:row>
      <xdr:rowOff>10252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16165"/>
          <a:ext cx="1270" cy="1167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14079</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38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10252</xdr:rowOff>
    </xdr:from>
    <xdr:to>
      <xdr:col>24</xdr:col>
      <xdr:colOff>152400</xdr:colOff>
      <xdr:row>78</xdr:row>
      <xdr:rowOff>10252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38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161342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9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280,162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43215</xdr:rowOff>
    </xdr:from>
    <xdr:to>
      <xdr:col>24</xdr:col>
      <xdr:colOff>152400</xdr:colOff>
      <xdr:row>71</xdr:row>
      <xdr:rowOff>43215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1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67005</xdr:rowOff>
    </xdr:from>
    <xdr:to>
      <xdr:col>24</xdr:col>
      <xdr:colOff>63500</xdr:colOff>
      <xdr:row>75</xdr:row>
      <xdr:rowOff>122067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925755"/>
          <a:ext cx="838200" cy="5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52986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11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74559</xdr:rowOff>
    </xdr:from>
    <xdr:to>
      <xdr:col>24</xdr:col>
      <xdr:colOff>114300</xdr:colOff>
      <xdr:row>76</xdr:row>
      <xdr:rowOff>4710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33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67005</xdr:rowOff>
    </xdr:from>
    <xdr:to>
      <xdr:col>19</xdr:col>
      <xdr:colOff>177800</xdr:colOff>
      <xdr:row>76</xdr:row>
      <xdr:rowOff>68529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925755"/>
          <a:ext cx="889000" cy="172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10292</xdr:rowOff>
    </xdr:from>
    <xdr:to>
      <xdr:col>20</xdr:col>
      <xdr:colOff>38100</xdr:colOff>
      <xdr:row>75</xdr:row>
      <xdr:rowOff>111892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8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128419</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644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68529</xdr:rowOff>
    </xdr:from>
    <xdr:to>
      <xdr:col>15</xdr:col>
      <xdr:colOff>50800</xdr:colOff>
      <xdr:row>76</xdr:row>
      <xdr:rowOff>69292</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098729"/>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46921</xdr:rowOff>
    </xdr:from>
    <xdr:to>
      <xdr:col>15</xdr:col>
      <xdr:colOff>101600</xdr:colOff>
      <xdr:row>76</xdr:row>
      <xdr:rowOff>148521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77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139648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169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69292</xdr:rowOff>
    </xdr:from>
    <xdr:to>
      <xdr:col>10</xdr:col>
      <xdr:colOff>114300</xdr:colOff>
      <xdr:row>76</xdr:row>
      <xdr:rowOff>133536</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099492"/>
          <a:ext cx="889000" cy="64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104026</xdr:rowOff>
    </xdr:from>
    <xdr:to>
      <xdr:col>10</xdr:col>
      <xdr:colOff>165100</xdr:colOff>
      <xdr:row>77</xdr:row>
      <xdr:rowOff>34176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3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25303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226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147665</xdr:rowOff>
    </xdr:from>
    <xdr:to>
      <xdr:col>6</xdr:col>
      <xdr:colOff>38100</xdr:colOff>
      <xdr:row>77</xdr:row>
      <xdr:rowOff>77815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177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68942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270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71267</xdr:rowOff>
    </xdr:from>
    <xdr:to>
      <xdr:col>24</xdr:col>
      <xdr:colOff>114300</xdr:colOff>
      <xdr:row>76</xdr:row>
      <xdr:rowOff>1417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930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94144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781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16205</xdr:rowOff>
    </xdr:from>
    <xdr:to>
      <xdr:col>20</xdr:col>
      <xdr:colOff>38100</xdr:colOff>
      <xdr:row>75</xdr:row>
      <xdr:rowOff>117805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87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108932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9676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17729</xdr:rowOff>
    </xdr:from>
    <xdr:to>
      <xdr:col>15</xdr:col>
      <xdr:colOff>101600</xdr:colOff>
      <xdr:row>76</xdr:row>
      <xdr:rowOff>119329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4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135856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823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18492</xdr:rowOff>
    </xdr:from>
    <xdr:to>
      <xdr:col>10</xdr:col>
      <xdr:colOff>165100</xdr:colOff>
      <xdr:row>76</xdr:row>
      <xdr:rowOff>120092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04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136618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823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82736</xdr:rowOff>
    </xdr:from>
    <xdr:to>
      <xdr:col>6</xdr:col>
      <xdr:colOff>38100</xdr:colOff>
      <xdr:row>77</xdr:row>
      <xdr:rowOff>12886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11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29412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888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107490</xdr:rowOff>
    </xdr:from>
    <xdr:to>
      <xdr:col>24</xdr:col>
      <xdr:colOff>62865</xdr:colOff>
      <xdr:row>99</xdr:row>
      <xdr:rowOff>163040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37990"/>
          <a:ext cx="1270" cy="15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166867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14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163040</xdr:rowOff>
    </xdr:from>
    <xdr:to>
      <xdr:col>24</xdr:col>
      <xdr:colOff>152400</xdr:colOff>
      <xdr:row>99</xdr:row>
      <xdr:rowOff>163040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13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54167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31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107490</xdr:rowOff>
    </xdr:from>
    <xdr:to>
      <xdr:col>24</xdr:col>
      <xdr:colOff>152400</xdr:colOff>
      <xdr:row>90</xdr:row>
      <xdr:rowOff>107490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37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131394</xdr:rowOff>
    </xdr:from>
    <xdr:to>
      <xdr:col>24</xdr:col>
      <xdr:colOff>63500</xdr:colOff>
      <xdr:row>98</xdr:row>
      <xdr:rowOff>160612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6933494"/>
          <a:ext cx="838200" cy="29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80579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711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57702</xdr:rowOff>
    </xdr:from>
    <xdr:to>
      <xdr:col>24</xdr:col>
      <xdr:colOff>114300</xdr:colOff>
      <xdr:row>98</xdr:row>
      <xdr:rowOff>159302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160612</xdr:rowOff>
    </xdr:from>
    <xdr:to>
      <xdr:col>19</xdr:col>
      <xdr:colOff>177800</xdr:colOff>
      <xdr:row>99</xdr:row>
      <xdr:rowOff>53191</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962712"/>
          <a:ext cx="889000" cy="64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72844</xdr:rowOff>
    </xdr:from>
    <xdr:to>
      <xdr:col>20</xdr:col>
      <xdr:colOff>38100</xdr:colOff>
      <xdr:row>99</xdr:row>
      <xdr:rowOff>2994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19521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53191</xdr:rowOff>
    </xdr:from>
    <xdr:to>
      <xdr:col>15</xdr:col>
      <xdr:colOff>50800</xdr:colOff>
      <xdr:row>99</xdr:row>
      <xdr:rowOff>83094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7026741"/>
          <a:ext cx="889000" cy="29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158166</xdr:rowOff>
    </xdr:from>
    <xdr:to>
      <xdr:col>15</xdr:col>
      <xdr:colOff>101600</xdr:colOff>
      <xdr:row>99</xdr:row>
      <xdr:rowOff>88316</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104843</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81624</xdr:rowOff>
    </xdr:from>
    <xdr:to>
      <xdr:col>10</xdr:col>
      <xdr:colOff>114300</xdr:colOff>
      <xdr:row>99</xdr:row>
      <xdr:rowOff>83094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7055174"/>
          <a:ext cx="889000" cy="1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21627</xdr:rowOff>
    </xdr:from>
    <xdr:to>
      <xdr:col>10</xdr:col>
      <xdr:colOff>165100</xdr:colOff>
      <xdr:row>99</xdr:row>
      <xdr:rowOff>123227</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139754</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33644</xdr:rowOff>
    </xdr:from>
    <xdr:to>
      <xdr:col>6</xdr:col>
      <xdr:colOff>38100</xdr:colOff>
      <xdr:row>99</xdr:row>
      <xdr:rowOff>135244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7007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126371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7099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80594</xdr:rowOff>
    </xdr:from>
    <xdr:to>
      <xdr:col>24</xdr:col>
      <xdr:colOff>114300</xdr:colOff>
      <xdr:row>99</xdr:row>
      <xdr:rowOff>10744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88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59021</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86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109812</xdr:rowOff>
    </xdr:from>
    <xdr:to>
      <xdr:col>20</xdr:col>
      <xdr:colOff>38100</xdr:colOff>
      <xdr:row>99</xdr:row>
      <xdr:rowOff>39962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91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31089</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7004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2391</xdr:rowOff>
    </xdr:from>
    <xdr:to>
      <xdr:col>15</xdr:col>
      <xdr:colOff>101600</xdr:colOff>
      <xdr:row>99</xdr:row>
      <xdr:rowOff>103991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97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95118</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7068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32294</xdr:rowOff>
    </xdr:from>
    <xdr:to>
      <xdr:col>10</xdr:col>
      <xdr:colOff>165100</xdr:colOff>
      <xdr:row>99</xdr:row>
      <xdr:rowOff>133894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7005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125021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709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30824</xdr:rowOff>
    </xdr:from>
    <xdr:to>
      <xdr:col>6</xdr:col>
      <xdr:colOff>38100</xdr:colOff>
      <xdr:row>99</xdr:row>
      <xdr:rowOff>132424</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700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148951</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77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50165</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115"/>
          <a:ext cx="127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168292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50165</xdr:rowOff>
    </xdr:from>
    <xdr:to>
      <xdr:col>55</xdr:col>
      <xdr:colOff>88900</xdr:colOff>
      <xdr:row>31</xdr:row>
      <xdr:rowOff>50165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163703</xdr:rowOff>
    </xdr:from>
    <xdr:to>
      <xdr:col>55</xdr:col>
      <xdr:colOff>0</xdr:colOff>
      <xdr:row>37</xdr:row>
      <xdr:rowOff>10541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9639300" y="6335903"/>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97045</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44069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10541</xdr:rowOff>
    </xdr:from>
    <xdr:to>
      <xdr:col>50</xdr:col>
      <xdr:colOff>114300</xdr:colOff>
      <xdr:row>37</xdr:row>
      <xdr:rowOff>14732</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6354191"/>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111760</xdr:rowOff>
    </xdr:from>
    <xdr:to>
      <xdr:col>50</xdr:col>
      <xdr:colOff>165100</xdr:colOff>
      <xdr:row>38</xdr:row>
      <xdr:rowOff>41910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33037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548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127889</xdr:rowOff>
    </xdr:from>
    <xdr:to>
      <xdr:col>45</xdr:col>
      <xdr:colOff>177800</xdr:colOff>
      <xdr:row>37</xdr:row>
      <xdr:rowOff>14732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300089"/>
          <a:ext cx="8890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99568</xdr:rowOff>
    </xdr:from>
    <xdr:to>
      <xdr:col>46</xdr:col>
      <xdr:colOff>38100</xdr:colOff>
      <xdr:row>38</xdr:row>
      <xdr:rowOff>29718</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20845</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127889</xdr:rowOff>
    </xdr:from>
    <xdr:to>
      <xdr:col>41</xdr:col>
      <xdr:colOff>50800</xdr:colOff>
      <xdr:row>36</xdr:row>
      <xdr:rowOff>149987</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300089"/>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99568</xdr:rowOff>
    </xdr:from>
    <xdr:to>
      <xdr:col>41</xdr:col>
      <xdr:colOff>101600</xdr:colOff>
      <xdr:row>38</xdr:row>
      <xdr:rowOff>29718</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20845</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96901</xdr:rowOff>
    </xdr:from>
    <xdr:to>
      <xdr:col>36</xdr:col>
      <xdr:colOff>165100</xdr:colOff>
      <xdr:row>38</xdr:row>
      <xdr:rowOff>27051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18178</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112903</xdr:rowOff>
    </xdr:from>
    <xdr:to>
      <xdr:col>55</xdr:col>
      <xdr:colOff>50800</xdr:colOff>
      <xdr:row>37</xdr:row>
      <xdr:rowOff>43053</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285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135780</xdr:rowOff>
    </xdr:from>
    <xdr:ext cx="469744"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136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131191</xdr:rowOff>
    </xdr:from>
    <xdr:to>
      <xdr:col>50</xdr:col>
      <xdr:colOff>165100</xdr:colOff>
      <xdr:row>37</xdr:row>
      <xdr:rowOff>61341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303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77868</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0786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135382</xdr:rowOff>
    </xdr:from>
    <xdr:to>
      <xdr:col>46</xdr:col>
      <xdr:colOff>38100</xdr:colOff>
      <xdr:row>37</xdr:row>
      <xdr:rowOff>65532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30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82059</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082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77089</xdr:rowOff>
    </xdr:from>
    <xdr:to>
      <xdr:col>41</xdr:col>
      <xdr:colOff>101600</xdr:colOff>
      <xdr:row>37</xdr:row>
      <xdr:rowOff>7239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24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23766</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26428" y="602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99187</xdr:rowOff>
    </xdr:from>
    <xdr:to>
      <xdr:col>36</xdr:col>
      <xdr:colOff>165100</xdr:colOff>
      <xdr:row>37</xdr:row>
      <xdr:rowOff>29337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27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45864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37428" y="604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79426</xdr:rowOff>
    </xdr:from>
    <xdr:to>
      <xdr:col>54</xdr:col>
      <xdr:colOff>189865</xdr:colOff>
      <xdr:row>59</xdr:row>
      <xdr:rowOff>42202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23376"/>
          <a:ext cx="1270" cy="133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46029</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42202</xdr:rowOff>
    </xdr:from>
    <xdr:to>
      <xdr:col>55</xdr:col>
      <xdr:colOff>88900</xdr:colOff>
      <xdr:row>59</xdr:row>
      <xdr:rowOff>42202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26103</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79426</xdr:rowOff>
    </xdr:from>
    <xdr:to>
      <xdr:col>55</xdr:col>
      <xdr:colOff>88900</xdr:colOff>
      <xdr:row>51</xdr:row>
      <xdr:rowOff>79426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2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26657</xdr:rowOff>
    </xdr:from>
    <xdr:to>
      <xdr:col>55</xdr:col>
      <xdr:colOff>0</xdr:colOff>
      <xdr:row>59</xdr:row>
      <xdr:rowOff>32277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142207"/>
          <a:ext cx="838200" cy="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68895</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41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46018</xdr:rowOff>
    </xdr:from>
    <xdr:to>
      <xdr:col>55</xdr:col>
      <xdr:colOff>50800</xdr:colOff>
      <xdr:row>58</xdr:row>
      <xdr:rowOff>147618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22961</xdr:rowOff>
    </xdr:from>
    <xdr:to>
      <xdr:col>50</xdr:col>
      <xdr:colOff>114300</xdr:colOff>
      <xdr:row>59</xdr:row>
      <xdr:rowOff>32277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10138511"/>
          <a:ext cx="889000" cy="9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42151</xdr:rowOff>
    </xdr:from>
    <xdr:to>
      <xdr:col>50</xdr:col>
      <xdr:colOff>165100</xdr:colOff>
      <xdr:row>58</xdr:row>
      <xdr:rowOff>143751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8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160278</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976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22961</xdr:rowOff>
    </xdr:from>
    <xdr:to>
      <xdr:col>45</xdr:col>
      <xdr:colOff>177800</xdr:colOff>
      <xdr:row>59</xdr:row>
      <xdr:rowOff>29972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138511"/>
          <a:ext cx="889000" cy="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52572</xdr:rowOff>
    </xdr:from>
    <xdr:to>
      <xdr:col>46</xdr:col>
      <xdr:colOff>38100</xdr:colOff>
      <xdr:row>58</xdr:row>
      <xdr:rowOff>154172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9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170699</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515428" y="9771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29972</xdr:rowOff>
    </xdr:from>
    <xdr:to>
      <xdr:col>41</xdr:col>
      <xdr:colOff>50800</xdr:colOff>
      <xdr:row>59</xdr:row>
      <xdr:rowOff>31686</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10145522"/>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49295</xdr:rowOff>
    </xdr:from>
    <xdr:to>
      <xdr:col>41</xdr:col>
      <xdr:colOff>101600</xdr:colOff>
      <xdr:row>58</xdr:row>
      <xdr:rowOff>150895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167422</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26428" y="976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52210</xdr:rowOff>
    </xdr:from>
    <xdr:to>
      <xdr:col>36</xdr:col>
      <xdr:colOff>165100</xdr:colOff>
      <xdr:row>58</xdr:row>
      <xdr:rowOff>153810</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96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170337</xdr:rowOff>
    </xdr:from>
    <xdr:ext cx="469744"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37428" y="9771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147307</xdr:rowOff>
    </xdr:from>
    <xdr:to>
      <xdr:col>55</xdr:col>
      <xdr:colOff>50800</xdr:colOff>
      <xdr:row>59</xdr:row>
      <xdr:rowOff>77457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91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62234</xdr:rowOff>
    </xdr:from>
    <xdr:ext cx="378565"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10006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152927</xdr:rowOff>
    </xdr:from>
    <xdr:to>
      <xdr:col>50</xdr:col>
      <xdr:colOff>165100</xdr:colOff>
      <xdr:row>59</xdr:row>
      <xdr:rowOff>83077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9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74204</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10189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143611</xdr:rowOff>
    </xdr:from>
    <xdr:to>
      <xdr:col>46</xdr:col>
      <xdr:colOff>38100</xdr:colOff>
      <xdr:row>59</xdr:row>
      <xdr:rowOff>73761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8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64888</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15428" y="10180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150622</xdr:rowOff>
    </xdr:from>
    <xdr:to>
      <xdr:col>41</xdr:col>
      <xdr:colOff>101600</xdr:colOff>
      <xdr:row>59</xdr:row>
      <xdr:rowOff>80772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94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71899</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101874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152336</xdr:rowOff>
    </xdr:from>
    <xdr:to>
      <xdr:col>36</xdr:col>
      <xdr:colOff>165100</xdr:colOff>
      <xdr:row>59</xdr:row>
      <xdr:rowOff>82486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9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73613</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101891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20066</xdr:rowOff>
    </xdr:from>
    <xdr:to>
      <xdr:col>54</xdr:col>
      <xdr:colOff>189865</xdr:colOff>
      <xdr:row>78</xdr:row>
      <xdr:rowOff>162903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21566"/>
          <a:ext cx="1270" cy="1514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166730</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3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162903</xdr:rowOff>
    </xdr:from>
    <xdr:to>
      <xdr:col>55</xdr:col>
      <xdr:colOff>88900</xdr:colOff>
      <xdr:row>78</xdr:row>
      <xdr:rowOff>162903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36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138193</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9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20066</xdr:rowOff>
    </xdr:from>
    <xdr:to>
      <xdr:col>55</xdr:col>
      <xdr:colOff>88900</xdr:colOff>
      <xdr:row>70</xdr:row>
      <xdr:rowOff>20066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2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5321</xdr:rowOff>
    </xdr:from>
    <xdr:to>
      <xdr:col>55</xdr:col>
      <xdr:colOff>0</xdr:colOff>
      <xdr:row>78</xdr:row>
      <xdr:rowOff>9550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378421"/>
          <a:ext cx="8382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151058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09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128181</xdr:rowOff>
    </xdr:from>
    <xdr:to>
      <xdr:col>55</xdr:col>
      <xdr:colOff>50800</xdr:colOff>
      <xdr:row>77</xdr:row>
      <xdr:rowOff>58331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5321</xdr:rowOff>
    </xdr:from>
    <xdr:to>
      <xdr:col>50</xdr:col>
      <xdr:colOff>114300</xdr:colOff>
      <xdr:row>78</xdr:row>
      <xdr:rowOff>19265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378421"/>
          <a:ext cx="889000" cy="13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129400</xdr:rowOff>
    </xdr:from>
    <xdr:to>
      <xdr:col>50</xdr:col>
      <xdr:colOff>165100</xdr:colOff>
      <xdr:row>77</xdr:row>
      <xdr:rowOff>59550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76078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19265</xdr:rowOff>
    </xdr:from>
    <xdr:to>
      <xdr:col>45</xdr:col>
      <xdr:colOff>177800</xdr:colOff>
      <xdr:row>78</xdr:row>
      <xdr:rowOff>62548</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92365"/>
          <a:ext cx="889000" cy="4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47980</xdr:rowOff>
    </xdr:from>
    <xdr:to>
      <xdr:col>46</xdr:col>
      <xdr:colOff>38100</xdr:colOff>
      <xdr:row>76</xdr:row>
      <xdr:rowOff>149580</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07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166108</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853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62548</xdr:rowOff>
    </xdr:from>
    <xdr:to>
      <xdr:col>41</xdr:col>
      <xdr:colOff>50800</xdr:colOff>
      <xdr:row>78</xdr:row>
      <xdr:rowOff>108686</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35648"/>
          <a:ext cx="889000" cy="4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68707</xdr:rowOff>
    </xdr:from>
    <xdr:to>
      <xdr:col>41</xdr:col>
      <xdr:colOff>101600</xdr:colOff>
      <xdr:row>77</xdr:row>
      <xdr:rowOff>170307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27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15384</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304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101664</xdr:rowOff>
    </xdr:from>
    <xdr:to>
      <xdr:col>36</xdr:col>
      <xdr:colOff>165100</xdr:colOff>
      <xdr:row>78</xdr:row>
      <xdr:rowOff>31814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30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48341</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3078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130200</xdr:rowOff>
    </xdr:from>
    <xdr:to>
      <xdr:col>55</xdr:col>
      <xdr:colOff>50800</xdr:colOff>
      <xdr:row>78</xdr:row>
      <xdr:rowOff>60350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3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108627</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10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125971</xdr:rowOff>
    </xdr:from>
    <xdr:to>
      <xdr:col>50</xdr:col>
      <xdr:colOff>165100</xdr:colOff>
      <xdr:row>78</xdr:row>
      <xdr:rowOff>56121</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27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47248</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420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139915</xdr:rowOff>
    </xdr:from>
    <xdr:to>
      <xdr:col>46</xdr:col>
      <xdr:colOff>38100</xdr:colOff>
      <xdr:row>78</xdr:row>
      <xdr:rowOff>70065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4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61192</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434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11748</xdr:rowOff>
    </xdr:from>
    <xdr:to>
      <xdr:col>41</xdr:col>
      <xdr:colOff>101600</xdr:colOff>
      <xdr:row>78</xdr:row>
      <xdr:rowOff>113348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8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104475</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77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57886</xdr:rowOff>
    </xdr:from>
    <xdr:to>
      <xdr:col>36</xdr:col>
      <xdr:colOff>165100</xdr:colOff>
      <xdr:row>78</xdr:row>
      <xdr:rowOff>159486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30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150613</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23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59967</xdr:rowOff>
    </xdr:from>
    <xdr:to>
      <xdr:col>54</xdr:col>
      <xdr:colOff>189865</xdr:colOff>
      <xdr:row>99</xdr:row>
      <xdr:rowOff>148796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0467"/>
          <a:ext cx="1270" cy="1631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152623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12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148796</xdr:rowOff>
    </xdr:from>
    <xdr:to>
      <xdr:col>55</xdr:col>
      <xdr:colOff>88900</xdr:colOff>
      <xdr:row>99</xdr:row>
      <xdr:rowOff>148796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122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6644</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5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59967</xdr:rowOff>
    </xdr:from>
    <xdr:to>
      <xdr:col>55</xdr:col>
      <xdr:colOff>88900</xdr:colOff>
      <xdr:row>90</xdr:row>
      <xdr:rowOff>59967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0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95008</xdr:rowOff>
    </xdr:from>
    <xdr:to>
      <xdr:col>55</xdr:col>
      <xdr:colOff>0</xdr:colOff>
      <xdr:row>98</xdr:row>
      <xdr:rowOff>13937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725658"/>
          <a:ext cx="838200" cy="90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28596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659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50169</xdr:rowOff>
    </xdr:from>
    <xdr:to>
      <xdr:col>55</xdr:col>
      <xdr:colOff>50800</xdr:colOff>
      <xdr:row>97</xdr:row>
      <xdr:rowOff>151769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68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13937</xdr:rowOff>
    </xdr:from>
    <xdr:to>
      <xdr:col>50</xdr:col>
      <xdr:colOff>114300</xdr:colOff>
      <xdr:row>98</xdr:row>
      <xdr:rowOff>77081</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816037"/>
          <a:ext cx="889000" cy="63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58382</xdr:rowOff>
    </xdr:from>
    <xdr:to>
      <xdr:col>50</xdr:col>
      <xdr:colOff>165100</xdr:colOff>
      <xdr:row>97</xdr:row>
      <xdr:rowOff>159982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689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5059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46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23113</xdr:rowOff>
    </xdr:from>
    <xdr:to>
      <xdr:col>45</xdr:col>
      <xdr:colOff>177800</xdr:colOff>
      <xdr:row>98</xdr:row>
      <xdr:rowOff>77081</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825213"/>
          <a:ext cx="889000" cy="53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83544</xdr:rowOff>
    </xdr:from>
    <xdr:to>
      <xdr:col>46</xdr:col>
      <xdr:colOff>38100</xdr:colOff>
      <xdr:row>98</xdr:row>
      <xdr:rowOff>13694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7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30221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48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37205</xdr:rowOff>
    </xdr:from>
    <xdr:to>
      <xdr:col>41</xdr:col>
      <xdr:colOff>50800</xdr:colOff>
      <xdr:row>98</xdr:row>
      <xdr:rowOff>23113</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667855"/>
          <a:ext cx="889000" cy="15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93847</xdr:rowOff>
    </xdr:from>
    <xdr:to>
      <xdr:col>41</xdr:col>
      <xdr:colOff>101600</xdr:colOff>
      <xdr:row>98</xdr:row>
      <xdr:rowOff>23997</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72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40524</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499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98599</xdr:rowOff>
    </xdr:from>
    <xdr:to>
      <xdr:col>36</xdr:col>
      <xdr:colOff>165100</xdr:colOff>
      <xdr:row>98</xdr:row>
      <xdr:rowOff>28749</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72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19876</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82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44208</xdr:rowOff>
    </xdr:from>
    <xdr:to>
      <xdr:col>55</xdr:col>
      <xdr:colOff>50800</xdr:colOff>
      <xdr:row>97</xdr:row>
      <xdr:rowOff>145808</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67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67085</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526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134587</xdr:rowOff>
    </xdr:from>
    <xdr:to>
      <xdr:col>50</xdr:col>
      <xdr:colOff>165100</xdr:colOff>
      <xdr:row>98</xdr:row>
      <xdr:rowOff>64737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76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55864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857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26281</xdr:rowOff>
    </xdr:from>
    <xdr:to>
      <xdr:col>46</xdr:col>
      <xdr:colOff>38100</xdr:colOff>
      <xdr:row>98</xdr:row>
      <xdr:rowOff>127881</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828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119008</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921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143763</xdr:rowOff>
    </xdr:from>
    <xdr:to>
      <xdr:col>41</xdr:col>
      <xdr:colOff>101600</xdr:colOff>
      <xdr:row>98</xdr:row>
      <xdr:rowOff>73913</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77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65040</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86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157855</xdr:rowOff>
    </xdr:from>
    <xdr:to>
      <xdr:col>36</xdr:col>
      <xdr:colOff>165100</xdr:colOff>
      <xdr:row>97</xdr:row>
      <xdr:rowOff>88005</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617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104532</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392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61610</xdr:rowOff>
    </xdr:from>
    <xdr:to>
      <xdr:col>85</xdr:col>
      <xdr:colOff>126364</xdr:colOff>
      <xdr:row>38</xdr:row>
      <xdr:rowOff>167498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548010"/>
          <a:ext cx="1269" cy="1134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171325</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167498</xdr:rowOff>
    </xdr:from>
    <xdr:to>
      <xdr:col>86</xdr:col>
      <xdr:colOff>25400</xdr:colOff>
      <xdr:row>38</xdr:row>
      <xdr:rowOff>167498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8287</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3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61610</xdr:rowOff>
    </xdr:from>
    <xdr:to>
      <xdr:col>86</xdr:col>
      <xdr:colOff>25400</xdr:colOff>
      <xdr:row>32</xdr:row>
      <xdr:rowOff>61610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54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13330</xdr:rowOff>
    </xdr:from>
    <xdr:to>
      <xdr:col>85</xdr:col>
      <xdr:colOff>127000</xdr:colOff>
      <xdr:row>38</xdr:row>
      <xdr:rowOff>56901</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5481300" y="6528430"/>
          <a:ext cx="838200" cy="4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52021</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224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29144</xdr:rowOff>
    </xdr:from>
    <xdr:to>
      <xdr:col>85</xdr:col>
      <xdr:colOff>177800</xdr:colOff>
      <xdr:row>37</xdr:row>
      <xdr:rowOff>130744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7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13330</xdr:rowOff>
    </xdr:from>
    <xdr:to>
      <xdr:col>81</xdr:col>
      <xdr:colOff>50800</xdr:colOff>
      <xdr:row>38</xdr:row>
      <xdr:rowOff>55575</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528430"/>
          <a:ext cx="889000" cy="42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37739</xdr:rowOff>
    </xdr:from>
    <xdr:to>
      <xdr:col>81</xdr:col>
      <xdr:colOff>101600</xdr:colOff>
      <xdr:row>37</xdr:row>
      <xdr:rowOff>139339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155866</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156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5329</xdr:rowOff>
    </xdr:from>
    <xdr:to>
      <xdr:col>76</xdr:col>
      <xdr:colOff>114300</xdr:colOff>
      <xdr:row>38</xdr:row>
      <xdr:rowOff>55575</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520429"/>
          <a:ext cx="889000" cy="50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16068</xdr:rowOff>
    </xdr:from>
    <xdr:to>
      <xdr:col>76</xdr:col>
      <xdr:colOff>165100</xdr:colOff>
      <xdr:row>37</xdr:row>
      <xdr:rowOff>117668</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35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134195</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6134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5329</xdr:rowOff>
    </xdr:from>
    <xdr:to>
      <xdr:col>71</xdr:col>
      <xdr:colOff>177800</xdr:colOff>
      <xdr:row>38</xdr:row>
      <xdr:rowOff>58364</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520429"/>
          <a:ext cx="889000" cy="5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35911</xdr:rowOff>
    </xdr:from>
    <xdr:to>
      <xdr:col>72</xdr:col>
      <xdr:colOff>38100</xdr:colOff>
      <xdr:row>37</xdr:row>
      <xdr:rowOff>137511</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37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154038</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615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62382</xdr:rowOff>
    </xdr:from>
    <xdr:to>
      <xdr:col>67</xdr:col>
      <xdr:colOff>101600</xdr:colOff>
      <xdr:row>37</xdr:row>
      <xdr:rowOff>163982</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40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9059</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618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6101</xdr:rowOff>
    </xdr:from>
    <xdr:to>
      <xdr:col>85</xdr:col>
      <xdr:colOff>177800</xdr:colOff>
      <xdr:row>38</xdr:row>
      <xdr:rowOff>107701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52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92478</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436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133980</xdr:rowOff>
    </xdr:from>
    <xdr:to>
      <xdr:col>81</xdr:col>
      <xdr:colOff>101600</xdr:colOff>
      <xdr:row>38</xdr:row>
      <xdr:rowOff>64129</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7763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55257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57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4775</xdr:rowOff>
    </xdr:from>
    <xdr:to>
      <xdr:col>76</xdr:col>
      <xdr:colOff>165100</xdr:colOff>
      <xdr:row>38</xdr:row>
      <xdr:rowOff>106375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1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97502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612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125979</xdr:rowOff>
    </xdr:from>
    <xdr:to>
      <xdr:col>72</xdr:col>
      <xdr:colOff>38100</xdr:colOff>
      <xdr:row>38</xdr:row>
      <xdr:rowOff>56128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6962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47256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562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7564</xdr:rowOff>
    </xdr:from>
    <xdr:to>
      <xdr:col>67</xdr:col>
      <xdr:colOff>101600</xdr:colOff>
      <xdr:row>38</xdr:row>
      <xdr:rowOff>109164</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522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100291</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61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59785</xdr:rowOff>
    </xdr:from>
    <xdr:to>
      <xdr:col>85</xdr:col>
      <xdr:colOff>126364</xdr:colOff>
      <xdr:row>58</xdr:row>
      <xdr:rowOff>106610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803735"/>
          <a:ext cx="1269" cy="124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110437</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5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106610</xdr:rowOff>
    </xdr:from>
    <xdr:to>
      <xdr:col>86</xdr:col>
      <xdr:colOff>25400</xdr:colOff>
      <xdr:row>58</xdr:row>
      <xdr:rowOff>106610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5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6462</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7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59785</xdr:rowOff>
    </xdr:from>
    <xdr:to>
      <xdr:col>86</xdr:col>
      <xdr:colOff>25400</xdr:colOff>
      <xdr:row>51</xdr:row>
      <xdr:rowOff>59785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80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2521</xdr:rowOff>
    </xdr:from>
    <xdr:to>
      <xdr:col>85</xdr:col>
      <xdr:colOff>127000</xdr:colOff>
      <xdr:row>55</xdr:row>
      <xdr:rowOff>48013</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5481300" y="9432271"/>
          <a:ext cx="838200" cy="45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117886</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547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139459</xdr:rowOff>
    </xdr:from>
    <xdr:to>
      <xdr:col>85</xdr:col>
      <xdr:colOff>177800</xdr:colOff>
      <xdr:row>56</xdr:row>
      <xdr:rowOff>69609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6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52</xdr:row>
      <xdr:rowOff>90894</xdr:rowOff>
    </xdr:from>
    <xdr:to>
      <xdr:col>81</xdr:col>
      <xdr:colOff>50800</xdr:colOff>
      <xdr:row>55</xdr:row>
      <xdr:rowOff>2521</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006294"/>
          <a:ext cx="889000" cy="425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162471</xdr:rowOff>
    </xdr:from>
    <xdr:to>
      <xdr:col>81</xdr:col>
      <xdr:colOff>101600</xdr:colOff>
      <xdr:row>56</xdr:row>
      <xdr:rowOff>92621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59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83748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684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90894</xdr:rowOff>
    </xdr:from>
    <xdr:to>
      <xdr:col>76</xdr:col>
      <xdr:colOff>114300</xdr:colOff>
      <xdr:row>55</xdr:row>
      <xdr:rowOff>99809</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006294"/>
          <a:ext cx="889000" cy="52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55734</xdr:rowOff>
    </xdr:from>
    <xdr:to>
      <xdr:col>76</xdr:col>
      <xdr:colOff>165100</xdr:colOff>
      <xdr:row>55</xdr:row>
      <xdr:rowOff>157334</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148461</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578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152940</xdr:rowOff>
    </xdr:from>
    <xdr:to>
      <xdr:col>71</xdr:col>
      <xdr:colOff>177800</xdr:colOff>
      <xdr:row>55</xdr:row>
      <xdr:rowOff>99809</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239790"/>
          <a:ext cx="889000" cy="289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1784</xdr:rowOff>
    </xdr:from>
    <xdr:to>
      <xdr:col>72</xdr:col>
      <xdr:colOff>38100</xdr:colOff>
      <xdr:row>56</xdr:row>
      <xdr:rowOff>103384</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94511</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69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59677</xdr:rowOff>
    </xdr:from>
    <xdr:to>
      <xdr:col>67</xdr:col>
      <xdr:colOff>101600</xdr:colOff>
      <xdr:row>56</xdr:row>
      <xdr:rowOff>161277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152404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75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168663</xdr:rowOff>
    </xdr:from>
    <xdr:to>
      <xdr:col>85</xdr:col>
      <xdr:colOff>177800</xdr:colOff>
      <xdr:row>55</xdr:row>
      <xdr:rowOff>98813</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42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20090</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27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123171</xdr:rowOff>
    </xdr:from>
    <xdr:to>
      <xdr:col>81</xdr:col>
      <xdr:colOff>101600</xdr:colOff>
      <xdr:row>55</xdr:row>
      <xdr:rowOff>53321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38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69848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15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52</xdr:row>
      <xdr:rowOff>40094</xdr:rowOff>
    </xdr:from>
    <xdr:to>
      <xdr:col>76</xdr:col>
      <xdr:colOff>165100</xdr:colOff>
      <xdr:row>52</xdr:row>
      <xdr:rowOff>141694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895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50</xdr:row>
      <xdr:rowOff>158221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8730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49009</xdr:rowOff>
    </xdr:from>
    <xdr:to>
      <xdr:col>72</xdr:col>
      <xdr:colOff>38100</xdr:colOff>
      <xdr:row>55</xdr:row>
      <xdr:rowOff>150609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47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167136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25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102140</xdr:rowOff>
    </xdr:from>
    <xdr:to>
      <xdr:col>67</xdr:col>
      <xdr:colOff>101600</xdr:colOff>
      <xdr:row>54</xdr:row>
      <xdr:rowOff>32290</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1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48817</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896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48214</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392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147053</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20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166341</xdr:rowOff>
    </xdr:from>
    <xdr:ext cx="534377"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16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48214</xdr:rowOff>
    </xdr:from>
    <xdr:to>
      <xdr:col>86</xdr:col>
      <xdr:colOff>25400</xdr:colOff>
      <xdr:row>72</xdr:row>
      <xdr:rowOff>48214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39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138054</xdr:rowOff>
    </xdr:from>
    <xdr:to>
      <xdr:col>85</xdr:col>
      <xdr:colOff>127000</xdr:colOff>
      <xdr:row>78</xdr:row>
      <xdr:rowOff>138557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1154"/>
          <a:ext cx="8382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64502</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66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41625</xdr:rowOff>
    </xdr:from>
    <xdr:to>
      <xdr:col>85</xdr:col>
      <xdr:colOff>177800</xdr:colOff>
      <xdr:row>78</xdr:row>
      <xdr:rowOff>143225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138054</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511154"/>
          <a:ext cx="889000" cy="1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39660</xdr:rowOff>
    </xdr:from>
    <xdr:to>
      <xdr:col>81</xdr:col>
      <xdr:colOff>101600</xdr:colOff>
      <xdr:row>78</xdr:row>
      <xdr:rowOff>141260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157787</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107421</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480521"/>
          <a:ext cx="889000" cy="32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43363</xdr:rowOff>
    </xdr:from>
    <xdr:to>
      <xdr:col>76</xdr:col>
      <xdr:colOff>165100</xdr:colOff>
      <xdr:row>78</xdr:row>
      <xdr:rowOff>144963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161490</xdr:rowOff>
    </xdr:from>
    <xdr:ext cx="378565"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3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107421</xdr:rowOff>
    </xdr:from>
    <xdr:to>
      <xdr:col>71</xdr:col>
      <xdr:colOff>177800</xdr:colOff>
      <xdr:row>78</xdr:row>
      <xdr:rowOff>125938</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480521"/>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29784</xdr:rowOff>
    </xdr:from>
    <xdr:to>
      <xdr:col>72</xdr:col>
      <xdr:colOff>38100</xdr:colOff>
      <xdr:row>78</xdr:row>
      <xdr:rowOff>131384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147911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12822</xdr:rowOff>
    </xdr:from>
    <xdr:to>
      <xdr:col>67</xdr:col>
      <xdr:colOff>101600</xdr:colOff>
      <xdr:row>78</xdr:row>
      <xdr:rowOff>114422</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385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130949</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161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87757</xdr:rowOff>
    </xdr:from>
    <xdr:to>
      <xdr:col>85</xdr:col>
      <xdr:colOff>177800</xdr:colOff>
      <xdr:row>79</xdr:row>
      <xdr:rowOff>17907</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20053</xdr:rowOff>
    </xdr:from>
    <xdr:ext cx="313932"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931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87254</xdr:rowOff>
    </xdr:from>
    <xdr:to>
      <xdr:col>81</xdr:col>
      <xdr:colOff>101600</xdr:colOff>
      <xdr:row>79</xdr:row>
      <xdr:rowOff>17404</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8531</xdr:rowOff>
    </xdr:from>
    <xdr:ext cx="313932"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24333" y="135530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56621</xdr:rowOff>
    </xdr:from>
    <xdr:to>
      <xdr:col>72</xdr:col>
      <xdr:colOff>38100</xdr:colOff>
      <xdr:row>78</xdr:row>
      <xdr:rowOff>158221</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2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149348</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5224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75138</xdr:rowOff>
    </xdr:from>
    <xdr:to>
      <xdr:col>67</xdr:col>
      <xdr:colOff>101600</xdr:colOff>
      <xdr:row>79</xdr:row>
      <xdr:rowOff>5288</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4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167865</xdr:rowOff>
    </xdr:from>
    <xdr:ext cx="378565"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25017" y="13540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25845</xdr:rowOff>
    </xdr:from>
    <xdr:to>
      <xdr:col>85</xdr:col>
      <xdr:colOff>126364</xdr:colOff>
      <xdr:row>98</xdr:row>
      <xdr:rowOff>78499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456345"/>
          <a:ext cx="1269" cy="1424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82326</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78499</xdr:rowOff>
    </xdr:from>
    <xdr:to>
      <xdr:col>86</xdr:col>
      <xdr:colOff>25400</xdr:colOff>
      <xdr:row>98</xdr:row>
      <xdr:rowOff>78499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0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143972</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3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122,965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25845</xdr:rowOff>
    </xdr:from>
    <xdr:to>
      <xdr:col>86</xdr:col>
      <xdr:colOff>25400</xdr:colOff>
      <xdr:row>90</xdr:row>
      <xdr:rowOff>25845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45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105956</xdr:rowOff>
    </xdr:from>
    <xdr:to>
      <xdr:col>85</xdr:col>
      <xdr:colOff>127000</xdr:colOff>
      <xdr:row>97</xdr:row>
      <xdr:rowOff>113691</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736606"/>
          <a:ext cx="8382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71517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59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48640</xdr:rowOff>
    </xdr:from>
    <xdr:to>
      <xdr:col>85</xdr:col>
      <xdr:colOff>177800</xdr:colOff>
      <xdr:row>96</xdr:row>
      <xdr:rowOff>150240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105435</xdr:rowOff>
    </xdr:from>
    <xdr:to>
      <xdr:col>81</xdr:col>
      <xdr:colOff>50800</xdr:colOff>
      <xdr:row>97</xdr:row>
      <xdr:rowOff>105956</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4592300" y="16736085"/>
          <a:ext cx="889000" cy="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52921</xdr:rowOff>
    </xdr:from>
    <xdr:to>
      <xdr:col>81</xdr:col>
      <xdr:colOff>101600</xdr:colOff>
      <xdr:row>96</xdr:row>
      <xdr:rowOff>154521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171048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105435</xdr:rowOff>
    </xdr:from>
    <xdr:to>
      <xdr:col>76</xdr:col>
      <xdr:colOff>114300</xdr:colOff>
      <xdr:row>97</xdr:row>
      <xdr:rowOff>117881</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736085"/>
          <a:ext cx="889000" cy="1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49518</xdr:rowOff>
    </xdr:from>
    <xdr:to>
      <xdr:col>76</xdr:col>
      <xdr:colOff>165100</xdr:colOff>
      <xdr:row>96</xdr:row>
      <xdr:rowOff>151118</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167645</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8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107150</xdr:rowOff>
    </xdr:from>
    <xdr:to>
      <xdr:col>71</xdr:col>
      <xdr:colOff>177800</xdr:colOff>
      <xdr:row>97</xdr:row>
      <xdr:rowOff>117881</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6737800"/>
          <a:ext cx="889000" cy="10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58840</xdr:rowOff>
    </xdr:from>
    <xdr:to>
      <xdr:col>72</xdr:col>
      <xdr:colOff>38100</xdr:colOff>
      <xdr:row>96</xdr:row>
      <xdr:rowOff>160440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5517</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29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64427</xdr:rowOff>
    </xdr:from>
    <xdr:to>
      <xdr:col>67</xdr:col>
      <xdr:colOff>101600</xdr:colOff>
      <xdr:row>96</xdr:row>
      <xdr:rowOff>166027</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523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11104</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29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62891</xdr:rowOff>
    </xdr:from>
    <xdr:to>
      <xdr:col>85</xdr:col>
      <xdr:colOff>177800</xdr:colOff>
      <xdr:row>97</xdr:row>
      <xdr:rowOff>164491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693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41318</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55156</xdr:rowOff>
    </xdr:from>
    <xdr:to>
      <xdr:col>81</xdr:col>
      <xdr:colOff>101600</xdr:colOff>
      <xdr:row>97</xdr:row>
      <xdr:rowOff>156756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685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147883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77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54635</xdr:rowOff>
    </xdr:from>
    <xdr:to>
      <xdr:col>76</xdr:col>
      <xdr:colOff>165100</xdr:colOff>
      <xdr:row>97</xdr:row>
      <xdr:rowOff>156235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685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147362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778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67081</xdr:rowOff>
    </xdr:from>
    <xdr:to>
      <xdr:col>72</xdr:col>
      <xdr:colOff>38100</xdr:colOff>
      <xdr:row>97</xdr:row>
      <xdr:rowOff>168681</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697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159808</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790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56350</xdr:rowOff>
    </xdr:from>
    <xdr:to>
      <xdr:col>67</xdr:col>
      <xdr:colOff>101600</xdr:colOff>
      <xdr:row>97</xdr:row>
      <xdr:rowOff>157950</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6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149077</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77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157988</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301488"/>
          <a:ext cx="1269" cy="1429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69359</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104665</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7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157988</xdr:rowOff>
    </xdr:from>
    <xdr:to>
      <xdr:col>116</xdr:col>
      <xdr:colOff>152400</xdr:colOff>
      <xdr:row>30</xdr:row>
      <xdr:rowOff>157988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30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158259</xdr:rowOff>
    </xdr:from>
    <xdr:ext cx="313932"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5019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135382</xdr:rowOff>
    </xdr:from>
    <xdr:to>
      <xdr:col>116</xdr:col>
      <xdr:colOff>114300</xdr:colOff>
      <xdr:row>39</xdr:row>
      <xdr:rowOff>65532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37084</xdr:rowOff>
    </xdr:from>
    <xdr:to>
      <xdr:col>112</xdr:col>
      <xdr:colOff>38100</xdr:colOff>
      <xdr:row>38</xdr:row>
      <xdr:rowOff>138684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5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155211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2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73660</xdr:rowOff>
    </xdr:from>
    <xdr:to>
      <xdr:col>107</xdr:col>
      <xdr:colOff>101600</xdr:colOff>
      <xdr:row>39</xdr:row>
      <xdr:rowOff>3810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8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20337</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363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83566</xdr:rowOff>
    </xdr:from>
    <xdr:to>
      <xdr:col>102</xdr:col>
      <xdr:colOff>165100</xdr:colOff>
      <xdr:row>39</xdr:row>
      <xdr:rowOff>13716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59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30243</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373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32512</xdr:rowOff>
    </xdr:from>
    <xdr:to>
      <xdr:col>98</xdr:col>
      <xdr:colOff>38100</xdr:colOff>
      <xdr:row>38</xdr:row>
      <xdr:rowOff>134112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547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150639</xdr:rowOff>
    </xdr:from>
    <xdr:ext cx="378565"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7017" y="6322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113809</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628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の比較としては、総務費が公共施設整備基金積立金や都市計画事業資金積立基金積立金の増等により増となったこと、衛生費が令和３年度新型コロナウイルスワクチン接種事業関係国庫負担金・国庫補助金返還金の増等により増となったこと、土木費が南山東部地区土地区画整理事業補助金や稲城榎戸地区土地区画整理事業業務委託料の増等により増となったことが挙げられる。一方で、民生費が子育て世帯臨時特別給付金や住民税非課税世帯等臨時特別給付金の減等により減となったこと、消防費が梯子車特別点検委託料や災害対策備蓄資機材事業の消耗品費の減等により減となったこと、教育費が旧第一調理場解体工事請負費や稲城第二中学校土地購入費の減等により減となったことが挙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他団体との比較については、当市の傾向として、教育費は多摩ニュータウン地区における学校買取費等により類似団体平均を上回る傾向であり、買取費の償還が進んできたものの、学校施設の老朽化が進んでいることや、一部地域では児童数が増加傾向にあり、普通教室改修や増築等が必要となっていることなどから、今後も高い水準での推移が想定される。また、労働費も類似団体平均を上回る傾向であるが、これはシルバー人材センターへの委託を積極的に活用するなど、高齢者等の就労促進を行っているためと考えられ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財政調整基金残高は、積立額が取崩額を上回り、前年度から増となった。</a:t>
          </a:r>
        </a:p>
        <a:p>
          <a:r>
            <a:rPr kumimoji="1" lang="ja-JP" altLang="en-US" sz="1400">
              <a:latin typeface="ＭＳ ゴシック" pitchFamily="49" charset="-128"/>
              <a:ea typeface="ＭＳ ゴシック" pitchFamily="49" charset="-128"/>
            </a:rPr>
            <a:t>実質単年度収支は、令和４年度は歳入・歳出ともに増となったが、投資的経費の増等により、歳出の増が上回ったため、標準財政規模比で前年度より減となった。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今後も事業費の平準化等による歳出抑制と歳入確保に努める。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病院事業会計は、新型コロナウイルス感染症の影響を受けながらも一般診療の回復に努めた結果、入院収益及び外来収益は増となり、医業収益が増となった。光熱水費や材料費等の高騰により経費が嵩んだが、新型コロナウイルス感染症関係の東京都からの補助金等もあり、黒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一般会計等及び全公営企業会計等において実質赤字は発生しなかったが、今後も全会計を通じて健全な財政運営を維持できるよう歳入確保と歳出抑制に努める。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92" t="s">
        <v>82</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83</v>
      </c>
      <c r="C2" s="176"/>
      <c r="D2" s="177"/>
    </row>
    <row r="3" spans="1:119" ht="18.75" customHeight="1" thickBot="1" x14ac:dyDescent="0.25">
      <c r="A3" s="175"/>
      <c r="B3" s="393" t="s">
        <v>84</v>
      </c>
      <c r="C3" s="394"/>
      <c r="D3" s="394"/>
      <c r="E3" s="395"/>
      <c r="F3" s="395"/>
      <c r="G3" s="395"/>
      <c r="H3" s="395"/>
      <c r="I3" s="395"/>
      <c r="J3" s="395"/>
      <c r="K3" s="395"/>
      <c r="L3" s="395" t="s">
        <v>85</v>
      </c>
      <c r="M3" s="395"/>
      <c r="N3" s="395"/>
      <c r="O3" s="395"/>
      <c r="P3" s="395"/>
      <c r="Q3" s="395"/>
      <c r="R3" s="402"/>
      <c r="S3" s="402"/>
      <c r="T3" s="402"/>
      <c r="U3" s="402"/>
      <c r="V3" s="403"/>
      <c r="W3" s="377" t="s">
        <v>86</v>
      </c>
      <c r="X3" s="378"/>
      <c r="Y3" s="378"/>
      <c r="Z3" s="378"/>
      <c r="AA3" s="378"/>
      <c r="AB3" s="394"/>
      <c r="AC3" s="402" t="s">
        <v>87</v>
      </c>
      <c r="AD3" s="378"/>
      <c r="AE3" s="378"/>
      <c r="AF3" s="378"/>
      <c r="AG3" s="378"/>
      <c r="AH3" s="378"/>
      <c r="AI3" s="378"/>
      <c r="AJ3" s="378"/>
      <c r="AK3" s="378"/>
      <c r="AL3" s="379"/>
      <c r="AM3" s="377" t="s">
        <v>88</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89</v>
      </c>
      <c r="BO3" s="378"/>
      <c r="BP3" s="378"/>
      <c r="BQ3" s="378"/>
      <c r="BR3" s="378"/>
      <c r="BS3" s="378"/>
      <c r="BT3" s="378"/>
      <c r="BU3" s="379"/>
      <c r="BV3" s="377" t="s">
        <v>90</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91</v>
      </c>
      <c r="CU3" s="378"/>
      <c r="CV3" s="378"/>
      <c r="CW3" s="378"/>
      <c r="CX3" s="378"/>
      <c r="CY3" s="378"/>
      <c r="CZ3" s="378"/>
      <c r="DA3" s="379"/>
      <c r="DB3" s="377" t="s">
        <v>92</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93</v>
      </c>
      <c r="AZ4" s="381"/>
      <c r="BA4" s="381"/>
      <c r="BB4" s="381"/>
      <c r="BC4" s="381"/>
      <c r="BD4" s="381"/>
      <c r="BE4" s="381"/>
      <c r="BF4" s="381"/>
      <c r="BG4" s="381"/>
      <c r="BH4" s="381"/>
      <c r="BI4" s="381"/>
      <c r="BJ4" s="381"/>
      <c r="BK4" s="381"/>
      <c r="BL4" s="381"/>
      <c r="BM4" s="382"/>
      <c r="BN4" s="383">
        <v>40064136</v>
      </c>
      <c r="BO4" s="384"/>
      <c r="BP4" s="384"/>
      <c r="BQ4" s="384"/>
      <c r="BR4" s="384"/>
      <c r="BS4" s="384"/>
      <c r="BT4" s="384"/>
      <c r="BU4" s="385"/>
      <c r="BV4" s="383">
        <v>39607171</v>
      </c>
      <c r="BW4" s="384"/>
      <c r="BX4" s="384"/>
      <c r="BY4" s="384"/>
      <c r="BZ4" s="384"/>
      <c r="CA4" s="384"/>
      <c r="CB4" s="384"/>
      <c r="CC4" s="385"/>
      <c r="CD4" s="386" t="s">
        <v>94</v>
      </c>
      <c r="CE4" s="387"/>
      <c r="CF4" s="387"/>
      <c r="CG4" s="387"/>
      <c r="CH4" s="387"/>
      <c r="CI4" s="387"/>
      <c r="CJ4" s="387"/>
      <c r="CK4" s="387"/>
      <c r="CL4" s="387"/>
      <c r="CM4" s="387"/>
      <c r="CN4" s="387"/>
      <c r="CO4" s="387"/>
      <c r="CP4" s="387"/>
      <c r="CQ4" s="387"/>
      <c r="CR4" s="387"/>
      <c r="CS4" s="388"/>
      <c r="CT4" s="389">
        <v>11.7</v>
      </c>
      <c r="CU4" s="390"/>
      <c r="CV4" s="390"/>
      <c r="CW4" s="390"/>
      <c r="CX4" s="390"/>
      <c r="CY4" s="390"/>
      <c r="CZ4" s="390"/>
      <c r="DA4" s="391"/>
      <c r="DB4" s="389">
        <v>11.4</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95</v>
      </c>
      <c r="AN5" s="450"/>
      <c r="AO5" s="450"/>
      <c r="AP5" s="450"/>
      <c r="AQ5" s="450"/>
      <c r="AR5" s="450"/>
      <c r="AS5" s="450"/>
      <c r="AT5" s="451"/>
      <c r="AU5" s="452" t="s">
        <v>96</v>
      </c>
      <c r="AV5" s="453"/>
      <c r="AW5" s="453"/>
      <c r="AX5" s="453"/>
      <c r="AY5" s="454" t="s">
        <v>97</v>
      </c>
      <c r="AZ5" s="455"/>
      <c r="BA5" s="455"/>
      <c r="BB5" s="455"/>
      <c r="BC5" s="455"/>
      <c r="BD5" s="455"/>
      <c r="BE5" s="455"/>
      <c r="BF5" s="455"/>
      <c r="BG5" s="455"/>
      <c r="BH5" s="455"/>
      <c r="BI5" s="455"/>
      <c r="BJ5" s="455"/>
      <c r="BK5" s="455"/>
      <c r="BL5" s="455"/>
      <c r="BM5" s="456"/>
      <c r="BN5" s="420">
        <v>37596084</v>
      </c>
      <c r="BO5" s="421"/>
      <c r="BP5" s="421"/>
      <c r="BQ5" s="421"/>
      <c r="BR5" s="421"/>
      <c r="BS5" s="421"/>
      <c r="BT5" s="421"/>
      <c r="BU5" s="422"/>
      <c r="BV5" s="420">
        <v>37238365</v>
      </c>
      <c r="BW5" s="421"/>
      <c r="BX5" s="421"/>
      <c r="BY5" s="421"/>
      <c r="BZ5" s="421"/>
      <c r="CA5" s="421"/>
      <c r="CB5" s="421"/>
      <c r="CC5" s="422"/>
      <c r="CD5" s="423" t="s">
        <v>98</v>
      </c>
      <c r="CE5" s="424"/>
      <c r="CF5" s="424"/>
      <c r="CG5" s="424"/>
      <c r="CH5" s="424"/>
      <c r="CI5" s="424"/>
      <c r="CJ5" s="424"/>
      <c r="CK5" s="424"/>
      <c r="CL5" s="424"/>
      <c r="CM5" s="424"/>
      <c r="CN5" s="424"/>
      <c r="CO5" s="424"/>
      <c r="CP5" s="424"/>
      <c r="CQ5" s="424"/>
      <c r="CR5" s="424"/>
      <c r="CS5" s="425"/>
      <c r="CT5" s="417">
        <v>90.1</v>
      </c>
      <c r="CU5" s="418"/>
      <c r="CV5" s="418"/>
      <c r="CW5" s="418"/>
      <c r="CX5" s="418"/>
      <c r="CY5" s="418"/>
      <c r="CZ5" s="418"/>
      <c r="DA5" s="419"/>
      <c r="DB5" s="417">
        <v>88.2</v>
      </c>
      <c r="DC5" s="418"/>
      <c r="DD5" s="418"/>
      <c r="DE5" s="418"/>
      <c r="DF5" s="418"/>
      <c r="DG5" s="418"/>
      <c r="DH5" s="418"/>
      <c r="DI5" s="419"/>
    </row>
    <row r="6" spans="1:119" ht="18.75" customHeight="1" x14ac:dyDescent="0.2">
      <c r="A6" s="175"/>
      <c r="B6" s="426" t="s">
        <v>99</v>
      </c>
      <c r="C6" s="427"/>
      <c r="D6" s="427"/>
      <c r="E6" s="428"/>
      <c r="F6" s="428"/>
      <c r="G6" s="428"/>
      <c r="H6" s="428"/>
      <c r="I6" s="428"/>
      <c r="J6" s="428"/>
      <c r="K6" s="428"/>
      <c r="L6" s="428" t="s">
        <v>100</v>
      </c>
      <c r="M6" s="428"/>
      <c r="N6" s="428"/>
      <c r="O6" s="428"/>
      <c r="P6" s="428"/>
      <c r="Q6" s="428"/>
      <c r="R6" s="432"/>
      <c r="S6" s="432"/>
      <c r="T6" s="432"/>
      <c r="U6" s="432"/>
      <c r="V6" s="433"/>
      <c r="W6" s="436" t="s">
        <v>101</v>
      </c>
      <c r="X6" s="437"/>
      <c r="Y6" s="437"/>
      <c r="Z6" s="437"/>
      <c r="AA6" s="437"/>
      <c r="AB6" s="427"/>
      <c r="AC6" s="440" t="s">
        <v>102</v>
      </c>
      <c r="AD6" s="441"/>
      <c r="AE6" s="441"/>
      <c r="AF6" s="441"/>
      <c r="AG6" s="441"/>
      <c r="AH6" s="441"/>
      <c r="AI6" s="441"/>
      <c r="AJ6" s="441"/>
      <c r="AK6" s="441"/>
      <c r="AL6" s="442"/>
      <c r="AM6" s="449" t="s">
        <v>103</v>
      </c>
      <c r="AN6" s="450"/>
      <c r="AO6" s="450"/>
      <c r="AP6" s="450"/>
      <c r="AQ6" s="450"/>
      <c r="AR6" s="450"/>
      <c r="AS6" s="450"/>
      <c r="AT6" s="451"/>
      <c r="AU6" s="452" t="s">
        <v>104</v>
      </c>
      <c r="AV6" s="453"/>
      <c r="AW6" s="453"/>
      <c r="AX6" s="453"/>
      <c r="AY6" s="454" t="s">
        <v>105</v>
      </c>
      <c r="AZ6" s="455"/>
      <c r="BA6" s="455"/>
      <c r="BB6" s="455"/>
      <c r="BC6" s="455"/>
      <c r="BD6" s="455"/>
      <c r="BE6" s="455"/>
      <c r="BF6" s="455"/>
      <c r="BG6" s="455"/>
      <c r="BH6" s="455"/>
      <c r="BI6" s="455"/>
      <c r="BJ6" s="455"/>
      <c r="BK6" s="455"/>
      <c r="BL6" s="455"/>
      <c r="BM6" s="456"/>
      <c r="BN6" s="420">
        <v>2468052</v>
      </c>
      <c r="BO6" s="421"/>
      <c r="BP6" s="421"/>
      <c r="BQ6" s="421"/>
      <c r="BR6" s="421"/>
      <c r="BS6" s="421"/>
      <c r="BT6" s="421"/>
      <c r="BU6" s="422"/>
      <c r="BV6" s="420">
        <v>2368806</v>
      </c>
      <c r="BW6" s="421"/>
      <c r="BX6" s="421"/>
      <c r="BY6" s="421"/>
      <c r="BZ6" s="421"/>
      <c r="CA6" s="421"/>
      <c r="CB6" s="421"/>
      <c r="CC6" s="422"/>
      <c r="CD6" s="423" t="s">
        <v>106</v>
      </c>
      <c r="CE6" s="424"/>
      <c r="CF6" s="424"/>
      <c r="CG6" s="424"/>
      <c r="CH6" s="424"/>
      <c r="CI6" s="424"/>
      <c r="CJ6" s="424"/>
      <c r="CK6" s="424"/>
      <c r="CL6" s="424"/>
      <c r="CM6" s="424"/>
      <c r="CN6" s="424"/>
      <c r="CO6" s="424"/>
      <c r="CP6" s="424"/>
      <c r="CQ6" s="424"/>
      <c r="CR6" s="424"/>
      <c r="CS6" s="425"/>
      <c r="CT6" s="457">
        <v>90.1</v>
      </c>
      <c r="CU6" s="458"/>
      <c r="CV6" s="458"/>
      <c r="CW6" s="458"/>
      <c r="CX6" s="458"/>
      <c r="CY6" s="458"/>
      <c r="CZ6" s="458"/>
      <c r="DA6" s="459"/>
      <c r="DB6" s="457">
        <v>88.2</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107</v>
      </c>
      <c r="AN7" s="450"/>
      <c r="AO7" s="450"/>
      <c r="AP7" s="450"/>
      <c r="AQ7" s="450"/>
      <c r="AR7" s="450"/>
      <c r="AS7" s="450"/>
      <c r="AT7" s="451"/>
      <c r="AU7" s="452" t="s">
        <v>108</v>
      </c>
      <c r="AV7" s="453"/>
      <c r="AW7" s="453"/>
      <c r="AX7" s="453"/>
      <c r="AY7" s="454" t="s">
        <v>109</v>
      </c>
      <c r="AZ7" s="455"/>
      <c r="BA7" s="455"/>
      <c r="BB7" s="455"/>
      <c r="BC7" s="455"/>
      <c r="BD7" s="455"/>
      <c r="BE7" s="455"/>
      <c r="BF7" s="455"/>
      <c r="BG7" s="455"/>
      <c r="BH7" s="455"/>
      <c r="BI7" s="455"/>
      <c r="BJ7" s="455"/>
      <c r="BK7" s="455"/>
      <c r="BL7" s="455"/>
      <c r="BM7" s="456"/>
      <c r="BN7" s="420">
        <v>252181</v>
      </c>
      <c r="BO7" s="421"/>
      <c r="BP7" s="421"/>
      <c r="BQ7" s="421"/>
      <c r="BR7" s="421"/>
      <c r="BS7" s="421"/>
      <c r="BT7" s="421"/>
      <c r="BU7" s="422"/>
      <c r="BV7" s="420">
        <v>182759</v>
      </c>
      <c r="BW7" s="421"/>
      <c r="BX7" s="421"/>
      <c r="BY7" s="421"/>
      <c r="BZ7" s="421"/>
      <c r="CA7" s="421"/>
      <c r="CB7" s="421"/>
      <c r="CC7" s="422"/>
      <c r="CD7" s="423" t="s">
        <v>110</v>
      </c>
      <c r="CE7" s="424"/>
      <c r="CF7" s="424"/>
      <c r="CG7" s="424"/>
      <c r="CH7" s="424"/>
      <c r="CI7" s="424"/>
      <c r="CJ7" s="424"/>
      <c r="CK7" s="424"/>
      <c r="CL7" s="424"/>
      <c r="CM7" s="424"/>
      <c r="CN7" s="424"/>
      <c r="CO7" s="424"/>
      <c r="CP7" s="424"/>
      <c r="CQ7" s="424"/>
      <c r="CR7" s="424"/>
      <c r="CS7" s="425"/>
      <c r="CT7" s="420">
        <v>18922456</v>
      </c>
      <c r="CU7" s="421"/>
      <c r="CV7" s="421"/>
      <c r="CW7" s="421"/>
      <c r="CX7" s="421"/>
      <c r="CY7" s="421"/>
      <c r="CZ7" s="421"/>
      <c r="DA7" s="422"/>
      <c r="DB7" s="420">
        <v>19195254</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111</v>
      </c>
      <c r="AN8" s="450"/>
      <c r="AO8" s="450"/>
      <c r="AP8" s="450"/>
      <c r="AQ8" s="450"/>
      <c r="AR8" s="450"/>
      <c r="AS8" s="450"/>
      <c r="AT8" s="451"/>
      <c r="AU8" s="452" t="s">
        <v>112</v>
      </c>
      <c r="AV8" s="453"/>
      <c r="AW8" s="453"/>
      <c r="AX8" s="453"/>
      <c r="AY8" s="454" t="s">
        <v>113</v>
      </c>
      <c r="AZ8" s="455"/>
      <c r="BA8" s="455"/>
      <c r="BB8" s="455"/>
      <c r="BC8" s="455"/>
      <c r="BD8" s="455"/>
      <c r="BE8" s="455"/>
      <c r="BF8" s="455"/>
      <c r="BG8" s="455"/>
      <c r="BH8" s="455"/>
      <c r="BI8" s="455"/>
      <c r="BJ8" s="455"/>
      <c r="BK8" s="455"/>
      <c r="BL8" s="455"/>
      <c r="BM8" s="456"/>
      <c r="BN8" s="420">
        <v>2215871</v>
      </c>
      <c r="BO8" s="421"/>
      <c r="BP8" s="421"/>
      <c r="BQ8" s="421"/>
      <c r="BR8" s="421"/>
      <c r="BS8" s="421"/>
      <c r="BT8" s="421"/>
      <c r="BU8" s="422"/>
      <c r="BV8" s="420">
        <v>2186047</v>
      </c>
      <c r="BW8" s="421"/>
      <c r="BX8" s="421"/>
      <c r="BY8" s="421"/>
      <c r="BZ8" s="421"/>
      <c r="CA8" s="421"/>
      <c r="CB8" s="421"/>
      <c r="CC8" s="422"/>
      <c r="CD8" s="423" t="s">
        <v>114</v>
      </c>
      <c r="CE8" s="424"/>
      <c r="CF8" s="424"/>
      <c r="CG8" s="424"/>
      <c r="CH8" s="424"/>
      <c r="CI8" s="424"/>
      <c r="CJ8" s="424"/>
      <c r="CK8" s="424"/>
      <c r="CL8" s="424"/>
      <c r="CM8" s="424"/>
      <c r="CN8" s="424"/>
      <c r="CO8" s="424"/>
      <c r="CP8" s="424"/>
      <c r="CQ8" s="424"/>
      <c r="CR8" s="424"/>
      <c r="CS8" s="425"/>
      <c r="CT8" s="460">
        <v>0.94</v>
      </c>
      <c r="CU8" s="461"/>
      <c r="CV8" s="461"/>
      <c r="CW8" s="461"/>
      <c r="CX8" s="461"/>
      <c r="CY8" s="461"/>
      <c r="CZ8" s="461"/>
      <c r="DA8" s="462"/>
      <c r="DB8" s="460">
        <v>0.94</v>
      </c>
      <c r="DC8" s="461"/>
      <c r="DD8" s="461"/>
      <c r="DE8" s="461"/>
      <c r="DF8" s="461"/>
      <c r="DG8" s="461"/>
      <c r="DH8" s="461"/>
      <c r="DI8" s="462"/>
    </row>
    <row r="9" spans="1:119" ht="18.75" customHeight="1" thickBot="1" x14ac:dyDescent="0.25">
      <c r="A9" s="175"/>
      <c r="B9" s="414" t="s">
        <v>115</v>
      </c>
      <c r="C9" s="415"/>
      <c r="D9" s="415"/>
      <c r="E9" s="415"/>
      <c r="F9" s="415"/>
      <c r="G9" s="415"/>
      <c r="H9" s="415"/>
      <c r="I9" s="415"/>
      <c r="J9" s="415"/>
      <c r="K9" s="463"/>
      <c r="L9" s="464" t="s">
        <v>116</v>
      </c>
      <c r="M9" s="465"/>
      <c r="N9" s="465"/>
      <c r="O9" s="465"/>
      <c r="P9" s="465"/>
      <c r="Q9" s="466"/>
      <c r="R9" s="467">
        <v>93151</v>
      </c>
      <c r="S9" s="468"/>
      <c r="T9" s="468"/>
      <c r="U9" s="468"/>
      <c r="V9" s="469"/>
      <c r="W9" s="377" t="s">
        <v>117</v>
      </c>
      <c r="X9" s="378"/>
      <c r="Y9" s="378"/>
      <c r="Z9" s="378"/>
      <c r="AA9" s="378"/>
      <c r="AB9" s="378"/>
      <c r="AC9" s="378"/>
      <c r="AD9" s="378"/>
      <c r="AE9" s="378"/>
      <c r="AF9" s="378"/>
      <c r="AG9" s="378"/>
      <c r="AH9" s="378"/>
      <c r="AI9" s="378"/>
      <c r="AJ9" s="378"/>
      <c r="AK9" s="378"/>
      <c r="AL9" s="379"/>
      <c r="AM9" s="449" t="s">
        <v>118</v>
      </c>
      <c r="AN9" s="450"/>
      <c r="AO9" s="450"/>
      <c r="AP9" s="450"/>
      <c r="AQ9" s="450"/>
      <c r="AR9" s="450"/>
      <c r="AS9" s="450"/>
      <c r="AT9" s="451"/>
      <c r="AU9" s="452" t="s">
        <v>112</v>
      </c>
      <c r="AV9" s="453"/>
      <c r="AW9" s="453"/>
      <c r="AX9" s="453"/>
      <c r="AY9" s="454" t="s">
        <v>119</v>
      </c>
      <c r="AZ9" s="455"/>
      <c r="BA9" s="455"/>
      <c r="BB9" s="455"/>
      <c r="BC9" s="455"/>
      <c r="BD9" s="455"/>
      <c r="BE9" s="455"/>
      <c r="BF9" s="455"/>
      <c r="BG9" s="455"/>
      <c r="BH9" s="455"/>
      <c r="BI9" s="455"/>
      <c r="BJ9" s="455"/>
      <c r="BK9" s="455"/>
      <c r="BL9" s="455"/>
      <c r="BM9" s="456"/>
      <c r="BN9" s="420">
        <v>29824</v>
      </c>
      <c r="BO9" s="421"/>
      <c r="BP9" s="421"/>
      <c r="BQ9" s="421"/>
      <c r="BR9" s="421"/>
      <c r="BS9" s="421"/>
      <c r="BT9" s="421"/>
      <c r="BU9" s="422"/>
      <c r="BV9" s="420">
        <v>1246689</v>
      </c>
      <c r="BW9" s="421"/>
      <c r="BX9" s="421"/>
      <c r="BY9" s="421"/>
      <c r="BZ9" s="421"/>
      <c r="CA9" s="421"/>
      <c r="CB9" s="421"/>
      <c r="CC9" s="422"/>
      <c r="CD9" s="423" t="s">
        <v>120</v>
      </c>
      <c r="CE9" s="424"/>
      <c r="CF9" s="424"/>
      <c r="CG9" s="424"/>
      <c r="CH9" s="424"/>
      <c r="CI9" s="424"/>
      <c r="CJ9" s="424"/>
      <c r="CK9" s="424"/>
      <c r="CL9" s="424"/>
      <c r="CM9" s="424"/>
      <c r="CN9" s="424"/>
      <c r="CO9" s="424"/>
      <c r="CP9" s="424"/>
      <c r="CQ9" s="424"/>
      <c r="CR9" s="424"/>
      <c r="CS9" s="425"/>
      <c r="CT9" s="417">
        <v>7.9</v>
      </c>
      <c r="CU9" s="418"/>
      <c r="CV9" s="418"/>
      <c r="CW9" s="418"/>
      <c r="CX9" s="418"/>
      <c r="CY9" s="418"/>
      <c r="CZ9" s="418"/>
      <c r="DA9" s="419"/>
      <c r="DB9" s="417">
        <v>8.6999999999999993</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121</v>
      </c>
      <c r="M10" s="450"/>
      <c r="N10" s="450"/>
      <c r="O10" s="450"/>
      <c r="P10" s="450"/>
      <c r="Q10" s="451"/>
      <c r="R10" s="471">
        <v>87636</v>
      </c>
      <c r="S10" s="472"/>
      <c r="T10" s="472"/>
      <c r="U10" s="472"/>
      <c r="V10" s="473"/>
      <c r="W10" s="408"/>
      <c r="X10" s="409"/>
      <c r="Y10" s="409"/>
      <c r="Z10" s="409"/>
      <c r="AA10" s="409"/>
      <c r="AB10" s="409"/>
      <c r="AC10" s="409"/>
      <c r="AD10" s="409"/>
      <c r="AE10" s="409"/>
      <c r="AF10" s="409"/>
      <c r="AG10" s="409"/>
      <c r="AH10" s="409"/>
      <c r="AI10" s="409"/>
      <c r="AJ10" s="409"/>
      <c r="AK10" s="409"/>
      <c r="AL10" s="412"/>
      <c r="AM10" s="449" t="s">
        <v>122</v>
      </c>
      <c r="AN10" s="450"/>
      <c r="AO10" s="450"/>
      <c r="AP10" s="450"/>
      <c r="AQ10" s="450"/>
      <c r="AR10" s="450"/>
      <c r="AS10" s="450"/>
      <c r="AT10" s="451"/>
      <c r="AU10" s="452" t="s">
        <v>123</v>
      </c>
      <c r="AV10" s="453"/>
      <c r="AW10" s="453"/>
      <c r="AX10" s="453"/>
      <c r="AY10" s="454" t="s">
        <v>124</v>
      </c>
      <c r="AZ10" s="455"/>
      <c r="BA10" s="455"/>
      <c r="BB10" s="455"/>
      <c r="BC10" s="455"/>
      <c r="BD10" s="455"/>
      <c r="BE10" s="455"/>
      <c r="BF10" s="455"/>
      <c r="BG10" s="455"/>
      <c r="BH10" s="455"/>
      <c r="BI10" s="455"/>
      <c r="BJ10" s="455"/>
      <c r="BK10" s="455"/>
      <c r="BL10" s="455"/>
      <c r="BM10" s="456"/>
      <c r="BN10" s="420">
        <v>167787</v>
      </c>
      <c r="BO10" s="421"/>
      <c r="BP10" s="421"/>
      <c r="BQ10" s="421"/>
      <c r="BR10" s="421"/>
      <c r="BS10" s="421"/>
      <c r="BT10" s="421"/>
      <c r="BU10" s="422"/>
      <c r="BV10" s="420">
        <v>176599</v>
      </c>
      <c r="BW10" s="421"/>
      <c r="BX10" s="421"/>
      <c r="BY10" s="421"/>
      <c r="BZ10" s="421"/>
      <c r="CA10" s="421"/>
      <c r="CB10" s="421"/>
      <c r="CC10" s="422"/>
      <c r="CD10" s="178" t="s">
        <v>125</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126</v>
      </c>
      <c r="M11" s="475"/>
      <c r="N11" s="475"/>
      <c r="O11" s="475"/>
      <c r="P11" s="475"/>
      <c r="Q11" s="476"/>
      <c r="R11" s="477" t="s">
        <v>127</v>
      </c>
      <c r="S11" s="478"/>
      <c r="T11" s="478"/>
      <c r="U11" s="478"/>
      <c r="V11" s="479"/>
      <c r="W11" s="408"/>
      <c r="X11" s="409"/>
      <c r="Y11" s="409"/>
      <c r="Z11" s="409"/>
      <c r="AA11" s="409"/>
      <c r="AB11" s="409"/>
      <c r="AC11" s="409"/>
      <c r="AD11" s="409"/>
      <c r="AE11" s="409"/>
      <c r="AF11" s="409"/>
      <c r="AG11" s="409"/>
      <c r="AH11" s="409"/>
      <c r="AI11" s="409"/>
      <c r="AJ11" s="409"/>
      <c r="AK11" s="409"/>
      <c r="AL11" s="412"/>
      <c r="AM11" s="449" t="s">
        <v>128</v>
      </c>
      <c r="AN11" s="450"/>
      <c r="AO11" s="450"/>
      <c r="AP11" s="450"/>
      <c r="AQ11" s="450"/>
      <c r="AR11" s="450"/>
      <c r="AS11" s="450"/>
      <c r="AT11" s="451"/>
      <c r="AU11" s="452" t="s">
        <v>123</v>
      </c>
      <c r="AV11" s="453"/>
      <c r="AW11" s="453"/>
      <c r="AX11" s="453"/>
      <c r="AY11" s="454" t="s">
        <v>129</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130</v>
      </c>
      <c r="CE11" s="424"/>
      <c r="CF11" s="424"/>
      <c r="CG11" s="424"/>
      <c r="CH11" s="424"/>
      <c r="CI11" s="424"/>
      <c r="CJ11" s="424"/>
      <c r="CK11" s="424"/>
      <c r="CL11" s="424"/>
      <c r="CM11" s="424"/>
      <c r="CN11" s="424"/>
      <c r="CO11" s="424"/>
      <c r="CP11" s="424"/>
      <c r="CQ11" s="424"/>
      <c r="CR11" s="424"/>
      <c r="CS11" s="425"/>
      <c r="CT11" s="460" t="s">
        <v>131</v>
      </c>
      <c r="CU11" s="461"/>
      <c r="CV11" s="461"/>
      <c r="CW11" s="461"/>
      <c r="CX11" s="461"/>
      <c r="CY11" s="461"/>
      <c r="CZ11" s="461"/>
      <c r="DA11" s="462"/>
      <c r="DB11" s="460" t="s">
        <v>132</v>
      </c>
      <c r="DC11" s="461"/>
      <c r="DD11" s="461"/>
      <c r="DE11" s="461"/>
      <c r="DF11" s="461"/>
      <c r="DG11" s="461"/>
      <c r="DH11" s="461"/>
      <c r="DI11" s="462"/>
    </row>
    <row r="12" spans="1:119" ht="18.75" customHeight="1" x14ac:dyDescent="0.2">
      <c r="A12" s="175"/>
      <c r="B12" s="480" t="s">
        <v>133</v>
      </c>
      <c r="C12" s="481"/>
      <c r="D12" s="481"/>
      <c r="E12" s="481"/>
      <c r="F12" s="481"/>
      <c r="G12" s="481"/>
      <c r="H12" s="481"/>
      <c r="I12" s="481"/>
      <c r="J12" s="481"/>
      <c r="K12" s="482"/>
      <c r="L12" s="489" t="s">
        <v>134</v>
      </c>
      <c r="M12" s="490"/>
      <c r="N12" s="490"/>
      <c r="O12" s="490"/>
      <c r="P12" s="490"/>
      <c r="Q12" s="491"/>
      <c r="R12" s="492">
        <v>93421</v>
      </c>
      <c r="S12" s="493"/>
      <c r="T12" s="493"/>
      <c r="U12" s="493"/>
      <c r="V12" s="494"/>
      <c r="W12" s="495" t="s">
        <v>1</v>
      </c>
      <c r="X12" s="453"/>
      <c r="Y12" s="453"/>
      <c r="Z12" s="453"/>
      <c r="AA12" s="453"/>
      <c r="AB12" s="496"/>
      <c r="AC12" s="497" t="s">
        <v>135</v>
      </c>
      <c r="AD12" s="498"/>
      <c r="AE12" s="498"/>
      <c r="AF12" s="498"/>
      <c r="AG12" s="499"/>
      <c r="AH12" s="497" t="s">
        <v>136</v>
      </c>
      <c r="AI12" s="498"/>
      <c r="AJ12" s="498"/>
      <c r="AK12" s="498"/>
      <c r="AL12" s="500"/>
      <c r="AM12" s="449" t="s">
        <v>137</v>
      </c>
      <c r="AN12" s="450"/>
      <c r="AO12" s="450"/>
      <c r="AP12" s="450"/>
      <c r="AQ12" s="450"/>
      <c r="AR12" s="450"/>
      <c r="AS12" s="450"/>
      <c r="AT12" s="451"/>
      <c r="AU12" s="452" t="s">
        <v>138</v>
      </c>
      <c r="AV12" s="453"/>
      <c r="AW12" s="453"/>
      <c r="AX12" s="453"/>
      <c r="AY12" s="454" t="s">
        <v>139</v>
      </c>
      <c r="AZ12" s="455"/>
      <c r="BA12" s="455"/>
      <c r="BB12" s="455"/>
      <c r="BC12" s="455"/>
      <c r="BD12" s="455"/>
      <c r="BE12" s="455"/>
      <c r="BF12" s="455"/>
      <c r="BG12" s="455"/>
      <c r="BH12" s="455"/>
      <c r="BI12" s="455"/>
      <c r="BJ12" s="455"/>
      <c r="BK12" s="455"/>
      <c r="BL12" s="455"/>
      <c r="BM12" s="456"/>
      <c r="BN12" s="420">
        <v>3702</v>
      </c>
      <c r="BO12" s="421"/>
      <c r="BP12" s="421"/>
      <c r="BQ12" s="421"/>
      <c r="BR12" s="421"/>
      <c r="BS12" s="421"/>
      <c r="BT12" s="421"/>
      <c r="BU12" s="422"/>
      <c r="BV12" s="420">
        <v>2627</v>
      </c>
      <c r="BW12" s="421"/>
      <c r="BX12" s="421"/>
      <c r="BY12" s="421"/>
      <c r="BZ12" s="421"/>
      <c r="CA12" s="421"/>
      <c r="CB12" s="421"/>
      <c r="CC12" s="422"/>
      <c r="CD12" s="423" t="s">
        <v>140</v>
      </c>
      <c r="CE12" s="424"/>
      <c r="CF12" s="424"/>
      <c r="CG12" s="424"/>
      <c r="CH12" s="424"/>
      <c r="CI12" s="424"/>
      <c r="CJ12" s="424"/>
      <c r="CK12" s="424"/>
      <c r="CL12" s="424"/>
      <c r="CM12" s="424"/>
      <c r="CN12" s="424"/>
      <c r="CO12" s="424"/>
      <c r="CP12" s="424"/>
      <c r="CQ12" s="424"/>
      <c r="CR12" s="424"/>
      <c r="CS12" s="425"/>
      <c r="CT12" s="460" t="s">
        <v>131</v>
      </c>
      <c r="CU12" s="461"/>
      <c r="CV12" s="461"/>
      <c r="CW12" s="461"/>
      <c r="CX12" s="461"/>
      <c r="CY12" s="461"/>
      <c r="CZ12" s="461"/>
      <c r="DA12" s="462"/>
      <c r="DB12" s="460" t="s">
        <v>132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141</v>
      </c>
      <c r="N13" s="512"/>
      <c r="O13" s="512"/>
      <c r="P13" s="512"/>
      <c r="Q13" s="513"/>
      <c r="R13" s="504">
        <v>91775</v>
      </c>
      <c r="S13" s="505"/>
      <c r="T13" s="505"/>
      <c r="U13" s="505"/>
      <c r="V13" s="506"/>
      <c r="W13" s="436" t="s">
        <v>142</v>
      </c>
      <c r="X13" s="437"/>
      <c r="Y13" s="437"/>
      <c r="Z13" s="437"/>
      <c r="AA13" s="437"/>
      <c r="AB13" s="427"/>
      <c r="AC13" s="471">
        <v>434</v>
      </c>
      <c r="AD13" s="472"/>
      <c r="AE13" s="472"/>
      <c r="AF13" s="472"/>
      <c r="AG13" s="514"/>
      <c r="AH13" s="471">
        <v>483</v>
      </c>
      <c r="AI13" s="472"/>
      <c r="AJ13" s="472"/>
      <c r="AK13" s="472"/>
      <c r="AL13" s="473"/>
      <c r="AM13" s="449" t="s">
        <v>143</v>
      </c>
      <c r="AN13" s="450"/>
      <c r="AO13" s="450"/>
      <c r="AP13" s="450"/>
      <c r="AQ13" s="450"/>
      <c r="AR13" s="450"/>
      <c r="AS13" s="450"/>
      <c r="AT13" s="451"/>
      <c r="AU13" s="452" t="s">
        <v>144</v>
      </c>
      <c r="AV13" s="453"/>
      <c r="AW13" s="453"/>
      <c r="AX13" s="453"/>
      <c r="AY13" s="454" t="s">
        <v>145</v>
      </c>
      <c r="AZ13" s="455"/>
      <c r="BA13" s="455"/>
      <c r="BB13" s="455"/>
      <c r="BC13" s="455"/>
      <c r="BD13" s="455"/>
      <c r="BE13" s="455"/>
      <c r="BF13" s="455"/>
      <c r="BG13" s="455"/>
      <c r="BH13" s="455"/>
      <c r="BI13" s="455"/>
      <c r="BJ13" s="455"/>
      <c r="BK13" s="455"/>
      <c r="BL13" s="455"/>
      <c r="BM13" s="456"/>
      <c r="BN13" s="420">
        <v>193909</v>
      </c>
      <c r="BO13" s="421"/>
      <c r="BP13" s="421"/>
      <c r="BQ13" s="421"/>
      <c r="BR13" s="421"/>
      <c r="BS13" s="421"/>
      <c r="BT13" s="421"/>
      <c r="BU13" s="422"/>
      <c r="BV13" s="420">
        <v>1420661</v>
      </c>
      <c r="BW13" s="421"/>
      <c r="BX13" s="421"/>
      <c r="BY13" s="421"/>
      <c r="BZ13" s="421"/>
      <c r="CA13" s="421"/>
      <c r="CB13" s="421"/>
      <c r="CC13" s="422"/>
      <c r="CD13" s="423" t="s">
        <v>146</v>
      </c>
      <c r="CE13" s="424"/>
      <c r="CF13" s="424"/>
      <c r="CG13" s="424"/>
      <c r="CH13" s="424"/>
      <c r="CI13" s="424"/>
      <c r="CJ13" s="424"/>
      <c r="CK13" s="424"/>
      <c r="CL13" s="424"/>
      <c r="CM13" s="424"/>
      <c r="CN13" s="424"/>
      <c r="CO13" s="424"/>
      <c r="CP13" s="424"/>
      <c r="CQ13" s="424"/>
      <c r="CR13" s="424"/>
      <c r="CS13" s="425"/>
      <c r="CT13" s="417">
        <v>3.5</v>
      </c>
      <c r="CU13" s="418"/>
      <c r="CV13" s="418"/>
      <c r="CW13" s="418"/>
      <c r="CX13" s="418"/>
      <c r="CY13" s="418"/>
      <c r="CZ13" s="418"/>
      <c r="DA13" s="419"/>
      <c r="DB13" s="417">
        <v>3.1</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147</v>
      </c>
      <c r="M14" s="502"/>
      <c r="N14" s="502"/>
      <c r="O14" s="502"/>
      <c r="P14" s="502"/>
      <c r="Q14" s="503"/>
      <c r="R14" s="504">
        <v>93007</v>
      </c>
      <c r="S14" s="505"/>
      <c r="T14" s="505"/>
      <c r="U14" s="505"/>
      <c r="V14" s="506"/>
      <c r="W14" s="410"/>
      <c r="X14" s="411"/>
      <c r="Y14" s="411"/>
      <c r="Z14" s="411"/>
      <c r="AA14" s="411"/>
      <c r="AB14" s="400"/>
      <c r="AC14" s="507">
        <v>1.1000000000000001</v>
      </c>
      <c r="AD14" s="508"/>
      <c r="AE14" s="508"/>
      <c r="AF14" s="508"/>
      <c r="AG14" s="509"/>
      <c r="AH14" s="507">
        <v>1.3</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148</v>
      </c>
      <c r="CE14" s="516"/>
      <c r="CF14" s="516"/>
      <c r="CG14" s="516"/>
      <c r="CH14" s="516"/>
      <c r="CI14" s="516"/>
      <c r="CJ14" s="516"/>
      <c r="CK14" s="516"/>
      <c r="CL14" s="516"/>
      <c r="CM14" s="516"/>
      <c r="CN14" s="516"/>
      <c r="CO14" s="516"/>
      <c r="CP14" s="516"/>
      <c r="CQ14" s="516"/>
      <c r="CR14" s="516"/>
      <c r="CS14" s="517"/>
      <c r="CT14" s="518">
        <v>9.4</v>
      </c>
      <c r="CU14" s="519"/>
      <c r="CV14" s="519"/>
      <c r="CW14" s="519"/>
      <c r="CX14" s="519"/>
      <c r="CY14" s="519"/>
      <c r="CZ14" s="519"/>
      <c r="DA14" s="520"/>
      <c r="DB14" s="518">
        <v>19.5</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149</v>
      </c>
      <c r="N15" s="512"/>
      <c r="O15" s="512"/>
      <c r="P15" s="512"/>
      <c r="Q15" s="513"/>
      <c r="R15" s="504">
        <v>91501</v>
      </c>
      <c r="S15" s="505"/>
      <c r="T15" s="505"/>
      <c r="U15" s="505"/>
      <c r="V15" s="506"/>
      <c r="W15" s="436" t="s">
        <v>150</v>
      </c>
      <c r="X15" s="437"/>
      <c r="Y15" s="437"/>
      <c r="Z15" s="437"/>
      <c r="AA15" s="437"/>
      <c r="AB15" s="427"/>
      <c r="AC15" s="471">
        <v>6890</v>
      </c>
      <c r="AD15" s="472"/>
      <c r="AE15" s="472"/>
      <c r="AF15" s="472"/>
      <c r="AG15" s="514"/>
      <c r="AH15" s="471">
        <v>7363</v>
      </c>
      <c r="AI15" s="472"/>
      <c r="AJ15" s="472"/>
      <c r="AK15" s="472"/>
      <c r="AL15" s="473"/>
      <c r="AM15" s="449"/>
      <c r="AN15" s="450"/>
      <c r="AO15" s="450"/>
      <c r="AP15" s="450"/>
      <c r="AQ15" s="450"/>
      <c r="AR15" s="450"/>
      <c r="AS15" s="450"/>
      <c r="AT15" s="451"/>
      <c r="AU15" s="452"/>
      <c r="AV15" s="453"/>
      <c r="AW15" s="453"/>
      <c r="AX15" s="453"/>
      <c r="AY15" s="380" t="s">
        <v>151</v>
      </c>
      <c r="AZ15" s="381"/>
      <c r="BA15" s="381"/>
      <c r="BB15" s="381"/>
      <c r="BC15" s="381"/>
      <c r="BD15" s="381"/>
      <c r="BE15" s="381"/>
      <c r="BF15" s="381"/>
      <c r="BG15" s="381"/>
      <c r="BH15" s="381"/>
      <c r="BI15" s="381"/>
      <c r="BJ15" s="381"/>
      <c r="BK15" s="381"/>
      <c r="BL15" s="381"/>
      <c r="BM15" s="382"/>
      <c r="BN15" s="383">
        <v>13841388</v>
      </c>
      <c r="BO15" s="384"/>
      <c r="BP15" s="384"/>
      <c r="BQ15" s="384"/>
      <c r="BR15" s="384"/>
      <c r="BS15" s="384"/>
      <c r="BT15" s="384"/>
      <c r="BU15" s="385"/>
      <c r="BV15" s="383">
        <v>12982711</v>
      </c>
      <c r="BW15" s="384"/>
      <c r="BX15" s="384"/>
      <c r="BY15" s="384"/>
      <c r="BZ15" s="384"/>
      <c r="CA15" s="384"/>
      <c r="CB15" s="384"/>
      <c r="CC15" s="385"/>
      <c r="CD15" s="521" t="s">
        <v>152</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153</v>
      </c>
      <c r="M16" s="524"/>
      <c r="N16" s="524"/>
      <c r="O16" s="524"/>
      <c r="P16" s="524"/>
      <c r="Q16" s="525"/>
      <c r="R16" s="526" t="s">
        <v>154</v>
      </c>
      <c r="S16" s="527"/>
      <c r="T16" s="527"/>
      <c r="U16" s="527"/>
      <c r="V16" s="528"/>
      <c r="W16" s="410"/>
      <c r="X16" s="411"/>
      <c r="Y16" s="411"/>
      <c r="Z16" s="411"/>
      <c r="AA16" s="411"/>
      <c r="AB16" s="400"/>
      <c r="AC16" s="507">
        <v>17.100000000000001</v>
      </c>
      <c r="AD16" s="508"/>
      <c r="AE16" s="508"/>
      <c r="AF16" s="508"/>
      <c r="AG16" s="509"/>
      <c r="AH16" s="507">
        <v>19.600000000000001</v>
      </c>
      <c r="AI16" s="508"/>
      <c r="AJ16" s="508"/>
      <c r="AK16" s="508"/>
      <c r="AL16" s="510"/>
      <c r="AM16" s="449"/>
      <c r="AN16" s="450"/>
      <c r="AO16" s="450"/>
      <c r="AP16" s="450"/>
      <c r="AQ16" s="450"/>
      <c r="AR16" s="450"/>
      <c r="AS16" s="450"/>
      <c r="AT16" s="451"/>
      <c r="AU16" s="452"/>
      <c r="AV16" s="453"/>
      <c r="AW16" s="453"/>
      <c r="AX16" s="453"/>
      <c r="AY16" s="454" t="s">
        <v>155</v>
      </c>
      <c r="AZ16" s="455"/>
      <c r="BA16" s="455"/>
      <c r="BB16" s="455"/>
      <c r="BC16" s="455"/>
      <c r="BD16" s="455"/>
      <c r="BE16" s="455"/>
      <c r="BF16" s="455"/>
      <c r="BG16" s="455"/>
      <c r="BH16" s="455"/>
      <c r="BI16" s="455"/>
      <c r="BJ16" s="455"/>
      <c r="BK16" s="455"/>
      <c r="BL16" s="455"/>
      <c r="BM16" s="456"/>
      <c r="BN16" s="420">
        <v>14785633</v>
      </c>
      <c r="BO16" s="421"/>
      <c r="BP16" s="421"/>
      <c r="BQ16" s="421"/>
      <c r="BR16" s="421"/>
      <c r="BS16" s="421"/>
      <c r="BT16" s="421"/>
      <c r="BU16" s="422"/>
      <c r="BV16" s="420">
        <v>14248901</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156</v>
      </c>
      <c r="N17" s="532"/>
      <c r="O17" s="532"/>
      <c r="P17" s="532"/>
      <c r="Q17" s="533"/>
      <c r="R17" s="526" t="s">
        <v>157</v>
      </c>
      <c r="S17" s="527"/>
      <c r="T17" s="527"/>
      <c r="U17" s="527"/>
      <c r="V17" s="528"/>
      <c r="W17" s="436" t="s">
        <v>158</v>
      </c>
      <c r="X17" s="437"/>
      <c r="Y17" s="437"/>
      <c r="Z17" s="437"/>
      <c r="AA17" s="437"/>
      <c r="AB17" s="427"/>
      <c r="AC17" s="471">
        <v>32857</v>
      </c>
      <c r="AD17" s="472"/>
      <c r="AE17" s="472"/>
      <c r="AF17" s="472"/>
      <c r="AG17" s="514"/>
      <c r="AH17" s="471">
        <v>29788</v>
      </c>
      <c r="AI17" s="472"/>
      <c r="AJ17" s="472"/>
      <c r="AK17" s="472"/>
      <c r="AL17" s="473"/>
      <c r="AM17" s="449"/>
      <c r="AN17" s="450"/>
      <c r="AO17" s="450"/>
      <c r="AP17" s="450"/>
      <c r="AQ17" s="450"/>
      <c r="AR17" s="450"/>
      <c r="AS17" s="450"/>
      <c r="AT17" s="451"/>
      <c r="AU17" s="452"/>
      <c r="AV17" s="453"/>
      <c r="AW17" s="453"/>
      <c r="AX17" s="453"/>
      <c r="AY17" s="454" t="s">
        <v>159</v>
      </c>
      <c r="AZ17" s="455"/>
      <c r="BA17" s="455"/>
      <c r="BB17" s="455"/>
      <c r="BC17" s="455"/>
      <c r="BD17" s="455"/>
      <c r="BE17" s="455"/>
      <c r="BF17" s="455"/>
      <c r="BG17" s="455"/>
      <c r="BH17" s="455"/>
      <c r="BI17" s="455"/>
      <c r="BJ17" s="455"/>
      <c r="BK17" s="455"/>
      <c r="BL17" s="455"/>
      <c r="BM17" s="456"/>
      <c r="BN17" s="420">
        <v>17826824</v>
      </c>
      <c r="BO17" s="421"/>
      <c r="BP17" s="421"/>
      <c r="BQ17" s="421"/>
      <c r="BR17" s="421"/>
      <c r="BS17" s="421"/>
      <c r="BT17" s="421"/>
      <c r="BU17" s="422"/>
      <c r="BV17" s="420">
        <v>16666235</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160</v>
      </c>
      <c r="C18" s="463"/>
      <c r="D18" s="463"/>
      <c r="E18" s="543"/>
      <c r="F18" s="543"/>
      <c r="G18" s="543"/>
      <c r="H18" s="543"/>
      <c r="I18" s="543"/>
      <c r="J18" s="543"/>
      <c r="K18" s="543"/>
      <c r="L18" s="544">
        <v>17.97</v>
      </c>
      <c r="M18" s="544"/>
      <c r="N18" s="544"/>
      <c r="O18" s="544"/>
      <c r="P18" s="544"/>
      <c r="Q18" s="544"/>
      <c r="R18" s="545"/>
      <c r="S18" s="545"/>
      <c r="T18" s="545"/>
      <c r="U18" s="545"/>
      <c r="V18" s="546"/>
      <c r="W18" s="438"/>
      <c r="X18" s="439"/>
      <c r="Y18" s="439"/>
      <c r="Z18" s="439"/>
      <c r="AA18" s="439"/>
      <c r="AB18" s="430"/>
      <c r="AC18" s="547">
        <v>81.8</v>
      </c>
      <c r="AD18" s="548"/>
      <c r="AE18" s="548"/>
      <c r="AF18" s="548"/>
      <c r="AG18" s="549"/>
      <c r="AH18" s="547">
        <v>79.2</v>
      </c>
      <c r="AI18" s="548"/>
      <c r="AJ18" s="548"/>
      <c r="AK18" s="548"/>
      <c r="AL18" s="550"/>
      <c r="AM18" s="449"/>
      <c r="AN18" s="450"/>
      <c r="AO18" s="450"/>
      <c r="AP18" s="450"/>
      <c r="AQ18" s="450"/>
      <c r="AR18" s="450"/>
      <c r="AS18" s="450"/>
      <c r="AT18" s="451"/>
      <c r="AU18" s="452"/>
      <c r="AV18" s="453"/>
      <c r="AW18" s="453"/>
      <c r="AX18" s="453"/>
      <c r="AY18" s="454" t="s">
        <v>161</v>
      </c>
      <c r="AZ18" s="455"/>
      <c r="BA18" s="455"/>
      <c r="BB18" s="455"/>
      <c r="BC18" s="455"/>
      <c r="BD18" s="455"/>
      <c r="BE18" s="455"/>
      <c r="BF18" s="455"/>
      <c r="BG18" s="455"/>
      <c r="BH18" s="455"/>
      <c r="BI18" s="455"/>
      <c r="BJ18" s="455"/>
      <c r="BK18" s="455"/>
      <c r="BL18" s="455"/>
      <c r="BM18" s="456"/>
      <c r="BN18" s="420">
        <v>17456766</v>
      </c>
      <c r="BO18" s="421"/>
      <c r="BP18" s="421"/>
      <c r="BQ18" s="421"/>
      <c r="BR18" s="421"/>
      <c r="BS18" s="421"/>
      <c r="BT18" s="421"/>
      <c r="BU18" s="422"/>
      <c r="BV18" s="420">
        <v>16860979</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162</v>
      </c>
      <c r="C19" s="463"/>
      <c r="D19" s="463"/>
      <c r="E19" s="543"/>
      <c r="F19" s="543"/>
      <c r="G19" s="543"/>
      <c r="H19" s="543"/>
      <c r="I19" s="543"/>
      <c r="J19" s="543"/>
      <c r="K19" s="543"/>
      <c r="L19" s="551">
        <v>5184</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163</v>
      </c>
      <c r="AZ19" s="455"/>
      <c r="BA19" s="455"/>
      <c r="BB19" s="455"/>
      <c r="BC19" s="455"/>
      <c r="BD19" s="455"/>
      <c r="BE19" s="455"/>
      <c r="BF19" s="455"/>
      <c r="BG19" s="455"/>
      <c r="BH19" s="455"/>
      <c r="BI19" s="455"/>
      <c r="BJ19" s="455"/>
      <c r="BK19" s="455"/>
      <c r="BL19" s="455"/>
      <c r="BM19" s="456"/>
      <c r="BN19" s="420">
        <v>25127375</v>
      </c>
      <c r="BO19" s="421"/>
      <c r="BP19" s="421"/>
      <c r="BQ19" s="421"/>
      <c r="BR19" s="421"/>
      <c r="BS19" s="421"/>
      <c r="BT19" s="421"/>
      <c r="BU19" s="422"/>
      <c r="BV19" s="420">
        <v>23166664</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164</v>
      </c>
      <c r="C20" s="463"/>
      <c r="D20" s="463"/>
      <c r="E20" s="543"/>
      <c r="F20" s="543"/>
      <c r="G20" s="543"/>
      <c r="H20" s="543"/>
      <c r="I20" s="543"/>
      <c r="J20" s="543"/>
      <c r="K20" s="543"/>
      <c r="L20" s="551">
        <v>39906</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165</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166</v>
      </c>
      <c r="C22" s="564"/>
      <c r="D22" s="565"/>
      <c r="E22" s="432" t="s">
        <v>1</v>
      </c>
      <c r="F22" s="437"/>
      <c r="G22" s="437"/>
      <c r="H22" s="437"/>
      <c r="I22" s="437"/>
      <c r="J22" s="437"/>
      <c r="K22" s="427"/>
      <c r="L22" s="432" t="s">
        <v>167</v>
      </c>
      <c r="M22" s="437"/>
      <c r="N22" s="437"/>
      <c r="O22" s="437"/>
      <c r="P22" s="427"/>
      <c r="Q22" s="595" t="s">
        <v>168</v>
      </c>
      <c r="R22" s="596"/>
      <c r="S22" s="596"/>
      <c r="T22" s="596"/>
      <c r="U22" s="596"/>
      <c r="V22" s="597"/>
      <c r="W22" s="563" t="s">
        <v>169</v>
      </c>
      <c r="X22" s="564"/>
      <c r="Y22" s="565"/>
      <c r="Z22" s="432" t="s">
        <v>1</v>
      </c>
      <c r="AA22" s="437"/>
      <c r="AB22" s="437"/>
      <c r="AC22" s="437"/>
      <c r="AD22" s="437"/>
      <c r="AE22" s="437"/>
      <c r="AF22" s="437"/>
      <c r="AG22" s="427"/>
      <c r="AH22" s="601" t="s">
        <v>170</v>
      </c>
      <c r="AI22" s="437"/>
      <c r="AJ22" s="437"/>
      <c r="AK22" s="437"/>
      <c r="AL22" s="427"/>
      <c r="AM22" s="601" t="s">
        <v>171</v>
      </c>
      <c r="AN22" s="602"/>
      <c r="AO22" s="602"/>
      <c r="AP22" s="602"/>
      <c r="AQ22" s="602"/>
      <c r="AR22" s="603"/>
      <c r="AS22" s="595" t="s">
        <v>168</v>
      </c>
      <c r="AT22" s="596"/>
      <c r="AU22" s="596"/>
      <c r="AV22" s="596"/>
      <c r="AW22" s="596"/>
      <c r="AX22" s="607"/>
      <c r="AY22" s="380" t="s">
        <v>172</v>
      </c>
      <c r="AZ22" s="381"/>
      <c r="BA22" s="381"/>
      <c r="BB22" s="381"/>
      <c r="BC22" s="381"/>
      <c r="BD22" s="381"/>
      <c r="BE22" s="381"/>
      <c r="BF22" s="381"/>
      <c r="BG22" s="381"/>
      <c r="BH22" s="381"/>
      <c r="BI22" s="381"/>
      <c r="BJ22" s="381"/>
      <c r="BK22" s="381"/>
      <c r="BL22" s="381"/>
      <c r="BM22" s="382"/>
      <c r="BN22" s="383">
        <v>20677240</v>
      </c>
      <c r="BO22" s="384"/>
      <c r="BP22" s="384"/>
      <c r="BQ22" s="384"/>
      <c r="BR22" s="384"/>
      <c r="BS22" s="384"/>
      <c r="BT22" s="384"/>
      <c r="BU22" s="385"/>
      <c r="BV22" s="383">
        <v>22531597</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173</v>
      </c>
      <c r="AZ23" s="455"/>
      <c r="BA23" s="455"/>
      <c r="BB23" s="455"/>
      <c r="BC23" s="455"/>
      <c r="BD23" s="455"/>
      <c r="BE23" s="455"/>
      <c r="BF23" s="455"/>
      <c r="BG23" s="455"/>
      <c r="BH23" s="455"/>
      <c r="BI23" s="455"/>
      <c r="BJ23" s="455"/>
      <c r="BK23" s="455"/>
      <c r="BL23" s="455"/>
      <c r="BM23" s="456"/>
      <c r="BN23" s="420">
        <v>14120935</v>
      </c>
      <c r="BO23" s="421"/>
      <c r="BP23" s="421"/>
      <c r="BQ23" s="421"/>
      <c r="BR23" s="421"/>
      <c r="BS23" s="421"/>
      <c r="BT23" s="421"/>
      <c r="BU23" s="422"/>
      <c r="BV23" s="420">
        <v>15434718</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174</v>
      </c>
      <c r="F24" s="450"/>
      <c r="G24" s="450"/>
      <c r="H24" s="450"/>
      <c r="I24" s="450"/>
      <c r="J24" s="450"/>
      <c r="K24" s="451"/>
      <c r="L24" s="471">
        <v>1</v>
      </c>
      <c r="M24" s="472"/>
      <c r="N24" s="472"/>
      <c r="O24" s="472"/>
      <c r="P24" s="514"/>
      <c r="Q24" s="471">
        <v>8970</v>
      </c>
      <c r="R24" s="472"/>
      <c r="S24" s="472"/>
      <c r="T24" s="472"/>
      <c r="U24" s="472"/>
      <c r="V24" s="514"/>
      <c r="W24" s="566"/>
      <c r="X24" s="567"/>
      <c r="Y24" s="568"/>
      <c r="Z24" s="470" t="s">
        <v>175</v>
      </c>
      <c r="AA24" s="450"/>
      <c r="AB24" s="450"/>
      <c r="AC24" s="450"/>
      <c r="AD24" s="450"/>
      <c r="AE24" s="450"/>
      <c r="AF24" s="450"/>
      <c r="AG24" s="451"/>
      <c r="AH24" s="471">
        <v>512</v>
      </c>
      <c r="AI24" s="472"/>
      <c r="AJ24" s="472"/>
      <c r="AK24" s="472"/>
      <c r="AL24" s="514"/>
      <c r="AM24" s="471">
        <v>1596416</v>
      </c>
      <c r="AN24" s="472"/>
      <c r="AO24" s="472"/>
      <c r="AP24" s="472"/>
      <c r="AQ24" s="472"/>
      <c r="AR24" s="514"/>
      <c r="AS24" s="471">
        <v>3118</v>
      </c>
      <c r="AT24" s="472"/>
      <c r="AU24" s="472"/>
      <c r="AV24" s="472"/>
      <c r="AW24" s="472"/>
      <c r="AX24" s="473"/>
      <c r="AY24" s="536" t="s">
        <v>176</v>
      </c>
      <c r="AZ24" s="537"/>
      <c r="BA24" s="537"/>
      <c r="BB24" s="537"/>
      <c r="BC24" s="537"/>
      <c r="BD24" s="537"/>
      <c r="BE24" s="537"/>
      <c r="BF24" s="537"/>
      <c r="BG24" s="537"/>
      <c r="BH24" s="537"/>
      <c r="BI24" s="537"/>
      <c r="BJ24" s="537"/>
      <c r="BK24" s="537"/>
      <c r="BL24" s="537"/>
      <c r="BM24" s="538"/>
      <c r="BN24" s="420">
        <v>12478099</v>
      </c>
      <c r="BO24" s="421"/>
      <c r="BP24" s="421"/>
      <c r="BQ24" s="421"/>
      <c r="BR24" s="421"/>
      <c r="BS24" s="421"/>
      <c r="BT24" s="421"/>
      <c r="BU24" s="422"/>
      <c r="BV24" s="420">
        <v>13498478</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177</v>
      </c>
      <c r="F25" s="450"/>
      <c r="G25" s="450"/>
      <c r="H25" s="450"/>
      <c r="I25" s="450"/>
      <c r="J25" s="450"/>
      <c r="K25" s="451"/>
      <c r="L25" s="471">
        <v>1</v>
      </c>
      <c r="M25" s="472"/>
      <c r="N25" s="472"/>
      <c r="O25" s="472"/>
      <c r="P25" s="514"/>
      <c r="Q25" s="471">
        <v>7770</v>
      </c>
      <c r="R25" s="472"/>
      <c r="S25" s="472"/>
      <c r="T25" s="472"/>
      <c r="U25" s="472"/>
      <c r="V25" s="514"/>
      <c r="W25" s="566"/>
      <c r="X25" s="567"/>
      <c r="Y25" s="568"/>
      <c r="Z25" s="470" t="s">
        <v>178</v>
      </c>
      <c r="AA25" s="450"/>
      <c r="AB25" s="450"/>
      <c r="AC25" s="450"/>
      <c r="AD25" s="450"/>
      <c r="AE25" s="450"/>
      <c r="AF25" s="450"/>
      <c r="AG25" s="451"/>
      <c r="AH25" s="471">
        <v>109</v>
      </c>
      <c r="AI25" s="472"/>
      <c r="AJ25" s="472"/>
      <c r="AK25" s="472"/>
      <c r="AL25" s="514"/>
      <c r="AM25" s="471">
        <v>319697</v>
      </c>
      <c r="AN25" s="472"/>
      <c r="AO25" s="472"/>
      <c r="AP25" s="472"/>
      <c r="AQ25" s="472"/>
      <c r="AR25" s="514"/>
      <c r="AS25" s="471">
        <v>2933</v>
      </c>
      <c r="AT25" s="472"/>
      <c r="AU25" s="472"/>
      <c r="AV25" s="472"/>
      <c r="AW25" s="472"/>
      <c r="AX25" s="473"/>
      <c r="AY25" s="380" t="s">
        <v>179</v>
      </c>
      <c r="AZ25" s="381"/>
      <c r="BA25" s="381"/>
      <c r="BB25" s="381"/>
      <c r="BC25" s="381"/>
      <c r="BD25" s="381"/>
      <c r="BE25" s="381"/>
      <c r="BF25" s="381"/>
      <c r="BG25" s="381"/>
      <c r="BH25" s="381"/>
      <c r="BI25" s="381"/>
      <c r="BJ25" s="381"/>
      <c r="BK25" s="381"/>
      <c r="BL25" s="381"/>
      <c r="BM25" s="382"/>
      <c r="BN25" s="383">
        <v>7236222</v>
      </c>
      <c r="BO25" s="384"/>
      <c r="BP25" s="384"/>
      <c r="BQ25" s="384"/>
      <c r="BR25" s="384"/>
      <c r="BS25" s="384"/>
      <c r="BT25" s="384"/>
      <c r="BU25" s="385"/>
      <c r="BV25" s="383">
        <v>9027646</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180</v>
      </c>
      <c r="F26" s="450"/>
      <c r="G26" s="450"/>
      <c r="H26" s="450"/>
      <c r="I26" s="450"/>
      <c r="J26" s="450"/>
      <c r="K26" s="451"/>
      <c r="L26" s="471">
        <v>1</v>
      </c>
      <c r="M26" s="472"/>
      <c r="N26" s="472"/>
      <c r="O26" s="472"/>
      <c r="P26" s="514"/>
      <c r="Q26" s="471">
        <v>7300</v>
      </c>
      <c r="R26" s="472"/>
      <c r="S26" s="472"/>
      <c r="T26" s="472"/>
      <c r="U26" s="472"/>
      <c r="V26" s="514"/>
      <c r="W26" s="566"/>
      <c r="X26" s="567"/>
      <c r="Y26" s="568"/>
      <c r="Z26" s="470" t="s">
        <v>181</v>
      </c>
      <c r="AA26" s="572"/>
      <c r="AB26" s="572"/>
      <c r="AC26" s="572"/>
      <c r="AD26" s="572"/>
      <c r="AE26" s="572"/>
      <c r="AF26" s="572"/>
      <c r="AG26" s="573"/>
      <c r="AH26" s="471">
        <v>8</v>
      </c>
      <c r="AI26" s="472"/>
      <c r="AJ26" s="472"/>
      <c r="AK26" s="472"/>
      <c r="AL26" s="514"/>
      <c r="AM26" s="471">
        <v>24080</v>
      </c>
      <c r="AN26" s="472"/>
      <c r="AO26" s="472"/>
      <c r="AP26" s="472"/>
      <c r="AQ26" s="472"/>
      <c r="AR26" s="514"/>
      <c r="AS26" s="471">
        <v>3010</v>
      </c>
      <c r="AT26" s="472"/>
      <c r="AU26" s="472"/>
      <c r="AV26" s="472"/>
      <c r="AW26" s="472"/>
      <c r="AX26" s="473"/>
      <c r="AY26" s="423" t="s">
        <v>182</v>
      </c>
      <c r="AZ26" s="424"/>
      <c r="BA26" s="424"/>
      <c r="BB26" s="424"/>
      <c r="BC26" s="424"/>
      <c r="BD26" s="424"/>
      <c r="BE26" s="424"/>
      <c r="BF26" s="424"/>
      <c r="BG26" s="424"/>
      <c r="BH26" s="424"/>
      <c r="BI26" s="424"/>
      <c r="BJ26" s="424"/>
      <c r="BK26" s="424"/>
      <c r="BL26" s="424"/>
      <c r="BM26" s="425"/>
      <c r="BN26" s="420">
        <v>20000</v>
      </c>
      <c r="BO26" s="421"/>
      <c r="BP26" s="421"/>
      <c r="BQ26" s="421"/>
      <c r="BR26" s="421"/>
      <c r="BS26" s="421"/>
      <c r="BT26" s="421"/>
      <c r="BU26" s="422"/>
      <c r="BV26" s="420">
        <v>20000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183</v>
      </c>
      <c r="F27" s="450"/>
      <c r="G27" s="450"/>
      <c r="H27" s="450"/>
      <c r="I27" s="450"/>
      <c r="J27" s="450"/>
      <c r="K27" s="451"/>
      <c r="L27" s="471">
        <v>1</v>
      </c>
      <c r="M27" s="472"/>
      <c r="N27" s="472"/>
      <c r="O27" s="472"/>
      <c r="P27" s="514"/>
      <c r="Q27" s="471">
        <v>5230</v>
      </c>
      <c r="R27" s="472"/>
      <c r="S27" s="472"/>
      <c r="T27" s="472"/>
      <c r="U27" s="472"/>
      <c r="V27" s="514"/>
      <c r="W27" s="566"/>
      <c r="X27" s="567"/>
      <c r="Y27" s="568"/>
      <c r="Z27" s="470" t="s">
        <v>184</v>
      </c>
      <c r="AA27" s="450"/>
      <c r="AB27" s="450"/>
      <c r="AC27" s="450"/>
      <c r="AD27" s="450"/>
      <c r="AE27" s="450"/>
      <c r="AF27" s="450"/>
      <c r="AG27" s="451"/>
      <c r="AH27" s="471">
        <v>2</v>
      </c>
      <c r="AI27" s="472"/>
      <c r="AJ27" s="472"/>
      <c r="AK27" s="472"/>
      <c r="AL27" s="514"/>
      <c r="AM27" s="471" t="s">
        <v>185</v>
      </c>
      <c r="AN27" s="472"/>
      <c r="AO27" s="472"/>
      <c r="AP27" s="472"/>
      <c r="AQ27" s="472"/>
      <c r="AR27" s="514"/>
      <c r="AS27" s="471" t="s">
        <v>185</v>
      </c>
      <c r="AT27" s="472"/>
      <c r="AU27" s="472"/>
      <c r="AV27" s="472"/>
      <c r="AW27" s="472"/>
      <c r="AX27" s="473"/>
      <c r="AY27" s="515" t="s">
        <v>186</v>
      </c>
      <c r="AZ27" s="516"/>
      <c r="BA27" s="516"/>
      <c r="BB27" s="516"/>
      <c r="BC27" s="516"/>
      <c r="BD27" s="516"/>
      <c r="BE27" s="516"/>
      <c r="BF27" s="516"/>
      <c r="BG27" s="516"/>
      <c r="BH27" s="516"/>
      <c r="BI27" s="516"/>
      <c r="BJ27" s="516"/>
      <c r="BK27" s="516"/>
      <c r="BL27" s="516"/>
      <c r="BM27" s="517"/>
      <c r="BN27" s="539" t="s">
        <v>187</v>
      </c>
      <c r="BO27" s="540"/>
      <c r="BP27" s="540"/>
      <c r="BQ27" s="540"/>
      <c r="BR27" s="540"/>
      <c r="BS27" s="540"/>
      <c r="BT27" s="540"/>
      <c r="BU27" s="541"/>
      <c r="BV27" s="539" t="s">
        <v>187</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188</v>
      </c>
      <c r="F28" s="450"/>
      <c r="G28" s="450"/>
      <c r="H28" s="450"/>
      <c r="I28" s="450"/>
      <c r="J28" s="450"/>
      <c r="K28" s="451"/>
      <c r="L28" s="471">
        <v>1</v>
      </c>
      <c r="M28" s="472"/>
      <c r="N28" s="472"/>
      <c r="O28" s="472"/>
      <c r="P28" s="514"/>
      <c r="Q28" s="471">
        <v>4770</v>
      </c>
      <c r="R28" s="472"/>
      <c r="S28" s="472"/>
      <c r="T28" s="472"/>
      <c r="U28" s="472"/>
      <c r="V28" s="514"/>
      <c r="W28" s="566"/>
      <c r="X28" s="567"/>
      <c r="Y28" s="568"/>
      <c r="Z28" s="470" t="s">
        <v>189</v>
      </c>
      <c r="AA28" s="450"/>
      <c r="AB28" s="450"/>
      <c r="AC28" s="450"/>
      <c r="AD28" s="450"/>
      <c r="AE28" s="450"/>
      <c r="AF28" s="450"/>
      <c r="AG28" s="451"/>
      <c r="AH28" s="471" t="s">
        <v>187</v>
      </c>
      <c r="AI28" s="472"/>
      <c r="AJ28" s="472"/>
      <c r="AK28" s="472"/>
      <c r="AL28" s="514"/>
      <c r="AM28" s="471" t="s">
        <v>187</v>
      </c>
      <c r="AN28" s="472"/>
      <c r="AO28" s="472"/>
      <c r="AP28" s="472"/>
      <c r="AQ28" s="472"/>
      <c r="AR28" s="514"/>
      <c r="AS28" s="471" t="s">
        <v>187</v>
      </c>
      <c r="AT28" s="472"/>
      <c r="AU28" s="472"/>
      <c r="AV28" s="472"/>
      <c r="AW28" s="472"/>
      <c r="AX28" s="473"/>
      <c r="AY28" s="574" t="s">
        <v>190</v>
      </c>
      <c r="AZ28" s="575"/>
      <c r="BA28" s="575"/>
      <c r="BB28" s="576"/>
      <c r="BC28" s="380" t="s">
        <v>50</v>
      </c>
      <c r="BD28" s="381"/>
      <c r="BE28" s="381"/>
      <c r="BF28" s="381"/>
      <c r="BG28" s="381"/>
      <c r="BH28" s="381"/>
      <c r="BI28" s="381"/>
      <c r="BJ28" s="381"/>
      <c r="BK28" s="381"/>
      <c r="BL28" s="381"/>
      <c r="BM28" s="382"/>
      <c r="BN28" s="383">
        <v>3151405</v>
      </c>
      <c r="BO28" s="384"/>
      <c r="BP28" s="384"/>
      <c r="BQ28" s="384"/>
      <c r="BR28" s="384"/>
      <c r="BS28" s="384"/>
      <c r="BT28" s="384"/>
      <c r="BU28" s="385"/>
      <c r="BV28" s="383">
        <v>2987320</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191</v>
      </c>
      <c r="F29" s="450"/>
      <c r="G29" s="450"/>
      <c r="H29" s="450"/>
      <c r="I29" s="450"/>
      <c r="J29" s="450"/>
      <c r="K29" s="451"/>
      <c r="L29" s="471">
        <v>20</v>
      </c>
      <c r="M29" s="472"/>
      <c r="N29" s="472"/>
      <c r="O29" s="472"/>
      <c r="P29" s="514"/>
      <c r="Q29" s="471">
        <v>4450</v>
      </c>
      <c r="R29" s="472"/>
      <c r="S29" s="472"/>
      <c r="T29" s="472"/>
      <c r="U29" s="472"/>
      <c r="V29" s="514"/>
      <c r="W29" s="569"/>
      <c r="X29" s="570"/>
      <c r="Y29" s="571"/>
      <c r="Z29" s="470" t="s">
        <v>192</v>
      </c>
      <c r="AA29" s="450"/>
      <c r="AB29" s="450"/>
      <c r="AC29" s="450"/>
      <c r="AD29" s="450"/>
      <c r="AE29" s="450"/>
      <c r="AF29" s="450"/>
      <c r="AG29" s="451"/>
      <c r="AH29" s="471">
        <v>514</v>
      </c>
      <c r="AI29" s="472"/>
      <c r="AJ29" s="472"/>
      <c r="AK29" s="472"/>
      <c r="AL29" s="514"/>
      <c r="AM29" s="471">
        <v>1605582</v>
      </c>
      <c r="AN29" s="472"/>
      <c r="AO29" s="472"/>
      <c r="AP29" s="472"/>
      <c r="AQ29" s="472"/>
      <c r="AR29" s="514"/>
      <c r="AS29" s="471">
        <v>3124</v>
      </c>
      <c r="AT29" s="472"/>
      <c r="AU29" s="472"/>
      <c r="AV29" s="472"/>
      <c r="AW29" s="472"/>
      <c r="AX29" s="473"/>
      <c r="AY29" s="577"/>
      <c r="AZ29" s="578"/>
      <c r="BA29" s="578"/>
      <c r="BB29" s="579"/>
      <c r="BC29" s="454" t="s">
        <v>193</v>
      </c>
      <c r="BD29" s="455"/>
      <c r="BE29" s="455"/>
      <c r="BF29" s="455"/>
      <c r="BG29" s="455"/>
      <c r="BH29" s="455"/>
      <c r="BI29" s="455"/>
      <c r="BJ29" s="455"/>
      <c r="BK29" s="455"/>
      <c r="BL29" s="455"/>
      <c r="BM29" s="456"/>
      <c r="BN29" s="420" t="s">
        <v>187</v>
      </c>
      <c r="BO29" s="421"/>
      <c r="BP29" s="421"/>
      <c r="BQ29" s="421"/>
      <c r="BR29" s="421"/>
      <c r="BS29" s="421"/>
      <c r="BT29" s="421"/>
      <c r="BU29" s="422"/>
      <c r="BV29" s="420" t="s">
        <v>187</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194</v>
      </c>
      <c r="X30" s="588"/>
      <c r="Y30" s="588"/>
      <c r="Z30" s="588"/>
      <c r="AA30" s="588"/>
      <c r="AB30" s="588"/>
      <c r="AC30" s="588"/>
      <c r="AD30" s="588"/>
      <c r="AE30" s="588"/>
      <c r="AF30" s="588"/>
      <c r="AG30" s="589"/>
      <c r="AH30" s="547">
        <v>98.6</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52</v>
      </c>
      <c r="BD30" s="537"/>
      <c r="BE30" s="537"/>
      <c r="BF30" s="537"/>
      <c r="BG30" s="537"/>
      <c r="BH30" s="537"/>
      <c r="BI30" s="537"/>
      <c r="BJ30" s="537"/>
      <c r="BK30" s="537"/>
      <c r="BL30" s="537"/>
      <c r="BM30" s="538"/>
      <c r="BN30" s="539">
        <v>3362220</v>
      </c>
      <c r="BO30" s="540"/>
      <c r="BP30" s="540"/>
      <c r="BQ30" s="540"/>
      <c r="BR30" s="540"/>
      <c r="BS30" s="540"/>
      <c r="BT30" s="540"/>
      <c r="BU30" s="541"/>
      <c r="BV30" s="539">
        <v>2695490</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195</v>
      </c>
      <c r="D32" s="583"/>
      <c r="E32" s="583"/>
      <c r="F32" s="583"/>
      <c r="G32" s="583"/>
      <c r="H32" s="583"/>
      <c r="I32" s="583"/>
      <c r="J32" s="583"/>
      <c r="K32" s="583"/>
      <c r="L32" s="583"/>
      <c r="M32" s="583"/>
      <c r="N32" s="583"/>
      <c r="O32" s="583"/>
      <c r="P32" s="583"/>
      <c r="Q32" s="583"/>
      <c r="R32" s="583"/>
      <c r="S32" s="583"/>
      <c r="U32" s="424" t="s">
        <v>196</v>
      </c>
      <c r="V32" s="424"/>
      <c r="W32" s="424"/>
      <c r="X32" s="424"/>
      <c r="Y32" s="424"/>
      <c r="Z32" s="424"/>
      <c r="AA32" s="424"/>
      <c r="AB32" s="424"/>
      <c r="AC32" s="424"/>
      <c r="AD32" s="424"/>
      <c r="AE32" s="424"/>
      <c r="AF32" s="424"/>
      <c r="AG32" s="424"/>
      <c r="AH32" s="424"/>
      <c r="AI32" s="424"/>
      <c r="AJ32" s="424"/>
      <c r="AK32" s="424"/>
      <c r="AM32" s="424" t="s">
        <v>197</v>
      </c>
      <c r="AN32" s="424"/>
      <c r="AO32" s="424"/>
      <c r="AP32" s="424"/>
      <c r="AQ32" s="424"/>
      <c r="AR32" s="424"/>
      <c r="AS32" s="424"/>
      <c r="AT32" s="424"/>
      <c r="AU32" s="424"/>
      <c r="AV32" s="424"/>
      <c r="AW32" s="424"/>
      <c r="AX32" s="424"/>
      <c r="AY32" s="424"/>
      <c r="AZ32" s="424"/>
      <c r="BA32" s="424"/>
      <c r="BB32" s="424"/>
      <c r="BC32" s="424"/>
      <c r="BE32" s="424" t="s">
        <v>198</v>
      </c>
      <c r="BF32" s="424"/>
      <c r="BG32" s="424"/>
      <c r="BH32" s="424"/>
      <c r="BI32" s="424"/>
      <c r="BJ32" s="424"/>
      <c r="BK32" s="424"/>
      <c r="BL32" s="424"/>
      <c r="BM32" s="424"/>
      <c r="BN32" s="424"/>
      <c r="BO32" s="424"/>
      <c r="BP32" s="424"/>
      <c r="BQ32" s="424"/>
      <c r="BR32" s="424"/>
      <c r="BS32" s="424"/>
      <c r="BT32" s="424"/>
      <c r="BU32" s="424"/>
      <c r="BW32" s="424" t="s">
        <v>199</v>
      </c>
      <c r="BX32" s="424"/>
      <c r="BY32" s="424"/>
      <c r="BZ32" s="424"/>
      <c r="CA32" s="424"/>
      <c r="CB32" s="424"/>
      <c r="CC32" s="424"/>
      <c r="CD32" s="424"/>
      <c r="CE32" s="424"/>
      <c r="CF32" s="424"/>
      <c r="CG32" s="424"/>
      <c r="CH32" s="424"/>
      <c r="CI32" s="424"/>
      <c r="CJ32" s="424"/>
      <c r="CK32" s="424"/>
      <c r="CL32" s="424"/>
      <c r="CM32" s="424"/>
      <c r="CO32" s="424" t="s">
        <v>200</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201</v>
      </c>
      <c r="D33" s="444"/>
      <c r="E33" s="409" t="s">
        <v>202</v>
      </c>
      <c r="F33" s="409"/>
      <c r="G33" s="409"/>
      <c r="H33" s="409"/>
      <c r="I33" s="409"/>
      <c r="J33" s="409"/>
      <c r="K33" s="409"/>
      <c r="L33" s="409"/>
      <c r="M33" s="409"/>
      <c r="N33" s="409"/>
      <c r="O33" s="409"/>
      <c r="P33" s="409"/>
      <c r="Q33" s="409"/>
      <c r="R33" s="409"/>
      <c r="S33" s="409"/>
      <c r="T33" s="200"/>
      <c r="U33" s="444" t="s">
        <v>201</v>
      </c>
      <c r="V33" s="444"/>
      <c r="W33" s="409" t="s">
        <v>203</v>
      </c>
      <c r="X33" s="409"/>
      <c r="Y33" s="409"/>
      <c r="Z33" s="409"/>
      <c r="AA33" s="409"/>
      <c r="AB33" s="409"/>
      <c r="AC33" s="409"/>
      <c r="AD33" s="409"/>
      <c r="AE33" s="409"/>
      <c r="AF33" s="409"/>
      <c r="AG33" s="409"/>
      <c r="AH33" s="409"/>
      <c r="AI33" s="409"/>
      <c r="AJ33" s="409"/>
      <c r="AK33" s="409"/>
      <c r="AL33" s="200"/>
      <c r="AM33" s="444" t="s">
        <v>201</v>
      </c>
      <c r="AN33" s="444"/>
      <c r="AO33" s="409" t="s">
        <v>203</v>
      </c>
      <c r="AP33" s="409"/>
      <c r="AQ33" s="409"/>
      <c r="AR33" s="409"/>
      <c r="AS33" s="409"/>
      <c r="AT33" s="409"/>
      <c r="AU33" s="409"/>
      <c r="AV33" s="409"/>
      <c r="AW33" s="409"/>
      <c r="AX33" s="409"/>
      <c r="AY33" s="409"/>
      <c r="AZ33" s="409"/>
      <c r="BA33" s="409"/>
      <c r="BB33" s="409"/>
      <c r="BC33" s="409"/>
      <c r="BD33" s="201"/>
      <c r="BE33" s="409" t="s">
        <v>204</v>
      </c>
      <c r="BF33" s="409"/>
      <c r="BG33" s="409" t="s">
        <v>205</v>
      </c>
      <c r="BH33" s="409"/>
      <c r="BI33" s="409"/>
      <c r="BJ33" s="409"/>
      <c r="BK33" s="409"/>
      <c r="BL33" s="409"/>
      <c r="BM33" s="409"/>
      <c r="BN33" s="409"/>
      <c r="BO33" s="409"/>
      <c r="BP33" s="409"/>
      <c r="BQ33" s="409"/>
      <c r="BR33" s="409"/>
      <c r="BS33" s="409"/>
      <c r="BT33" s="409"/>
      <c r="BU33" s="409"/>
      <c r="BV33" s="201"/>
      <c r="BW33" s="444" t="s">
        <v>204</v>
      </c>
      <c r="BX33" s="444"/>
      <c r="BY33" s="409" t="s">
        <v>206</v>
      </c>
      <c r="BZ33" s="409"/>
      <c r="CA33" s="409"/>
      <c r="CB33" s="409"/>
      <c r="CC33" s="409"/>
      <c r="CD33" s="409"/>
      <c r="CE33" s="409"/>
      <c r="CF33" s="409"/>
      <c r="CG33" s="409"/>
      <c r="CH33" s="409"/>
      <c r="CI33" s="409"/>
      <c r="CJ33" s="409"/>
      <c r="CK33" s="409"/>
      <c r="CL33" s="409"/>
      <c r="CM33" s="409"/>
      <c r="CN33" s="200"/>
      <c r="CO33" s="444" t="s">
        <v>201</v>
      </c>
      <c r="CP33" s="444"/>
      <c r="CQ33" s="409" t="s">
        <v>207</v>
      </c>
      <c r="CR33" s="409"/>
      <c r="CS33" s="409"/>
      <c r="CT33" s="409"/>
      <c r="CU33" s="409"/>
      <c r="CV33" s="409"/>
      <c r="CW33" s="409"/>
      <c r="CX33" s="409"/>
      <c r="CY33" s="409"/>
      <c r="CZ33" s="409"/>
      <c r="DA33" s="409"/>
      <c r="DB33" s="409"/>
      <c r="DC33" s="409"/>
      <c r="DD33" s="409"/>
      <c r="DE33" s="409"/>
      <c r="DF33" s="200"/>
      <c r="DG33" s="609" t="s">
        <v>208</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3</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f>IF(AO34="","",MAX(C34:D43,U34:V43)+1)</f>
        <v>6</v>
      </c>
      <c r="AN34" s="610"/>
      <c r="AO34" s="611" t="str">
        <f>IF('各会計、関係団体の財政状況及び健全化判断比率'!B31="","",'各会計、関係団体の財政状況及び健全化判断比率'!B31)</f>
        <v>病院事業会計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8</v>
      </c>
      <c r="BX34" s="610"/>
      <c r="BY34" s="611" t="str">
        <f>IF('各会計、関係団体の財政状況及び健全化判断比率'!B68="","",'各会計、関係団体の財政状況及び健全化判断比率'!B68)</f>
        <v>東京たま広域資源循環組合</v>
      </c>
      <c r="BZ34" s="611"/>
      <c r="CA34" s="611"/>
      <c r="CB34" s="611"/>
      <c r="CC34" s="611"/>
      <c r="CD34" s="611"/>
      <c r="CE34" s="611"/>
      <c r="CF34" s="611"/>
      <c r="CG34" s="611"/>
      <c r="CH34" s="611"/>
      <c r="CI34" s="611"/>
      <c r="CJ34" s="611"/>
      <c r="CK34" s="611"/>
      <c r="CL34" s="611"/>
      <c r="CM34" s="611"/>
      <c r="CN34" s="175"/>
      <c r="CO34" s="610">
        <f>IF(CQ34="","",MAX(C34:D43,U34:V43,AM34:AN43,BE34:BF43,BW34:BX43)+1)</f>
        <v>18</v>
      </c>
      <c r="CP34" s="610"/>
      <c r="CQ34" s="611" t="str">
        <f>IF('各会計、関係団体の財政状況及び健全化判断比率'!BS7="","",'各会計、関係団体の財政状況及び健全化判断比率'!BS7)</f>
        <v>いなぎグリーンウェルネス財団</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f>IF(E35="","",C34+1)</f>
        <v>2</v>
      </c>
      <c r="D35" s="610"/>
      <c r="E35" s="611" t="str">
        <f>IF('各会計、関係団体の財政状況及び健全化判断比率'!B8="","",'各会計、関係団体の財政状況及び健全化判断比率'!B8)</f>
        <v>土地区画整理事業特別会計</v>
      </c>
      <c r="F35" s="611"/>
      <c r="G35" s="611"/>
      <c r="H35" s="611"/>
      <c r="I35" s="611"/>
      <c r="J35" s="611"/>
      <c r="K35" s="611"/>
      <c r="L35" s="611"/>
      <c r="M35" s="611"/>
      <c r="N35" s="611"/>
      <c r="O35" s="611"/>
      <c r="P35" s="611"/>
      <c r="Q35" s="611"/>
      <c r="R35" s="611"/>
      <c r="S35" s="611"/>
      <c r="T35" s="175"/>
      <c r="U35" s="610">
        <f>IF(W35="","",U34+1)</f>
        <v>4</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5"/>
      <c r="AM35" s="610">
        <f t="shared" ref="AM35:AM43" si="0">IF(AO35="","",AM34+1)</f>
        <v>7</v>
      </c>
      <c r="AN35" s="610"/>
      <c r="AO35" s="611" t="str">
        <f>IF('各会計、関係団体の財政状況及び健全化判断比率'!B32="","",'各会計、関係団体の財政状況及び健全化判断比率'!B32)</f>
        <v>下水道事業会計</v>
      </c>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9</v>
      </c>
      <c r="BX35" s="610"/>
      <c r="BY35" s="611" t="str">
        <f>IF('各会計、関係団体の財政状況及び健全化判断比率'!B69="","",'各会計、関係団体の財政状況及び健全化判断比率'!B69)</f>
        <v>南多摩斎場組合</v>
      </c>
      <c r="BZ35" s="611"/>
      <c r="CA35" s="611"/>
      <c r="CB35" s="611"/>
      <c r="CC35" s="611"/>
      <c r="CD35" s="611"/>
      <c r="CE35" s="611"/>
      <c r="CF35" s="611"/>
      <c r="CG35" s="611"/>
      <c r="CH35" s="611"/>
      <c r="CI35" s="611"/>
      <c r="CJ35" s="611"/>
      <c r="CK35" s="611"/>
      <c r="CL35" s="611"/>
      <c r="CM35" s="611"/>
      <c r="CN35" s="175"/>
      <c r="CO35" s="610">
        <f t="shared" ref="CO35:CO43" si="3">IF(CQ35="","",CO34+1)</f>
        <v>19</v>
      </c>
      <c r="CP35" s="610"/>
      <c r="CQ35" s="611" t="str">
        <f>IF('各会計、関係団体の財政状況及び健全化判断比率'!BS8="","",'各会計、関係団体の財政状況及び健全化判断比率'!BS8)</f>
        <v>稲城市土地開発公社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〇</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5</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10</v>
      </c>
      <c r="BX36" s="610"/>
      <c r="BY36" s="611" t="str">
        <f>IF('各会計、関係団体の財政状況及び健全化判断比率'!B70="","",'各会計、関係団体の財政状況及び健全化判断比率'!B70)</f>
        <v>多摩川衛生組合</v>
      </c>
      <c r="BZ36" s="611"/>
      <c r="CA36" s="611"/>
      <c r="CB36" s="611"/>
      <c r="CC36" s="611"/>
      <c r="CD36" s="611"/>
      <c r="CE36" s="611"/>
      <c r="CF36" s="611"/>
      <c r="CG36" s="611"/>
      <c r="CH36" s="611"/>
      <c r="CI36" s="611"/>
      <c r="CJ36" s="611"/>
      <c r="CK36" s="611"/>
      <c r="CL36" s="611"/>
      <c r="CM36" s="611"/>
      <c r="CN36" s="175"/>
      <c r="CO36" s="610" t="str">
        <f t="shared" si="3"/>
        <v/>
      </c>
      <c r="CP36" s="610"/>
      <c r="CQ36" s="611" t="str">
        <f>IF('各会計、関係団体の財政状況及び健全化判断比率'!BS9="","",'各会計、関係団体の財政状況及び健全化判断比率'!BS9)</f>
        <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11</v>
      </c>
      <c r="BX37" s="610"/>
      <c r="BY37" s="611" t="str">
        <f>IF('各会計、関係団体の財政状況及び健全化判断比率'!B71="","",'各会計、関係団体の財政状況及び健全化判断比率'!B71)</f>
        <v>東京都市町村議会議員公務災害補償等組合</v>
      </c>
      <c r="BZ37" s="611"/>
      <c r="CA37" s="611"/>
      <c r="CB37" s="611"/>
      <c r="CC37" s="611"/>
      <c r="CD37" s="611"/>
      <c r="CE37" s="611"/>
      <c r="CF37" s="611"/>
      <c r="CG37" s="611"/>
      <c r="CH37" s="611"/>
      <c r="CI37" s="611"/>
      <c r="CJ37" s="611"/>
      <c r="CK37" s="611"/>
      <c r="CL37" s="611"/>
      <c r="CM37" s="611"/>
      <c r="CN37" s="175"/>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12</v>
      </c>
      <c r="BX38" s="610"/>
      <c r="BY38" s="611" t="str">
        <f>IF('各会計、関係団体の財政状況及び健全化判断比率'!B72="","",'各会計、関係団体の財政状況及び健全化判断比率'!B72)</f>
        <v>東京都三市収益事業組合</v>
      </c>
      <c r="BZ38" s="611"/>
      <c r="CA38" s="611"/>
      <c r="CB38" s="611"/>
      <c r="CC38" s="611"/>
      <c r="CD38" s="611"/>
      <c r="CE38" s="611"/>
      <c r="CF38" s="611"/>
      <c r="CG38" s="611"/>
      <c r="CH38" s="611"/>
      <c r="CI38" s="611"/>
      <c r="CJ38" s="611"/>
      <c r="CK38" s="611"/>
      <c r="CL38" s="611"/>
      <c r="CM38" s="611"/>
      <c r="CN38" s="175"/>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13</v>
      </c>
      <c r="BX39" s="610"/>
      <c r="BY39" s="611" t="str">
        <f>IF('各会計、関係団体の財政状況及び健全化判断比率'!B73="","",'各会計、関係団体の財政状況及び健全化判断比率'!B73)</f>
        <v>東京市町村総合事務組合（一般会計）</v>
      </c>
      <c r="BZ39" s="611"/>
      <c r="CA39" s="611"/>
      <c r="CB39" s="611"/>
      <c r="CC39" s="611"/>
      <c r="CD39" s="611"/>
      <c r="CE39" s="611"/>
      <c r="CF39" s="611"/>
      <c r="CG39" s="611"/>
      <c r="CH39" s="611"/>
      <c r="CI39" s="611"/>
      <c r="CJ39" s="611"/>
      <c r="CK39" s="611"/>
      <c r="CL39" s="611"/>
      <c r="CM39" s="611"/>
      <c r="CN39" s="175"/>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14</v>
      </c>
      <c r="BX40" s="610"/>
      <c r="BY40" s="611" t="str">
        <f>IF('各会計、関係団体の財政状況及び健全化判断比率'!B74="","",'各会計、関係団体の財政状況及び健全化判断比率'!B74)</f>
        <v>東京市町村総合事務組合（交通災害共済事業特別会計）</v>
      </c>
      <c r="BZ40" s="611"/>
      <c r="CA40" s="611"/>
      <c r="CB40" s="611"/>
      <c r="CC40" s="611"/>
      <c r="CD40" s="611"/>
      <c r="CE40" s="611"/>
      <c r="CF40" s="611"/>
      <c r="CG40" s="611"/>
      <c r="CH40" s="611"/>
      <c r="CI40" s="611"/>
      <c r="CJ40" s="611"/>
      <c r="CK40" s="611"/>
      <c r="CL40" s="611"/>
      <c r="CM40" s="611"/>
      <c r="CN40" s="175"/>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15</v>
      </c>
      <c r="BX41" s="610"/>
      <c r="BY41" s="611" t="str">
        <f>IF('各会計、関係団体の財政状況及び健全化判断比率'!B75="","",'各会計、関係団体の財政状況及び健全化判断比率'!B75)</f>
        <v>東京都市町村職員退職手当組合</v>
      </c>
      <c r="BZ41" s="611"/>
      <c r="CA41" s="611"/>
      <c r="CB41" s="611"/>
      <c r="CC41" s="611"/>
      <c r="CD41" s="611"/>
      <c r="CE41" s="611"/>
      <c r="CF41" s="611"/>
      <c r="CG41" s="611"/>
      <c r="CH41" s="611"/>
      <c r="CI41" s="611"/>
      <c r="CJ41" s="611"/>
      <c r="CK41" s="611"/>
      <c r="CL41" s="611"/>
      <c r="CM41" s="611"/>
      <c r="CN41" s="175"/>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f t="shared" si="2"/>
        <v>16</v>
      </c>
      <c r="BX42" s="610"/>
      <c r="BY42" s="611" t="str">
        <f>IF('各会計、関係団体の財政状況及び健全化判断比率'!B76="","",'各会計、関係団体の財政状況及び健全化判断比率'!B76)</f>
        <v>東京都後期高齢者医療広域連合（一般会計）</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f t="shared" si="2"/>
        <v>17</v>
      </c>
      <c r="BX43" s="610"/>
      <c r="BY43" s="611" t="str">
        <f>IF('各会計、関係団体の財政状況及び健全化判断比率'!B77="","",'各会計、関係団体の財政状況及び健全化判断比率'!B77)</f>
        <v>東京都後期高齢者医療広域連合（後期高齢者医療特別会計）</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209</v>
      </c>
      <c r="E46" s="613" t="s">
        <v>210</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211</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212</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213</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214</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215</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216</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217</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CZKPSW3UKRNJ8y+4dQRbxdk4BfvI+W4mts4O7Zg6eiwC0gz63vOXuB1AYS5k7P+i2jDATTObBd+GB+NOvjR9lg==" saltValue="GQl3zUrqxP7zwSplwG453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55" zoomScaleNormal="55"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559</v>
      </c>
      <c r="G33" s="29" t="s">
        <v>560</v>
      </c>
      <c r="H33" s="29" t="s">
        <v>561</v>
      </c>
      <c r="I33" s="29" t="s">
        <v>562</v>
      </c>
      <c r="J33" s="30" t="s">
        <v>563</v>
      </c>
      <c r="K33" s="22"/>
      <c r="L33" s="22"/>
      <c r="M33" s="22"/>
      <c r="N33" s="22"/>
      <c r="O33" s="22"/>
      <c r="P33" s="22"/>
    </row>
    <row r="34" spans="1:16" ht="39" customHeight="1" x14ac:dyDescent="0.2">
      <c r="A34" s="22"/>
      <c r="B34" s="31"/>
      <c r="C34" s="1162" t="s">
        <v>565</v>
      </c>
      <c r="D34" s="1162"/>
      <c r="E34" s="1163"/>
      <c r="F34" s="32">
        <v>4.55</v>
      </c>
      <c r="G34" s="33">
        <v>5.54</v>
      </c>
      <c r="H34" s="33">
        <v>5.16</v>
      </c>
      <c r="I34" s="33">
        <v>11.38</v>
      </c>
      <c r="J34" s="34">
        <v>11.7</v>
      </c>
      <c r="K34" s="22"/>
      <c r="L34" s="22"/>
      <c r="M34" s="22"/>
      <c r="N34" s="22"/>
      <c r="O34" s="22"/>
      <c r="P34" s="22"/>
    </row>
    <row r="35" spans="1:16" ht="39" customHeight="1" x14ac:dyDescent="0.2">
      <c r="A35" s="22"/>
      <c r="B35" s="35"/>
      <c r="C35" s="1158" t="s">
        <v>566</v>
      </c>
      <c r="D35" s="1158"/>
      <c r="E35" s="1159"/>
      <c r="F35" s="36">
        <v>6.75</v>
      </c>
      <c r="G35" s="37">
        <v>5.63</v>
      </c>
      <c r="H35" s="37">
        <v>8.15</v>
      </c>
      <c r="I35" s="37">
        <v>10.87</v>
      </c>
      <c r="J35" s="38">
        <v>11.45</v>
      </c>
      <c r="K35" s="22"/>
      <c r="L35" s="22"/>
      <c r="M35" s="22"/>
      <c r="N35" s="22"/>
      <c r="O35" s="22"/>
      <c r="P35" s="22"/>
    </row>
    <row r="36" spans="1:16" ht="39" customHeight="1" x14ac:dyDescent="0.2">
      <c r="A36" s="22"/>
      <c r="B36" s="35"/>
      <c r="C36" s="1158" t="s">
        <v>567</v>
      </c>
      <c r="D36" s="1158"/>
      <c r="E36" s="1159"/>
      <c r="F36" s="36" t="s">
        <v>518</v>
      </c>
      <c r="G36" s="37">
        <v>0.17</v>
      </c>
      <c r="H36" s="37">
        <v>0.71</v>
      </c>
      <c r="I36" s="37">
        <v>1.1499999999999999</v>
      </c>
      <c r="J36" s="38">
        <v>1.77</v>
      </c>
      <c r="K36" s="22"/>
      <c r="L36" s="22"/>
      <c r="M36" s="22"/>
      <c r="N36" s="22"/>
      <c r="O36" s="22"/>
      <c r="P36" s="22"/>
    </row>
    <row r="37" spans="1:16" ht="39" customHeight="1" x14ac:dyDescent="0.2">
      <c r="A37" s="22"/>
      <c r="B37" s="35"/>
      <c r="C37" s="1158" t="s">
        <v>568</v>
      </c>
      <c r="D37" s="1158"/>
      <c r="E37" s="1159"/>
      <c r="F37" s="36">
        <v>0.77</v>
      </c>
      <c r="G37" s="37">
        <v>1.07</v>
      </c>
      <c r="H37" s="37">
        <v>1.19</v>
      </c>
      <c r="I37" s="37">
        <v>0.68</v>
      </c>
      <c r="J37" s="38">
        <v>0.65</v>
      </c>
      <c r="K37" s="22"/>
      <c r="L37" s="22"/>
      <c r="M37" s="22"/>
      <c r="N37" s="22"/>
      <c r="O37" s="22"/>
      <c r="P37" s="22"/>
    </row>
    <row r="38" spans="1:16" ht="39" customHeight="1" x14ac:dyDescent="0.2">
      <c r="A38" s="22"/>
      <c r="B38" s="35"/>
      <c r="C38" s="1158" t="s">
        <v>569</v>
      </c>
      <c r="D38" s="1158"/>
      <c r="E38" s="1159"/>
      <c r="F38" s="36">
        <v>0</v>
      </c>
      <c r="G38" s="37">
        <v>0</v>
      </c>
      <c r="H38" s="37">
        <v>0</v>
      </c>
      <c r="I38" s="37">
        <v>0</v>
      </c>
      <c r="J38" s="38">
        <v>0</v>
      </c>
      <c r="K38" s="22"/>
      <c r="L38" s="22"/>
      <c r="M38" s="22"/>
      <c r="N38" s="22"/>
      <c r="O38" s="22"/>
      <c r="P38" s="22"/>
    </row>
    <row r="39" spans="1:16" ht="39" customHeight="1" x14ac:dyDescent="0.2">
      <c r="A39" s="22"/>
      <c r="B39" s="35"/>
      <c r="C39" s="1158" t="s">
        <v>570</v>
      </c>
      <c r="D39" s="1158"/>
      <c r="E39" s="1159"/>
      <c r="F39" s="36">
        <v>0</v>
      </c>
      <c r="G39" s="37">
        <v>0</v>
      </c>
      <c r="H39" s="37">
        <v>0</v>
      </c>
      <c r="I39" s="37">
        <v>0</v>
      </c>
      <c r="J39" s="38">
        <v>0</v>
      </c>
      <c r="K39" s="22"/>
      <c r="L39" s="22"/>
      <c r="M39" s="22"/>
      <c r="N39" s="22"/>
      <c r="O39" s="22"/>
      <c r="P39" s="22"/>
    </row>
    <row r="40" spans="1:16" ht="39" customHeight="1" x14ac:dyDescent="0.2">
      <c r="A40" s="22"/>
      <c r="B40" s="35"/>
      <c r="C40" s="1158" t="s">
        <v>571</v>
      </c>
      <c r="D40" s="1158"/>
      <c r="E40" s="1159"/>
      <c r="F40" s="36">
        <v>0</v>
      </c>
      <c r="G40" s="37">
        <v>0</v>
      </c>
      <c r="H40" s="37">
        <v>0</v>
      </c>
      <c r="I40" s="37">
        <v>0</v>
      </c>
      <c r="J40" s="38">
        <v>0</v>
      </c>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572</v>
      </c>
      <c r="D42" s="1158"/>
      <c r="E42" s="1159"/>
      <c r="F42" s="36" t="s">
        <v>518</v>
      </c>
      <c r="G42" s="37" t="s">
        <v>518</v>
      </c>
      <c r="H42" s="37" t="s">
        <v>518</v>
      </c>
      <c r="I42" s="37" t="s">
        <v>518</v>
      </c>
      <c r="J42" s="38" t="s">
        <v>518</v>
      </c>
      <c r="K42" s="22"/>
      <c r="L42" s="22"/>
      <c r="M42" s="22"/>
      <c r="N42" s="22"/>
      <c r="O42" s="22"/>
      <c r="P42" s="22"/>
    </row>
    <row r="43" spans="1:16" ht="39" customHeight="1" thickBot="1" x14ac:dyDescent="0.25">
      <c r="A43" s="22"/>
      <c r="B43" s="40"/>
      <c r="C43" s="1160" t="s">
        <v>573</v>
      </c>
      <c r="D43" s="1160"/>
      <c r="E43" s="1161"/>
      <c r="F43" s="41">
        <v>0.63</v>
      </c>
      <c r="G43" s="42" t="s">
        <v>518</v>
      </c>
      <c r="H43" s="42" t="s">
        <v>518</v>
      </c>
      <c r="I43" s="42" t="s">
        <v>518</v>
      </c>
      <c r="J43" s="43" t="s">
        <v>518</v>
      </c>
      <c r="K43" s="22"/>
      <c r="L43" s="22"/>
      <c r="M43" s="22"/>
      <c r="N43" s="22"/>
      <c r="O43" s="22"/>
      <c r="P43" s="22"/>
    </row>
    <row r="44" spans="1:16" ht="39" customHeight="1" x14ac:dyDescent="0.2">
      <c r="A44" s="22"/>
      <c r="B44" s="44" t="s">
        <v>8</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oH3VbXLk+tA5zjaWSRXMHSSClf1K1KiryDMqRI0IElIK29/fyz4kwP1aup4/ydM+vS9zdiogigw+91joQTpC/g==" saltValue="sO3/jmuZiytU0j/7RdFYz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55" zoomScaleNormal="55"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5">
      <c r="A44" s="46"/>
      <c r="B44" s="49" t="s">
        <v>10</v>
      </c>
      <c r="C44" s="50"/>
      <c r="D44" s="50"/>
      <c r="E44" s="51"/>
      <c r="F44" s="51"/>
      <c r="G44" s="51"/>
      <c r="H44" s="51"/>
      <c r="I44" s="51"/>
      <c r="J44" s="52" t="s">
        <v>2</v>
      </c>
      <c r="K44" s="53" t="s">
        <v>559</v>
      </c>
      <c r="L44" s="54" t="s">
        <v>560</v>
      </c>
      <c r="M44" s="54" t="s">
        <v>561</v>
      </c>
      <c r="N44" s="54" t="s">
        <v>562</v>
      </c>
      <c r="O44" s="55" t="s">
        <v>563</v>
      </c>
      <c r="P44" s="46"/>
      <c r="Q44" s="46"/>
      <c r="R44" s="46"/>
      <c r="S44" s="46"/>
      <c r="T44" s="46"/>
      <c r="U44" s="46"/>
    </row>
    <row r="45" spans="1:21" ht="30.75" customHeight="1" x14ac:dyDescent="0.2">
      <c r="A45" s="46"/>
      <c r="B45" s="1164" t="s">
        <v>11</v>
      </c>
      <c r="C45" s="1165"/>
      <c r="D45" s="56"/>
      <c r="E45" s="1170" t="s">
        <v>12</v>
      </c>
      <c r="F45" s="1170"/>
      <c r="G45" s="1170"/>
      <c r="H45" s="1170"/>
      <c r="I45" s="1170"/>
      <c r="J45" s="1171"/>
      <c r="K45" s="57">
        <v>1999</v>
      </c>
      <c r="L45" s="58">
        <v>1942</v>
      </c>
      <c r="M45" s="58">
        <v>2048</v>
      </c>
      <c r="N45" s="58">
        <v>2061</v>
      </c>
      <c r="O45" s="59">
        <v>2013</v>
      </c>
      <c r="P45" s="46"/>
      <c r="Q45" s="46"/>
      <c r="R45" s="46"/>
      <c r="S45" s="46"/>
      <c r="T45" s="46"/>
      <c r="U45" s="46"/>
    </row>
    <row r="46" spans="1:21" ht="30.75" customHeight="1" x14ac:dyDescent="0.2">
      <c r="A46" s="46"/>
      <c r="B46" s="1166"/>
      <c r="C46" s="1167"/>
      <c r="D46" s="60"/>
      <c r="E46" s="1172" t="s">
        <v>13</v>
      </c>
      <c r="F46" s="1172"/>
      <c r="G46" s="1172"/>
      <c r="H46" s="1172"/>
      <c r="I46" s="1172"/>
      <c r="J46" s="1173"/>
      <c r="K46" s="61" t="s">
        <v>518</v>
      </c>
      <c r="L46" s="62" t="s">
        <v>518</v>
      </c>
      <c r="M46" s="62" t="s">
        <v>518</v>
      </c>
      <c r="N46" s="62" t="s">
        <v>518</v>
      </c>
      <c r="O46" s="63" t="s">
        <v>518</v>
      </c>
      <c r="P46" s="46"/>
      <c r="Q46" s="46"/>
      <c r="R46" s="46"/>
      <c r="S46" s="46"/>
      <c r="T46" s="46"/>
      <c r="U46" s="46"/>
    </row>
    <row r="47" spans="1:21" ht="30.75" customHeight="1" x14ac:dyDescent="0.2">
      <c r="A47" s="46"/>
      <c r="B47" s="1166"/>
      <c r="C47" s="1167"/>
      <c r="D47" s="60"/>
      <c r="E47" s="1172" t="s">
        <v>14</v>
      </c>
      <c r="F47" s="1172"/>
      <c r="G47" s="1172"/>
      <c r="H47" s="1172"/>
      <c r="I47" s="1172"/>
      <c r="J47" s="1173"/>
      <c r="K47" s="61" t="s">
        <v>518</v>
      </c>
      <c r="L47" s="62" t="s">
        <v>518</v>
      </c>
      <c r="M47" s="62" t="s">
        <v>518</v>
      </c>
      <c r="N47" s="62" t="s">
        <v>518</v>
      </c>
      <c r="O47" s="63" t="s">
        <v>518</v>
      </c>
      <c r="P47" s="46"/>
      <c r="Q47" s="46"/>
      <c r="R47" s="46"/>
      <c r="S47" s="46"/>
      <c r="T47" s="46"/>
      <c r="U47" s="46"/>
    </row>
    <row r="48" spans="1:21" ht="30.75" customHeight="1" x14ac:dyDescent="0.2">
      <c r="A48" s="46"/>
      <c r="B48" s="1166"/>
      <c r="C48" s="1167"/>
      <c r="D48" s="60"/>
      <c r="E48" s="1172" t="s">
        <v>15</v>
      </c>
      <c r="F48" s="1172"/>
      <c r="G48" s="1172"/>
      <c r="H48" s="1172"/>
      <c r="I48" s="1172"/>
      <c r="J48" s="1173"/>
      <c r="K48" s="61">
        <v>303</v>
      </c>
      <c r="L48" s="62">
        <v>363</v>
      </c>
      <c r="M48" s="62">
        <v>319</v>
      </c>
      <c r="N48" s="62">
        <v>176</v>
      </c>
      <c r="O48" s="63">
        <v>177</v>
      </c>
      <c r="P48" s="46"/>
      <c r="Q48" s="46"/>
      <c r="R48" s="46"/>
      <c r="S48" s="46"/>
      <c r="T48" s="46"/>
      <c r="U48" s="46"/>
    </row>
    <row r="49" spans="1:21" ht="30.75" customHeight="1" x14ac:dyDescent="0.2">
      <c r="A49" s="46"/>
      <c r="B49" s="1166"/>
      <c r="C49" s="1167"/>
      <c r="D49" s="60"/>
      <c r="E49" s="1172" t="s">
        <v>16</v>
      </c>
      <c r="F49" s="1172"/>
      <c r="G49" s="1172"/>
      <c r="H49" s="1172"/>
      <c r="I49" s="1172"/>
      <c r="J49" s="1173"/>
      <c r="K49" s="61">
        <v>21</v>
      </c>
      <c r="L49" s="62">
        <v>29</v>
      </c>
      <c r="M49" s="62">
        <v>13</v>
      </c>
      <c r="N49" s="62">
        <v>8</v>
      </c>
      <c r="O49" s="63">
        <v>9</v>
      </c>
      <c r="P49" s="46"/>
      <c r="Q49" s="46"/>
      <c r="R49" s="46"/>
      <c r="S49" s="46"/>
      <c r="T49" s="46"/>
      <c r="U49" s="46"/>
    </row>
    <row r="50" spans="1:21" ht="30.75" customHeight="1" x14ac:dyDescent="0.2">
      <c r="A50" s="46"/>
      <c r="B50" s="1166"/>
      <c r="C50" s="1167"/>
      <c r="D50" s="60"/>
      <c r="E50" s="1172" t="s">
        <v>17</v>
      </c>
      <c r="F50" s="1172"/>
      <c r="G50" s="1172"/>
      <c r="H50" s="1172"/>
      <c r="I50" s="1172"/>
      <c r="J50" s="1173"/>
      <c r="K50" s="61">
        <v>548</v>
      </c>
      <c r="L50" s="62">
        <v>421</v>
      </c>
      <c r="M50" s="62">
        <v>416</v>
      </c>
      <c r="N50" s="62">
        <v>416</v>
      </c>
      <c r="O50" s="63">
        <v>376</v>
      </c>
      <c r="P50" s="46"/>
      <c r="Q50" s="46"/>
      <c r="R50" s="46"/>
      <c r="S50" s="46"/>
      <c r="T50" s="46"/>
      <c r="U50" s="46"/>
    </row>
    <row r="51" spans="1:21" ht="30.75" customHeight="1" x14ac:dyDescent="0.2">
      <c r="A51" s="46"/>
      <c r="B51" s="1168"/>
      <c r="C51" s="1169"/>
      <c r="D51" s="64"/>
      <c r="E51" s="1172" t="s">
        <v>18</v>
      </c>
      <c r="F51" s="1172"/>
      <c r="G51" s="1172"/>
      <c r="H51" s="1172"/>
      <c r="I51" s="1172"/>
      <c r="J51" s="1173"/>
      <c r="K51" s="61" t="s">
        <v>518</v>
      </c>
      <c r="L51" s="62" t="s">
        <v>518</v>
      </c>
      <c r="M51" s="62" t="s">
        <v>518</v>
      </c>
      <c r="N51" s="62" t="s">
        <v>518</v>
      </c>
      <c r="O51" s="63" t="s">
        <v>518</v>
      </c>
      <c r="P51" s="46"/>
      <c r="Q51" s="46"/>
      <c r="R51" s="46"/>
      <c r="S51" s="46"/>
      <c r="T51" s="46"/>
      <c r="U51" s="46"/>
    </row>
    <row r="52" spans="1:21" ht="30.75" customHeight="1" x14ac:dyDescent="0.2">
      <c r="A52" s="46"/>
      <c r="B52" s="1174" t="s">
        <v>19</v>
      </c>
      <c r="C52" s="1175"/>
      <c r="D52" s="64"/>
      <c r="E52" s="1172" t="s">
        <v>20</v>
      </c>
      <c r="F52" s="1172"/>
      <c r="G52" s="1172"/>
      <c r="H52" s="1172"/>
      <c r="I52" s="1172"/>
      <c r="J52" s="1173"/>
      <c r="K52" s="61">
        <v>2394</v>
      </c>
      <c r="L52" s="62">
        <v>2344</v>
      </c>
      <c r="M52" s="62">
        <v>2236</v>
      </c>
      <c r="N52" s="62">
        <v>2065</v>
      </c>
      <c r="O52" s="63">
        <v>1927</v>
      </c>
      <c r="P52" s="46"/>
      <c r="Q52" s="46"/>
      <c r="R52" s="46"/>
      <c r="S52" s="46"/>
      <c r="T52" s="46"/>
      <c r="U52" s="46"/>
    </row>
    <row r="53" spans="1:21" ht="30.75" customHeight="1" thickBot="1" x14ac:dyDescent="0.25">
      <c r="A53" s="46"/>
      <c r="B53" s="1176" t="s">
        <v>21</v>
      </c>
      <c r="C53" s="1177"/>
      <c r="D53" s="65"/>
      <c r="E53" s="1178" t="s">
        <v>22</v>
      </c>
      <c r="F53" s="1178"/>
      <c r="G53" s="1178"/>
      <c r="H53" s="1178"/>
      <c r="I53" s="1178"/>
      <c r="J53" s="1179"/>
      <c r="K53" s="66">
        <v>477</v>
      </c>
      <c r="L53" s="67">
        <v>411</v>
      </c>
      <c r="M53" s="67">
        <v>560</v>
      </c>
      <c r="N53" s="67">
        <v>596</v>
      </c>
      <c r="O53" s="68">
        <v>648</v>
      </c>
      <c r="P53" s="46"/>
      <c r="Q53" s="46"/>
      <c r="R53" s="46"/>
      <c r="S53" s="46"/>
      <c r="T53" s="46"/>
      <c r="U53" s="46"/>
    </row>
    <row r="54" spans="1:21" ht="24" customHeight="1" x14ac:dyDescent="0.2">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25</v>
      </c>
      <c r="C56" s="71"/>
      <c r="D56" s="71"/>
      <c r="E56" s="71"/>
      <c r="F56" s="71"/>
      <c r="G56" s="71"/>
      <c r="H56" s="71"/>
      <c r="I56" s="71"/>
      <c r="J56" s="71"/>
      <c r="K56" s="72"/>
      <c r="L56" s="72"/>
      <c r="M56" s="72"/>
      <c r="N56" s="72"/>
      <c r="O56" s="73" t="s">
        <v>574</v>
      </c>
      <c r="P56" s="46"/>
      <c r="Q56" s="46"/>
      <c r="R56" s="46"/>
      <c r="S56" s="46"/>
      <c r="T56" s="46"/>
      <c r="U56" s="46"/>
    </row>
    <row r="57" spans="1:21" ht="31.5" customHeight="1" thickBot="1" x14ac:dyDescent="0.25">
      <c r="A57" s="46"/>
      <c r="B57" s="74"/>
      <c r="C57" s="75"/>
      <c r="D57" s="75"/>
      <c r="E57" s="76"/>
      <c r="F57" s="76"/>
      <c r="G57" s="76"/>
      <c r="H57" s="76"/>
      <c r="I57" s="76"/>
      <c r="J57" s="77" t="s">
        <v>2</v>
      </c>
      <c r="K57" s="78" t="s">
        <v>575</v>
      </c>
      <c r="L57" s="79" t="s">
        <v>576</v>
      </c>
      <c r="M57" s="79" t="s">
        <v>577</v>
      </c>
      <c r="N57" s="79" t="s">
        <v>578</v>
      </c>
      <c r="O57" s="80" t="s">
        <v>579</v>
      </c>
      <c r="P57" s="46"/>
      <c r="Q57" s="46"/>
      <c r="R57" s="46"/>
      <c r="S57" s="46"/>
      <c r="T57" s="46"/>
      <c r="U57" s="46"/>
    </row>
    <row r="58" spans="1:21" ht="31.5" customHeight="1" x14ac:dyDescent="0.2">
      <c r="B58" s="1180" t="s">
        <v>26</v>
      </c>
      <c r="C58" s="1181"/>
      <c r="D58" s="1186" t="s">
        <v>27</v>
      </c>
      <c r="E58" s="1187"/>
      <c r="F58" s="1187"/>
      <c r="G58" s="1187"/>
      <c r="H58" s="1187"/>
      <c r="I58" s="1187"/>
      <c r="J58" s="1188"/>
      <c r="K58" s="81"/>
      <c r="L58" s="82"/>
      <c r="M58" s="82"/>
      <c r="N58" s="82"/>
      <c r="O58" s="83"/>
    </row>
    <row r="59" spans="1:21" ht="31.5" customHeight="1" x14ac:dyDescent="0.2">
      <c r="B59" s="1182"/>
      <c r="C59" s="1183"/>
      <c r="D59" s="1189" t="s">
        <v>28</v>
      </c>
      <c r="E59" s="1190"/>
      <c r="F59" s="1190"/>
      <c r="G59" s="1190"/>
      <c r="H59" s="1190"/>
      <c r="I59" s="1190"/>
      <c r="J59" s="1191"/>
      <c r="K59" s="84"/>
      <c r="L59" s="85"/>
      <c r="M59" s="85"/>
      <c r="N59" s="85"/>
      <c r="O59" s="86"/>
    </row>
    <row r="60" spans="1:21" ht="31.5" customHeight="1" thickBot="1" x14ac:dyDescent="0.25">
      <c r="B60" s="1184"/>
      <c r="C60" s="1185"/>
      <c r="D60" s="1192" t="s">
        <v>29</v>
      </c>
      <c r="E60" s="1193"/>
      <c r="F60" s="1193"/>
      <c r="G60" s="1193"/>
      <c r="H60" s="1193"/>
      <c r="I60" s="1193"/>
      <c r="J60" s="1194"/>
      <c r="K60" s="87"/>
      <c r="L60" s="88"/>
      <c r="M60" s="88"/>
      <c r="N60" s="88"/>
      <c r="O60" s="89"/>
    </row>
    <row r="61" spans="1:21" ht="24" customHeight="1" x14ac:dyDescent="0.2">
      <c r="B61" s="90"/>
      <c r="C61" s="90"/>
      <c r="D61" s="91" t="s">
        <v>30</v>
      </c>
      <c r="E61" s="92"/>
      <c r="F61" s="92"/>
      <c r="G61" s="92"/>
      <c r="H61" s="92"/>
      <c r="I61" s="92"/>
      <c r="J61" s="92"/>
      <c r="K61" s="92"/>
      <c r="L61" s="92"/>
      <c r="M61" s="92"/>
      <c r="N61" s="92"/>
      <c r="O61" s="92"/>
    </row>
    <row r="62" spans="1:21" ht="24" customHeight="1" x14ac:dyDescent="0.2">
      <c r="B62" s="93"/>
      <c r="C62" s="93"/>
      <c r="D62" s="91" t="s">
        <v>31</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BcF+nM3bsNygSo7088A6wbWKNX8sku4Rz8dOXdAcMXB7sUNlYe8nEYjOM0Z/IIP8G+mZF1eFihK1c3PWOEW61g==" saltValue="4wBCqGclopASkfOV1rRAy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55" zoomScaleNormal="55"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9</v>
      </c>
    </row>
    <row r="40" spans="2:13" ht="27.75" customHeight="1" thickBot="1" x14ac:dyDescent="0.25">
      <c r="B40" s="96" t="s">
        <v>10</v>
      </c>
      <c r="C40" s="97"/>
      <c r="D40" s="97"/>
      <c r="E40" s="98"/>
      <c r="F40" s="98"/>
      <c r="G40" s="98"/>
      <c r="H40" s="99" t="s">
        <v>2</v>
      </c>
      <c r="I40" s="100" t="s">
        <v>559</v>
      </c>
      <c r="J40" s="101" t="s">
        <v>560</v>
      </c>
      <c r="K40" s="101" t="s">
        <v>561</v>
      </c>
      <c r="L40" s="101" t="s">
        <v>562</v>
      </c>
      <c r="M40" s="102" t="s">
        <v>563</v>
      </c>
    </row>
    <row r="41" spans="2:13" ht="27.75" customHeight="1" x14ac:dyDescent="0.2">
      <c r="B41" s="1195" t="s">
        <v>32</v>
      </c>
      <c r="C41" s="1196"/>
      <c r="D41" s="103"/>
      <c r="E41" s="1201" t="s">
        <v>33</v>
      </c>
      <c r="F41" s="1201"/>
      <c r="G41" s="1201"/>
      <c r="H41" s="1202"/>
      <c r="I41" s="342">
        <v>24123</v>
      </c>
      <c r="J41" s="343">
        <v>24026</v>
      </c>
      <c r="K41" s="343">
        <v>24455</v>
      </c>
      <c r="L41" s="343">
        <v>22532</v>
      </c>
      <c r="M41" s="344">
        <v>20677</v>
      </c>
    </row>
    <row r="42" spans="2:13" ht="27.75" customHeight="1" x14ac:dyDescent="0.2">
      <c r="B42" s="1197"/>
      <c r="C42" s="1198"/>
      <c r="D42" s="104"/>
      <c r="E42" s="1203" t="s">
        <v>34</v>
      </c>
      <c r="F42" s="1203"/>
      <c r="G42" s="1203"/>
      <c r="H42" s="1204"/>
      <c r="I42" s="345">
        <v>6122</v>
      </c>
      <c r="J42" s="346">
        <v>5354</v>
      </c>
      <c r="K42" s="346">
        <v>4570</v>
      </c>
      <c r="L42" s="346">
        <v>3656</v>
      </c>
      <c r="M42" s="347">
        <v>2930</v>
      </c>
    </row>
    <row r="43" spans="2:13" ht="27.75" customHeight="1" x14ac:dyDescent="0.2">
      <c r="B43" s="1197"/>
      <c r="C43" s="1198"/>
      <c r="D43" s="104"/>
      <c r="E43" s="1203" t="s">
        <v>35</v>
      </c>
      <c r="F43" s="1203"/>
      <c r="G43" s="1203"/>
      <c r="H43" s="1204"/>
      <c r="I43" s="345">
        <v>2660</v>
      </c>
      <c r="J43" s="346">
        <v>2462</v>
      </c>
      <c r="K43" s="346">
        <v>2253</v>
      </c>
      <c r="L43" s="346">
        <v>1866</v>
      </c>
      <c r="M43" s="347">
        <v>1417</v>
      </c>
    </row>
    <row r="44" spans="2:13" ht="27.75" customHeight="1" x14ac:dyDescent="0.2">
      <c r="B44" s="1197"/>
      <c r="C44" s="1198"/>
      <c r="D44" s="104"/>
      <c r="E44" s="1203" t="s">
        <v>36</v>
      </c>
      <c r="F44" s="1203"/>
      <c r="G44" s="1203"/>
      <c r="H44" s="1204"/>
      <c r="I44" s="345">
        <v>227</v>
      </c>
      <c r="J44" s="346">
        <v>199</v>
      </c>
      <c r="K44" s="346">
        <v>175</v>
      </c>
      <c r="L44" s="346">
        <v>160</v>
      </c>
      <c r="M44" s="347">
        <v>143</v>
      </c>
    </row>
    <row r="45" spans="2:13" ht="27.75" customHeight="1" x14ac:dyDescent="0.2">
      <c r="B45" s="1197"/>
      <c r="C45" s="1198"/>
      <c r="D45" s="104"/>
      <c r="E45" s="1203" t="s">
        <v>37</v>
      </c>
      <c r="F45" s="1203"/>
      <c r="G45" s="1203"/>
      <c r="H45" s="1204"/>
      <c r="I45" s="345">
        <v>2305</v>
      </c>
      <c r="J45" s="346">
        <v>2316</v>
      </c>
      <c r="K45" s="346">
        <v>2316</v>
      </c>
      <c r="L45" s="346">
        <v>2324</v>
      </c>
      <c r="M45" s="347">
        <v>2268</v>
      </c>
    </row>
    <row r="46" spans="2:13" ht="27.75" customHeight="1" x14ac:dyDescent="0.2">
      <c r="B46" s="1197"/>
      <c r="C46" s="1198"/>
      <c r="D46" s="105"/>
      <c r="E46" s="1203" t="s">
        <v>38</v>
      </c>
      <c r="F46" s="1203"/>
      <c r="G46" s="1203"/>
      <c r="H46" s="1204"/>
      <c r="I46" s="345" t="s">
        <v>518</v>
      </c>
      <c r="J46" s="346" t="s">
        <v>518</v>
      </c>
      <c r="K46" s="346" t="s">
        <v>518</v>
      </c>
      <c r="L46" s="346" t="s">
        <v>518</v>
      </c>
      <c r="M46" s="347" t="s">
        <v>518</v>
      </c>
    </row>
    <row r="47" spans="2:13" ht="27.75" customHeight="1" x14ac:dyDescent="0.2">
      <c r="B47" s="1197"/>
      <c r="C47" s="1198"/>
      <c r="D47" s="106"/>
      <c r="E47" s="1205" t="s">
        <v>39</v>
      </c>
      <c r="F47" s="1206"/>
      <c r="G47" s="1206"/>
      <c r="H47" s="1207"/>
      <c r="I47" s="345" t="s">
        <v>518</v>
      </c>
      <c r="J47" s="346" t="s">
        <v>518</v>
      </c>
      <c r="K47" s="346" t="s">
        <v>518</v>
      </c>
      <c r="L47" s="346" t="s">
        <v>518</v>
      </c>
      <c r="M47" s="347" t="s">
        <v>518</v>
      </c>
    </row>
    <row r="48" spans="2:13" ht="27.75" customHeight="1" x14ac:dyDescent="0.2">
      <c r="B48" s="1197"/>
      <c r="C48" s="1198"/>
      <c r="D48" s="104"/>
      <c r="E48" s="1203" t="s">
        <v>40</v>
      </c>
      <c r="F48" s="1203"/>
      <c r="G48" s="1203"/>
      <c r="H48" s="1204"/>
      <c r="I48" s="345" t="s">
        <v>518</v>
      </c>
      <c r="J48" s="346" t="s">
        <v>518</v>
      </c>
      <c r="K48" s="346" t="s">
        <v>518</v>
      </c>
      <c r="L48" s="346" t="s">
        <v>518</v>
      </c>
      <c r="M48" s="347" t="s">
        <v>518</v>
      </c>
    </row>
    <row r="49" spans="2:13" ht="27.75" customHeight="1" x14ac:dyDescent="0.2">
      <c r="B49" s="1199"/>
      <c r="C49" s="1200"/>
      <c r="D49" s="104"/>
      <c r="E49" s="1203" t="s">
        <v>41</v>
      </c>
      <c r="F49" s="1203"/>
      <c r="G49" s="1203"/>
      <c r="H49" s="1204"/>
      <c r="I49" s="345" t="s">
        <v>518</v>
      </c>
      <c r="J49" s="346" t="s">
        <v>518</v>
      </c>
      <c r="K49" s="346" t="s">
        <v>518</v>
      </c>
      <c r="L49" s="346" t="s">
        <v>518</v>
      </c>
      <c r="M49" s="347" t="s">
        <v>518</v>
      </c>
    </row>
    <row r="50" spans="2:13" ht="27.75" customHeight="1" x14ac:dyDescent="0.2">
      <c r="B50" s="1208" t="s">
        <v>42</v>
      </c>
      <c r="C50" s="1209"/>
      <c r="D50" s="107"/>
      <c r="E50" s="1203" t="s">
        <v>43</v>
      </c>
      <c r="F50" s="1203"/>
      <c r="G50" s="1203"/>
      <c r="H50" s="1204"/>
      <c r="I50" s="345">
        <v>6266</v>
      </c>
      <c r="J50" s="346">
        <v>6563</v>
      </c>
      <c r="K50" s="346">
        <v>6666</v>
      </c>
      <c r="L50" s="346">
        <v>7025</v>
      </c>
      <c r="M50" s="347">
        <v>7916</v>
      </c>
    </row>
    <row r="51" spans="2:13" ht="27.75" customHeight="1" x14ac:dyDescent="0.2">
      <c r="B51" s="1197"/>
      <c r="C51" s="1198"/>
      <c r="D51" s="104"/>
      <c r="E51" s="1203" t="s">
        <v>44</v>
      </c>
      <c r="F51" s="1203"/>
      <c r="G51" s="1203"/>
      <c r="H51" s="1204"/>
      <c r="I51" s="345">
        <v>5267</v>
      </c>
      <c r="J51" s="346">
        <v>5123</v>
      </c>
      <c r="K51" s="346">
        <v>4712</v>
      </c>
      <c r="L51" s="346">
        <v>3974</v>
      </c>
      <c r="M51" s="347">
        <v>3073</v>
      </c>
    </row>
    <row r="52" spans="2:13" ht="27.75" customHeight="1" x14ac:dyDescent="0.2">
      <c r="B52" s="1199"/>
      <c r="C52" s="1200"/>
      <c r="D52" s="104"/>
      <c r="E52" s="1203" t="s">
        <v>45</v>
      </c>
      <c r="F52" s="1203"/>
      <c r="G52" s="1203"/>
      <c r="H52" s="1204"/>
      <c r="I52" s="345">
        <v>18627</v>
      </c>
      <c r="J52" s="346">
        <v>17496</v>
      </c>
      <c r="K52" s="346">
        <v>16700</v>
      </c>
      <c r="L52" s="346">
        <v>16115</v>
      </c>
      <c r="M52" s="347">
        <v>14820</v>
      </c>
    </row>
    <row r="53" spans="2:13" ht="27.75" customHeight="1" thickBot="1" x14ac:dyDescent="0.25">
      <c r="B53" s="1210" t="s">
        <v>46</v>
      </c>
      <c r="C53" s="1211"/>
      <c r="D53" s="108"/>
      <c r="E53" s="1212" t="s">
        <v>47</v>
      </c>
      <c r="F53" s="1212"/>
      <c r="G53" s="1212"/>
      <c r="H53" s="1213"/>
      <c r="I53" s="348">
        <v>5279</v>
      </c>
      <c r="J53" s="349">
        <v>5175</v>
      </c>
      <c r="K53" s="349">
        <v>5692</v>
      </c>
      <c r="L53" s="349">
        <v>3422</v>
      </c>
      <c r="M53" s="350">
        <v>1627</v>
      </c>
    </row>
    <row r="54" spans="2:13" ht="27.75" customHeight="1" x14ac:dyDescent="0.2">
      <c r="B54" s="109" t="s">
        <v>48</v>
      </c>
      <c r="C54" s="110"/>
      <c r="D54" s="110"/>
      <c r="E54" s="111"/>
      <c r="F54" s="111"/>
      <c r="G54" s="111"/>
      <c r="H54" s="111"/>
      <c r="I54" s="112"/>
      <c r="J54" s="112"/>
      <c r="K54" s="112"/>
      <c r="L54" s="112"/>
      <c r="M54" s="112"/>
    </row>
    <row r="55" spans="2:13" ht="13.2" x14ac:dyDescent="0.2"/>
  </sheetData>
  <sheetProtection algorithmName="SHA-512" hashValue="IuSOpRNQwpypHSgtXRaVZvQQR5KfPjR0aDnPQIjlh/yw8z1fSbz05GFm7aZtlTiJ5ldr3awt6itz4ZHrPzYwtA==" saltValue="XLZjeV8ku2+fFgvO4tADJ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5" zoomScaleNormal="5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49</v>
      </c>
    </row>
    <row r="54" spans="2:8" ht="29.25" customHeight="1" thickBot="1" x14ac:dyDescent="0.3">
      <c r="B54" s="114" t="s">
        <v>1</v>
      </c>
      <c r="C54" s="115"/>
      <c r="D54" s="115"/>
      <c r="E54" s="116" t="s">
        <v>2</v>
      </c>
      <c r="F54" s="117" t="s">
        <v>561</v>
      </c>
      <c r="G54" s="117" t="s">
        <v>562</v>
      </c>
      <c r="H54" s="118" t="s">
        <v>563</v>
      </c>
    </row>
    <row r="55" spans="2:8" ht="52.5" customHeight="1" x14ac:dyDescent="0.2">
      <c r="B55" s="119"/>
      <c r="C55" s="1222" t="s">
        <v>50</v>
      </c>
      <c r="D55" s="1222"/>
      <c r="E55" s="1223"/>
      <c r="F55" s="120">
        <v>2813</v>
      </c>
      <c r="G55" s="120">
        <v>2987</v>
      </c>
      <c r="H55" s="121">
        <v>3151</v>
      </c>
    </row>
    <row r="56" spans="2:8" ht="52.5" customHeight="1" x14ac:dyDescent="0.2">
      <c r="B56" s="122"/>
      <c r="C56" s="1224" t="s">
        <v>51</v>
      </c>
      <c r="D56" s="1224"/>
      <c r="E56" s="1225"/>
      <c r="F56" s="123" t="s">
        <v>518</v>
      </c>
      <c r="G56" s="123" t="s">
        <v>518</v>
      </c>
      <c r="H56" s="124" t="s">
        <v>518</v>
      </c>
    </row>
    <row r="57" spans="2:8" ht="53.25" customHeight="1" x14ac:dyDescent="0.2">
      <c r="B57" s="122"/>
      <c r="C57" s="1226" t="s">
        <v>52</v>
      </c>
      <c r="D57" s="1226"/>
      <c r="E57" s="1227"/>
      <c r="F57" s="125">
        <v>2732</v>
      </c>
      <c r="G57" s="125">
        <v>2695</v>
      </c>
      <c r="H57" s="126">
        <v>3362</v>
      </c>
    </row>
    <row r="58" spans="2:8" ht="45.75" customHeight="1" x14ac:dyDescent="0.2">
      <c r="B58" s="127"/>
      <c r="C58" s="1214" t="s">
        <v>596</v>
      </c>
      <c r="D58" s="1215"/>
      <c r="E58" s="1216"/>
      <c r="F58" s="128">
        <v>1437</v>
      </c>
      <c r="G58" s="128">
        <v>1447</v>
      </c>
      <c r="H58" s="129">
        <v>2003</v>
      </c>
    </row>
    <row r="59" spans="2:8" ht="45.75" customHeight="1" x14ac:dyDescent="0.2">
      <c r="B59" s="127"/>
      <c r="C59" s="1214" t="s">
        <v>597</v>
      </c>
      <c r="D59" s="1215"/>
      <c r="E59" s="1216"/>
      <c r="F59" s="128">
        <v>1001</v>
      </c>
      <c r="G59" s="128">
        <v>1001</v>
      </c>
      <c r="H59" s="129">
        <v>1001</v>
      </c>
    </row>
    <row r="60" spans="2:8" ht="45.75" customHeight="1" x14ac:dyDescent="0.2">
      <c r="B60" s="127"/>
      <c r="C60" s="1214" t="s">
        <v>600</v>
      </c>
      <c r="D60" s="1215"/>
      <c r="E60" s="1216"/>
      <c r="F60" s="128">
        <v>15</v>
      </c>
      <c r="G60" s="128">
        <v>95</v>
      </c>
      <c r="H60" s="129">
        <v>175</v>
      </c>
    </row>
    <row r="61" spans="2:8" ht="45.75" customHeight="1" x14ac:dyDescent="0.2">
      <c r="B61" s="127"/>
      <c r="C61" s="1214" t="s">
        <v>599</v>
      </c>
      <c r="D61" s="1215"/>
      <c r="E61" s="1216"/>
      <c r="F61" s="128">
        <v>115</v>
      </c>
      <c r="G61" s="128">
        <v>115</v>
      </c>
      <c r="H61" s="129">
        <v>115</v>
      </c>
    </row>
    <row r="62" spans="2:8" ht="45.75" customHeight="1" thickBot="1" x14ac:dyDescent="0.25">
      <c r="B62" s="130"/>
      <c r="C62" s="1217" t="s">
        <v>598</v>
      </c>
      <c r="D62" s="1218"/>
      <c r="E62" s="1219"/>
      <c r="F62" s="131">
        <v>37</v>
      </c>
      <c r="G62" s="131">
        <v>37</v>
      </c>
      <c r="H62" s="132">
        <v>37</v>
      </c>
    </row>
    <row r="63" spans="2:8" ht="52.5" customHeight="1" thickBot="1" x14ac:dyDescent="0.25">
      <c r="B63" s="133"/>
      <c r="C63" s="1220" t="s">
        <v>53</v>
      </c>
      <c r="D63" s="1220"/>
      <c r="E63" s="1221"/>
      <c r="F63" s="134">
        <v>5545</v>
      </c>
      <c r="G63" s="134">
        <v>5683</v>
      </c>
      <c r="H63" s="135">
        <v>6514</v>
      </c>
    </row>
    <row r="64" spans="2:8" ht="13.2" x14ac:dyDescent="0.2"/>
  </sheetData>
  <sheetProtection algorithmName="SHA-512" hashValue="zkln6Tb+s/tkjY49IQPUSe9gAl5EKE5Lx5rNqsGPuTF5M2u7+xDnDTgOJa2Iuw5r/ZX0joY1gQunK+IkyUxOew==" saltValue="vDRl6au8DfiZG6fL2/uQO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opLeftCell="A14" zoomScale="70" zoomScaleNormal="70" zoomScaleSheetLayoutView="55" workbookViewId="0">
      <selection activeCell="AN43" sqref="AN43:DC47"/>
    </sheetView>
  </sheetViews>
  <sheetFormatPr defaultColWidth="0" defaultRowHeight="0"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76"/>
      <c r="B1" s="375"/>
      <c r="DD1" s="255"/>
      <c r="DE1" s="255"/>
    </row>
    <row r="2" spans="1:109" ht="25.5" customHeight="1" x14ac:dyDescent="0.2">
      <c r="A2" s="374"/>
      <c r="C2" s="374"/>
      <c r="O2" s="374"/>
      <c r="P2" s="374"/>
      <c r="Q2" s="374"/>
      <c r="R2" s="374"/>
      <c r="S2" s="374"/>
      <c r="T2" s="374"/>
      <c r="U2" s="374"/>
      <c r="V2" s="374"/>
      <c r="W2" s="374"/>
      <c r="X2" s="374"/>
      <c r="Y2" s="374"/>
      <c r="Z2" s="374"/>
      <c r="AA2" s="374"/>
      <c r="AB2" s="374"/>
      <c r="AC2" s="374"/>
      <c r="AD2" s="374"/>
      <c r="AE2" s="374"/>
      <c r="AF2" s="374"/>
      <c r="AG2" s="374"/>
      <c r="AH2" s="374"/>
      <c r="AI2" s="374"/>
      <c r="AU2" s="374"/>
      <c r="BG2" s="374"/>
      <c r="BS2" s="374"/>
      <c r="CE2" s="374"/>
      <c r="CQ2" s="374"/>
      <c r="DD2" s="255"/>
      <c r="DE2" s="255"/>
    </row>
    <row r="3" spans="1:109" ht="25.5" customHeight="1" x14ac:dyDescent="0.2">
      <c r="A3" s="374"/>
      <c r="C3" s="374"/>
      <c r="O3" s="374"/>
      <c r="P3" s="374"/>
      <c r="Q3" s="374"/>
      <c r="R3" s="374"/>
      <c r="S3" s="374"/>
      <c r="T3" s="374"/>
      <c r="U3" s="374"/>
      <c r="V3" s="374"/>
      <c r="W3" s="374"/>
      <c r="X3" s="374"/>
      <c r="Y3" s="374"/>
      <c r="Z3" s="374"/>
      <c r="AA3" s="374"/>
      <c r="AB3" s="374"/>
      <c r="AC3" s="374"/>
      <c r="AD3" s="374"/>
      <c r="AE3" s="374"/>
      <c r="AF3" s="374"/>
      <c r="AG3" s="374"/>
      <c r="AH3" s="374"/>
      <c r="AI3" s="374"/>
      <c r="AU3" s="374"/>
      <c r="BG3" s="374"/>
      <c r="BS3" s="374"/>
      <c r="CE3" s="374"/>
      <c r="CQ3" s="374"/>
      <c r="DD3" s="255"/>
      <c r="DE3" s="255"/>
    </row>
    <row r="4" spans="1:109" s="253" customFormat="1" ht="13.2" x14ac:dyDescent="0.2">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row>
    <row r="5" spans="1:109" s="253" customFormat="1" ht="13.2" x14ac:dyDescent="0.2">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4"/>
      <c r="DB5" s="374"/>
      <c r="DC5" s="374"/>
      <c r="DD5" s="374"/>
      <c r="DE5" s="374"/>
    </row>
    <row r="6" spans="1:109" s="253" customFormat="1" ht="13.2" x14ac:dyDescent="0.2">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row>
    <row r="7" spans="1:109" s="253" customFormat="1" ht="13.2" x14ac:dyDescent="0.2">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row>
    <row r="8" spans="1:109" s="253" customFormat="1" ht="13.2" x14ac:dyDescent="0.2">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row>
    <row r="9" spans="1:109" s="253" customFormat="1" ht="13.2" x14ac:dyDescent="0.2">
      <c r="A9" s="374"/>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row>
    <row r="10" spans="1:109" s="253" customFormat="1" ht="13.2" x14ac:dyDescent="0.2">
      <c r="A10" s="374"/>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row>
    <row r="11" spans="1:109" s="253" customFormat="1" ht="13.2" x14ac:dyDescent="0.2">
      <c r="A11" s="374"/>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row>
    <row r="12" spans="1:109" s="253" customFormat="1" ht="13.2" x14ac:dyDescent="0.2">
      <c r="A12" s="374"/>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row>
    <row r="13" spans="1:109" s="253" customFormat="1" ht="13.2" x14ac:dyDescent="0.2">
      <c r="A13" s="374"/>
      <c r="B13" s="374"/>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row>
    <row r="14" spans="1:109" s="253" customFormat="1" ht="13.2" x14ac:dyDescent="0.2">
      <c r="A14" s="374"/>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row>
    <row r="15" spans="1:109" s="253" customFormat="1" ht="13.2" x14ac:dyDescent="0.2">
      <c r="A15" s="255"/>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row>
    <row r="16" spans="1:109" s="253" customFormat="1" ht="13.2" x14ac:dyDescent="0.2">
      <c r="A16" s="255"/>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row>
    <row r="17" spans="1:109" s="253" customFormat="1" ht="13.2" x14ac:dyDescent="0.2">
      <c r="A17" s="255"/>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row>
    <row r="18" spans="1:109" s="253" customFormat="1" ht="13.2" x14ac:dyDescent="0.2">
      <c r="A18" s="255"/>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row>
    <row r="19" spans="1:109" ht="13.2" x14ac:dyDescent="0.2">
      <c r="DD19" s="255"/>
      <c r="DE19" s="255"/>
    </row>
    <row r="20" spans="1:109" ht="13.2" x14ac:dyDescent="0.2">
      <c r="DD20" s="255"/>
      <c r="DE20" s="255"/>
    </row>
    <row r="21" spans="1:109" ht="17.25" customHeight="1" x14ac:dyDescent="0.2">
      <c r="B21" s="373"/>
      <c r="C21" s="257"/>
      <c r="D21" s="257"/>
      <c r="E21" s="257"/>
      <c r="F21" s="257"/>
      <c r="G21" s="257"/>
      <c r="H21" s="257"/>
      <c r="I21" s="257"/>
      <c r="J21" s="257"/>
      <c r="K21" s="257"/>
      <c r="L21" s="257"/>
      <c r="M21" s="257"/>
      <c r="N21" s="372"/>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72"/>
      <c r="AU21" s="257"/>
      <c r="AV21" s="257"/>
      <c r="AW21" s="257"/>
      <c r="AX21" s="257"/>
      <c r="AY21" s="257"/>
      <c r="AZ21" s="257"/>
      <c r="BA21" s="257"/>
      <c r="BB21" s="257"/>
      <c r="BC21" s="257"/>
      <c r="BD21" s="257"/>
      <c r="BE21" s="257"/>
      <c r="BF21" s="372"/>
      <c r="BG21" s="257"/>
      <c r="BH21" s="257"/>
      <c r="BI21" s="257"/>
      <c r="BJ21" s="257"/>
      <c r="BK21" s="257"/>
      <c r="BL21" s="257"/>
      <c r="BM21" s="257"/>
      <c r="BN21" s="257"/>
      <c r="BO21" s="257"/>
      <c r="BP21" s="257"/>
      <c r="BQ21" s="257"/>
      <c r="BR21" s="372"/>
      <c r="BS21" s="257"/>
      <c r="BT21" s="257"/>
      <c r="BU21" s="257"/>
      <c r="BV21" s="257"/>
      <c r="BW21" s="257"/>
      <c r="BX21" s="257"/>
      <c r="BY21" s="257"/>
      <c r="BZ21" s="257"/>
      <c r="CA21" s="257"/>
      <c r="CB21" s="257"/>
      <c r="CC21" s="257"/>
      <c r="CD21" s="372"/>
      <c r="CE21" s="257"/>
      <c r="CF21" s="257"/>
      <c r="CG21" s="257"/>
      <c r="CH21" s="257"/>
      <c r="CI21" s="257"/>
      <c r="CJ21" s="257"/>
      <c r="CK21" s="257"/>
      <c r="CL21" s="257"/>
      <c r="CM21" s="257"/>
      <c r="CN21" s="257"/>
      <c r="CO21" s="257"/>
      <c r="CP21" s="372"/>
      <c r="CQ21" s="257"/>
      <c r="CR21" s="257"/>
      <c r="CS21" s="257"/>
      <c r="CT21" s="257"/>
      <c r="CU21" s="257"/>
      <c r="CV21" s="257"/>
      <c r="CW21" s="257"/>
      <c r="CX21" s="257"/>
      <c r="CY21" s="257"/>
      <c r="CZ21" s="257"/>
      <c r="DA21" s="257"/>
      <c r="DB21" s="372"/>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64"/>
      <c r="DD40" s="364"/>
      <c r="DE40" s="255"/>
    </row>
    <row r="41" spans="2:109" ht="16.2" x14ac:dyDescent="0.2">
      <c r="B41" s="256" t="s">
        <v>611</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61"/>
      <c r="I42" s="360"/>
      <c r="J42" s="360"/>
      <c r="K42" s="360"/>
      <c r="AM42" s="361"/>
      <c r="AN42" s="361" t="s">
        <v>608</v>
      </c>
      <c r="AP42" s="360"/>
      <c r="AQ42" s="360"/>
      <c r="AR42" s="360"/>
      <c r="AY42" s="361"/>
      <c r="BA42" s="360"/>
      <c r="BB42" s="360"/>
      <c r="BC42" s="360"/>
      <c r="BK42" s="361"/>
      <c r="BM42" s="360"/>
      <c r="BN42" s="360"/>
      <c r="BO42" s="360"/>
      <c r="BW42" s="361"/>
      <c r="BY42" s="360"/>
      <c r="BZ42" s="360"/>
      <c r="CA42" s="360"/>
      <c r="CI42" s="361"/>
      <c r="CK42" s="360"/>
      <c r="CL42" s="360"/>
      <c r="CM42" s="360"/>
      <c r="CU42" s="361"/>
      <c r="CW42" s="360"/>
      <c r="CX42" s="360"/>
      <c r="CY42" s="360"/>
    </row>
    <row r="43" spans="2:109" ht="13.5" customHeight="1" x14ac:dyDescent="0.2">
      <c r="B43" s="259"/>
      <c r="AN43" s="1232" t="s">
        <v>613</v>
      </c>
      <c r="AO43" s="1233"/>
      <c r="AP43" s="1233"/>
      <c r="AQ43" s="1233"/>
      <c r="AR43" s="1233"/>
      <c r="AS43" s="1233"/>
      <c r="AT43" s="1233"/>
      <c r="AU43" s="1233"/>
      <c r="AV43" s="1233"/>
      <c r="AW43" s="1233"/>
      <c r="AX43" s="1233"/>
      <c r="AY43" s="1233"/>
      <c r="AZ43" s="1233"/>
      <c r="BA43" s="1233"/>
      <c r="BB43" s="1233"/>
      <c r="BC43" s="1233"/>
      <c r="BD43" s="1233"/>
      <c r="BE43" s="1233"/>
      <c r="BF43" s="1233"/>
      <c r="BG43" s="1233"/>
      <c r="BH43" s="1233"/>
      <c r="BI43" s="1233"/>
      <c r="BJ43" s="1233"/>
      <c r="BK43" s="1233"/>
      <c r="BL43" s="1233"/>
      <c r="BM43" s="1233"/>
      <c r="BN43" s="1233"/>
      <c r="BO43" s="1233"/>
      <c r="BP43" s="1233"/>
      <c r="BQ43" s="1233"/>
      <c r="BR43" s="1233"/>
      <c r="BS43" s="1233"/>
      <c r="BT43" s="1233"/>
      <c r="BU43" s="1233"/>
      <c r="BV43" s="1233"/>
      <c r="BW43" s="1233"/>
      <c r="BX43" s="1233"/>
      <c r="BY43" s="1233"/>
      <c r="BZ43" s="1233"/>
      <c r="CA43" s="1233"/>
      <c r="CB43" s="1233"/>
      <c r="CC43" s="1233"/>
      <c r="CD43" s="1233"/>
      <c r="CE43" s="1233"/>
      <c r="CF43" s="1233"/>
      <c r="CG43" s="1233"/>
      <c r="CH43" s="1233"/>
      <c r="CI43" s="1233"/>
      <c r="CJ43" s="1233"/>
      <c r="CK43" s="1233"/>
      <c r="CL43" s="1233"/>
      <c r="CM43" s="1233"/>
      <c r="CN43" s="1233"/>
      <c r="CO43" s="1233"/>
      <c r="CP43" s="1233"/>
      <c r="CQ43" s="1233"/>
      <c r="CR43" s="1233"/>
      <c r="CS43" s="1233"/>
      <c r="CT43" s="1233"/>
      <c r="CU43" s="1233"/>
      <c r="CV43" s="1233"/>
      <c r="CW43" s="1233"/>
      <c r="CX43" s="1233"/>
      <c r="CY43" s="1233"/>
      <c r="CZ43" s="1233"/>
      <c r="DA43" s="1233"/>
      <c r="DB43" s="1233"/>
      <c r="DC43" s="1234"/>
    </row>
    <row r="44" spans="2:109" ht="13.2" x14ac:dyDescent="0.2">
      <c r="B44" s="259"/>
      <c r="AN44" s="1235"/>
      <c r="AO44" s="1236"/>
      <c r="AP44" s="1236"/>
      <c r="AQ44" s="1236"/>
      <c r="AR44" s="1236"/>
      <c r="AS44" s="1236"/>
      <c r="AT44" s="1236"/>
      <c r="AU44" s="1236"/>
      <c r="AV44" s="1236"/>
      <c r="AW44" s="1236"/>
      <c r="AX44" s="1236"/>
      <c r="AY44" s="1236"/>
      <c r="AZ44" s="1236"/>
      <c r="BA44" s="1236"/>
      <c r="BB44" s="1236"/>
      <c r="BC44" s="1236"/>
      <c r="BD44" s="1236"/>
      <c r="BE44" s="1236"/>
      <c r="BF44" s="1236"/>
      <c r="BG44" s="1236"/>
      <c r="BH44" s="1236"/>
      <c r="BI44" s="1236"/>
      <c r="BJ44" s="1236"/>
      <c r="BK44" s="1236"/>
      <c r="BL44" s="1236"/>
      <c r="BM44" s="1236"/>
      <c r="BN44" s="1236"/>
      <c r="BO44" s="1236"/>
      <c r="BP44" s="1236"/>
      <c r="BQ44" s="1236"/>
      <c r="BR44" s="1236"/>
      <c r="BS44" s="1236"/>
      <c r="BT44" s="1236"/>
      <c r="BU44" s="1236"/>
      <c r="BV44" s="1236"/>
      <c r="BW44" s="1236"/>
      <c r="BX44" s="1236"/>
      <c r="BY44" s="1236"/>
      <c r="BZ44" s="1236"/>
      <c r="CA44" s="1236"/>
      <c r="CB44" s="1236"/>
      <c r="CC44" s="1236"/>
      <c r="CD44" s="1236"/>
      <c r="CE44" s="1236"/>
      <c r="CF44" s="1236"/>
      <c r="CG44" s="1236"/>
      <c r="CH44" s="1236"/>
      <c r="CI44" s="1236"/>
      <c r="CJ44" s="1236"/>
      <c r="CK44" s="1236"/>
      <c r="CL44" s="1236"/>
      <c r="CM44" s="1236"/>
      <c r="CN44" s="1236"/>
      <c r="CO44" s="1236"/>
      <c r="CP44" s="1236"/>
      <c r="CQ44" s="1236"/>
      <c r="CR44" s="1236"/>
      <c r="CS44" s="1236"/>
      <c r="CT44" s="1236"/>
      <c r="CU44" s="1236"/>
      <c r="CV44" s="1236"/>
      <c r="CW44" s="1236"/>
      <c r="CX44" s="1236"/>
      <c r="CY44" s="1236"/>
      <c r="CZ44" s="1236"/>
      <c r="DA44" s="1236"/>
      <c r="DB44" s="1236"/>
      <c r="DC44" s="1237"/>
    </row>
    <row r="45" spans="2:109" ht="13.2" x14ac:dyDescent="0.2">
      <c r="B45" s="259"/>
      <c r="AN45" s="1235"/>
      <c r="AO45" s="1236"/>
      <c r="AP45" s="1236"/>
      <c r="AQ45" s="1236"/>
      <c r="AR45" s="1236"/>
      <c r="AS45" s="1236"/>
      <c r="AT45" s="1236"/>
      <c r="AU45" s="1236"/>
      <c r="AV45" s="1236"/>
      <c r="AW45" s="1236"/>
      <c r="AX45" s="1236"/>
      <c r="AY45" s="1236"/>
      <c r="AZ45" s="1236"/>
      <c r="BA45" s="1236"/>
      <c r="BB45" s="1236"/>
      <c r="BC45" s="1236"/>
      <c r="BD45" s="1236"/>
      <c r="BE45" s="1236"/>
      <c r="BF45" s="1236"/>
      <c r="BG45" s="1236"/>
      <c r="BH45" s="1236"/>
      <c r="BI45" s="1236"/>
      <c r="BJ45" s="1236"/>
      <c r="BK45" s="1236"/>
      <c r="BL45" s="1236"/>
      <c r="BM45" s="1236"/>
      <c r="BN45" s="1236"/>
      <c r="BO45" s="1236"/>
      <c r="BP45" s="1236"/>
      <c r="BQ45" s="1236"/>
      <c r="BR45" s="1236"/>
      <c r="BS45" s="1236"/>
      <c r="BT45" s="1236"/>
      <c r="BU45" s="1236"/>
      <c r="BV45" s="1236"/>
      <c r="BW45" s="1236"/>
      <c r="BX45" s="1236"/>
      <c r="BY45" s="1236"/>
      <c r="BZ45" s="1236"/>
      <c r="CA45" s="1236"/>
      <c r="CB45" s="1236"/>
      <c r="CC45" s="1236"/>
      <c r="CD45" s="1236"/>
      <c r="CE45" s="1236"/>
      <c r="CF45" s="1236"/>
      <c r="CG45" s="1236"/>
      <c r="CH45" s="1236"/>
      <c r="CI45" s="1236"/>
      <c r="CJ45" s="1236"/>
      <c r="CK45" s="1236"/>
      <c r="CL45" s="1236"/>
      <c r="CM45" s="1236"/>
      <c r="CN45" s="1236"/>
      <c r="CO45" s="1236"/>
      <c r="CP45" s="1236"/>
      <c r="CQ45" s="1236"/>
      <c r="CR45" s="1236"/>
      <c r="CS45" s="1236"/>
      <c r="CT45" s="1236"/>
      <c r="CU45" s="1236"/>
      <c r="CV45" s="1236"/>
      <c r="CW45" s="1236"/>
      <c r="CX45" s="1236"/>
      <c r="CY45" s="1236"/>
      <c r="CZ45" s="1236"/>
      <c r="DA45" s="1236"/>
      <c r="DB45" s="1236"/>
      <c r="DC45" s="1237"/>
    </row>
    <row r="46" spans="2:109" ht="13.2" x14ac:dyDescent="0.2">
      <c r="B46" s="259"/>
      <c r="AN46" s="1235"/>
      <c r="AO46" s="1236"/>
      <c r="AP46" s="1236"/>
      <c r="AQ46" s="1236"/>
      <c r="AR46" s="1236"/>
      <c r="AS46" s="1236"/>
      <c r="AT46" s="1236"/>
      <c r="AU46" s="1236"/>
      <c r="AV46" s="1236"/>
      <c r="AW46" s="1236"/>
      <c r="AX46" s="1236"/>
      <c r="AY46" s="1236"/>
      <c r="AZ46" s="1236"/>
      <c r="BA46" s="1236"/>
      <c r="BB46" s="1236"/>
      <c r="BC46" s="1236"/>
      <c r="BD46" s="1236"/>
      <c r="BE46" s="1236"/>
      <c r="BF46" s="1236"/>
      <c r="BG46" s="1236"/>
      <c r="BH46" s="1236"/>
      <c r="BI46" s="1236"/>
      <c r="BJ46" s="1236"/>
      <c r="BK46" s="1236"/>
      <c r="BL46" s="1236"/>
      <c r="BM46" s="1236"/>
      <c r="BN46" s="1236"/>
      <c r="BO46" s="1236"/>
      <c r="BP46" s="1236"/>
      <c r="BQ46" s="1236"/>
      <c r="BR46" s="1236"/>
      <c r="BS46" s="1236"/>
      <c r="BT46" s="1236"/>
      <c r="BU46" s="1236"/>
      <c r="BV46" s="1236"/>
      <c r="BW46" s="1236"/>
      <c r="BX46" s="1236"/>
      <c r="BY46" s="1236"/>
      <c r="BZ46" s="1236"/>
      <c r="CA46" s="1236"/>
      <c r="CB46" s="1236"/>
      <c r="CC46" s="1236"/>
      <c r="CD46" s="1236"/>
      <c r="CE46" s="1236"/>
      <c r="CF46" s="1236"/>
      <c r="CG46" s="1236"/>
      <c r="CH46" s="1236"/>
      <c r="CI46" s="1236"/>
      <c r="CJ46" s="1236"/>
      <c r="CK46" s="1236"/>
      <c r="CL46" s="1236"/>
      <c r="CM46" s="1236"/>
      <c r="CN46" s="1236"/>
      <c r="CO46" s="1236"/>
      <c r="CP46" s="1236"/>
      <c r="CQ46" s="1236"/>
      <c r="CR46" s="1236"/>
      <c r="CS46" s="1236"/>
      <c r="CT46" s="1236"/>
      <c r="CU46" s="1236"/>
      <c r="CV46" s="1236"/>
      <c r="CW46" s="1236"/>
      <c r="CX46" s="1236"/>
      <c r="CY46" s="1236"/>
      <c r="CZ46" s="1236"/>
      <c r="DA46" s="1236"/>
      <c r="DB46" s="1236"/>
      <c r="DC46" s="1237"/>
    </row>
    <row r="47" spans="2:109" ht="13.2" x14ac:dyDescent="0.2">
      <c r="B47" s="259"/>
      <c r="AN47" s="1238"/>
      <c r="AO47" s="1239"/>
      <c r="AP47" s="1239"/>
      <c r="AQ47" s="1239"/>
      <c r="AR47" s="1239"/>
      <c r="AS47" s="1239"/>
      <c r="AT47" s="1239"/>
      <c r="AU47" s="1239"/>
      <c r="AV47" s="1239"/>
      <c r="AW47" s="1239"/>
      <c r="AX47" s="1239"/>
      <c r="AY47" s="1239"/>
      <c r="AZ47" s="1239"/>
      <c r="BA47" s="1239"/>
      <c r="BB47" s="1239"/>
      <c r="BC47" s="1239"/>
      <c r="BD47" s="1239"/>
      <c r="BE47" s="1239"/>
      <c r="BF47" s="1239"/>
      <c r="BG47" s="1239"/>
      <c r="BH47" s="1239"/>
      <c r="BI47" s="1239"/>
      <c r="BJ47" s="1239"/>
      <c r="BK47" s="1239"/>
      <c r="BL47" s="1239"/>
      <c r="BM47" s="1239"/>
      <c r="BN47" s="1239"/>
      <c r="BO47" s="1239"/>
      <c r="BP47" s="1239"/>
      <c r="BQ47" s="1239"/>
      <c r="BR47" s="1239"/>
      <c r="BS47" s="1239"/>
      <c r="BT47" s="1239"/>
      <c r="BU47" s="1239"/>
      <c r="BV47" s="1239"/>
      <c r="BW47" s="1239"/>
      <c r="BX47" s="1239"/>
      <c r="BY47" s="1239"/>
      <c r="BZ47" s="1239"/>
      <c r="CA47" s="1239"/>
      <c r="CB47" s="1239"/>
      <c r="CC47" s="1239"/>
      <c r="CD47" s="1239"/>
      <c r="CE47" s="1239"/>
      <c r="CF47" s="1239"/>
      <c r="CG47" s="1239"/>
      <c r="CH47" s="1239"/>
      <c r="CI47" s="1239"/>
      <c r="CJ47" s="1239"/>
      <c r="CK47" s="1239"/>
      <c r="CL47" s="1239"/>
      <c r="CM47" s="1239"/>
      <c r="CN47" s="1239"/>
      <c r="CO47" s="1239"/>
      <c r="CP47" s="1239"/>
      <c r="CQ47" s="1239"/>
      <c r="CR47" s="1239"/>
      <c r="CS47" s="1239"/>
      <c r="CT47" s="1239"/>
      <c r="CU47" s="1239"/>
      <c r="CV47" s="1239"/>
      <c r="CW47" s="1239"/>
      <c r="CX47" s="1239"/>
      <c r="CY47" s="1239"/>
      <c r="CZ47" s="1239"/>
      <c r="DA47" s="1239"/>
      <c r="DB47" s="1239"/>
      <c r="DC47" s="1240"/>
    </row>
    <row r="48" spans="2:109" ht="13.2" x14ac:dyDescent="0.2">
      <c r="B48" s="259"/>
      <c r="H48" s="352"/>
      <c r="I48" s="352"/>
      <c r="J48" s="352"/>
      <c r="AN48" s="352"/>
      <c r="AO48" s="352"/>
      <c r="AP48" s="352"/>
      <c r="AZ48" s="352"/>
      <c r="BA48" s="352"/>
      <c r="BB48" s="352"/>
      <c r="BL48" s="352"/>
      <c r="BM48" s="352"/>
      <c r="BN48" s="352"/>
      <c r="BX48" s="352"/>
      <c r="BY48" s="352"/>
      <c r="BZ48" s="352"/>
      <c r="CJ48" s="352"/>
      <c r="CK48" s="352"/>
      <c r="CL48" s="352"/>
      <c r="CV48" s="352"/>
      <c r="CW48" s="352"/>
      <c r="CX48" s="352"/>
    </row>
    <row r="49" spans="1:109" ht="13.2" x14ac:dyDescent="0.2">
      <c r="B49" s="259"/>
      <c r="AN49" s="255" t="s">
        <v>607</v>
      </c>
    </row>
    <row r="50" spans="1:109" ht="13.2" x14ac:dyDescent="0.2">
      <c r="B50" s="259"/>
      <c r="G50" s="1241"/>
      <c r="H50" s="1241"/>
      <c r="I50" s="1241"/>
      <c r="J50" s="1241"/>
      <c r="K50" s="354"/>
      <c r="L50" s="354"/>
      <c r="M50" s="353"/>
      <c r="N50" s="353"/>
      <c r="AN50" s="1242"/>
      <c r="AO50" s="1243"/>
      <c r="AP50" s="1243"/>
      <c r="AQ50" s="1243"/>
      <c r="AR50" s="1243"/>
      <c r="AS50" s="1243"/>
      <c r="AT50" s="1243"/>
      <c r="AU50" s="1243"/>
      <c r="AV50" s="1243"/>
      <c r="AW50" s="1243"/>
      <c r="AX50" s="1243"/>
      <c r="AY50" s="1243"/>
      <c r="AZ50" s="1243"/>
      <c r="BA50" s="1243"/>
      <c r="BB50" s="1243"/>
      <c r="BC50" s="1243"/>
      <c r="BD50" s="1243"/>
      <c r="BE50" s="1243"/>
      <c r="BF50" s="1243"/>
      <c r="BG50" s="1243"/>
      <c r="BH50" s="1243"/>
      <c r="BI50" s="1243"/>
      <c r="BJ50" s="1243"/>
      <c r="BK50" s="1243"/>
      <c r="BL50" s="1243"/>
      <c r="BM50" s="1243"/>
      <c r="BN50" s="1243"/>
      <c r="BO50" s="1244"/>
      <c r="BP50" s="1245" t="s">
        <v>559</v>
      </c>
      <c r="BQ50" s="1245"/>
      <c r="BR50" s="1245"/>
      <c r="BS50" s="1245"/>
      <c r="BT50" s="1245"/>
      <c r="BU50" s="1245"/>
      <c r="BV50" s="1245"/>
      <c r="BW50" s="1245"/>
      <c r="BX50" s="1245" t="s">
        <v>560</v>
      </c>
      <c r="BY50" s="1245"/>
      <c r="BZ50" s="1245"/>
      <c r="CA50" s="1245"/>
      <c r="CB50" s="1245"/>
      <c r="CC50" s="1245"/>
      <c r="CD50" s="1245"/>
      <c r="CE50" s="1245"/>
      <c r="CF50" s="1245" t="s">
        <v>561</v>
      </c>
      <c r="CG50" s="1245"/>
      <c r="CH50" s="1245"/>
      <c r="CI50" s="1245"/>
      <c r="CJ50" s="1245"/>
      <c r="CK50" s="1245"/>
      <c r="CL50" s="1245"/>
      <c r="CM50" s="1245"/>
      <c r="CN50" s="1245" t="s">
        <v>562</v>
      </c>
      <c r="CO50" s="1245"/>
      <c r="CP50" s="1245"/>
      <c r="CQ50" s="1245"/>
      <c r="CR50" s="1245"/>
      <c r="CS50" s="1245"/>
      <c r="CT50" s="1245"/>
      <c r="CU50" s="1245"/>
      <c r="CV50" s="1245" t="s">
        <v>563</v>
      </c>
      <c r="CW50" s="1245"/>
      <c r="CX50" s="1245"/>
      <c r="CY50" s="1245"/>
      <c r="CZ50" s="1245"/>
      <c r="DA50" s="1245"/>
      <c r="DB50" s="1245"/>
      <c r="DC50" s="1245"/>
    </row>
    <row r="51" spans="1:109" ht="13.5" customHeight="1" x14ac:dyDescent="0.2">
      <c r="B51" s="259"/>
      <c r="G51" s="1231"/>
      <c r="H51" s="1231"/>
      <c r="I51" s="1247"/>
      <c r="J51" s="1247"/>
      <c r="K51" s="1229"/>
      <c r="L51" s="1229"/>
      <c r="M51" s="1229"/>
      <c r="N51" s="1229"/>
      <c r="AM51" s="352"/>
      <c r="AN51" s="1230" t="s">
        <v>606</v>
      </c>
      <c r="AO51" s="1230"/>
      <c r="AP51" s="1230"/>
      <c r="AQ51" s="1230"/>
      <c r="AR51" s="1230"/>
      <c r="AS51" s="1230"/>
      <c r="AT51" s="1230"/>
      <c r="AU51" s="1230"/>
      <c r="AV51" s="1230"/>
      <c r="AW51" s="1230"/>
      <c r="AX51" s="1230"/>
      <c r="AY51" s="1230"/>
      <c r="AZ51" s="1230"/>
      <c r="BA51" s="1230"/>
      <c r="BB51" s="1230" t="s">
        <v>604</v>
      </c>
      <c r="BC51" s="1230"/>
      <c r="BD51" s="1230"/>
      <c r="BE51" s="1230"/>
      <c r="BF51" s="1230"/>
      <c r="BG51" s="1230"/>
      <c r="BH51" s="1230"/>
      <c r="BI51" s="1230"/>
      <c r="BJ51" s="1230"/>
      <c r="BK51" s="1230"/>
      <c r="BL51" s="1230"/>
      <c r="BM51" s="1230"/>
      <c r="BN51" s="1230"/>
      <c r="BO51" s="1230"/>
      <c r="BP51" s="1228">
        <v>33.700000000000003</v>
      </c>
      <c r="BQ51" s="1228"/>
      <c r="BR51" s="1228"/>
      <c r="BS51" s="1228"/>
      <c r="BT51" s="1228"/>
      <c r="BU51" s="1228"/>
      <c r="BV51" s="1228"/>
      <c r="BW51" s="1228"/>
      <c r="BX51" s="1228">
        <v>32.799999999999997</v>
      </c>
      <c r="BY51" s="1228"/>
      <c r="BZ51" s="1228"/>
      <c r="CA51" s="1228"/>
      <c r="CB51" s="1228"/>
      <c r="CC51" s="1228"/>
      <c r="CD51" s="1228"/>
      <c r="CE51" s="1228"/>
      <c r="CF51" s="1228">
        <v>34.6</v>
      </c>
      <c r="CG51" s="1228"/>
      <c r="CH51" s="1228"/>
      <c r="CI51" s="1228"/>
      <c r="CJ51" s="1228"/>
      <c r="CK51" s="1228"/>
      <c r="CL51" s="1228"/>
      <c r="CM51" s="1228"/>
      <c r="CN51" s="1228">
        <v>19.5</v>
      </c>
      <c r="CO51" s="1228"/>
      <c r="CP51" s="1228"/>
      <c r="CQ51" s="1228"/>
      <c r="CR51" s="1228"/>
      <c r="CS51" s="1228"/>
      <c r="CT51" s="1228"/>
      <c r="CU51" s="1228"/>
      <c r="CV51" s="1228">
        <v>9.4</v>
      </c>
      <c r="CW51" s="1228"/>
      <c r="CX51" s="1228"/>
      <c r="CY51" s="1228"/>
      <c r="CZ51" s="1228"/>
      <c r="DA51" s="1228"/>
      <c r="DB51" s="1228"/>
      <c r="DC51" s="1228"/>
    </row>
    <row r="52" spans="1:109" ht="13.2" x14ac:dyDescent="0.2">
      <c r="B52" s="259"/>
      <c r="G52" s="1231"/>
      <c r="H52" s="1231"/>
      <c r="I52" s="1247"/>
      <c r="J52" s="1247"/>
      <c r="K52" s="1229"/>
      <c r="L52" s="1229"/>
      <c r="M52" s="1229"/>
      <c r="N52" s="1229"/>
      <c r="AM52" s="352"/>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60"/>
      <c r="B53" s="259"/>
      <c r="G53" s="1231"/>
      <c r="H53" s="1231"/>
      <c r="I53" s="1241"/>
      <c r="J53" s="1241"/>
      <c r="K53" s="1229"/>
      <c r="L53" s="1229"/>
      <c r="M53" s="1229"/>
      <c r="N53" s="1229"/>
      <c r="AM53" s="352"/>
      <c r="AN53" s="1230"/>
      <c r="AO53" s="1230"/>
      <c r="AP53" s="1230"/>
      <c r="AQ53" s="1230"/>
      <c r="AR53" s="1230"/>
      <c r="AS53" s="1230"/>
      <c r="AT53" s="1230"/>
      <c r="AU53" s="1230"/>
      <c r="AV53" s="1230"/>
      <c r="AW53" s="1230"/>
      <c r="AX53" s="1230"/>
      <c r="AY53" s="1230"/>
      <c r="AZ53" s="1230"/>
      <c r="BA53" s="1230"/>
      <c r="BB53" s="1230" t="s">
        <v>610</v>
      </c>
      <c r="BC53" s="1230"/>
      <c r="BD53" s="1230"/>
      <c r="BE53" s="1230"/>
      <c r="BF53" s="1230"/>
      <c r="BG53" s="1230"/>
      <c r="BH53" s="1230"/>
      <c r="BI53" s="1230"/>
      <c r="BJ53" s="1230"/>
      <c r="BK53" s="1230"/>
      <c r="BL53" s="1230"/>
      <c r="BM53" s="1230"/>
      <c r="BN53" s="1230"/>
      <c r="BO53" s="1230"/>
      <c r="BP53" s="1228">
        <v>63.5</v>
      </c>
      <c r="BQ53" s="1228"/>
      <c r="BR53" s="1228"/>
      <c r="BS53" s="1228"/>
      <c r="BT53" s="1228"/>
      <c r="BU53" s="1228"/>
      <c r="BV53" s="1228"/>
      <c r="BW53" s="1228"/>
      <c r="BX53" s="1228">
        <v>65.3</v>
      </c>
      <c r="BY53" s="1228"/>
      <c r="BZ53" s="1228"/>
      <c r="CA53" s="1228"/>
      <c r="CB53" s="1228"/>
      <c r="CC53" s="1228"/>
      <c r="CD53" s="1228"/>
      <c r="CE53" s="1228"/>
      <c r="CF53" s="1228">
        <v>65.2</v>
      </c>
      <c r="CG53" s="1228"/>
      <c r="CH53" s="1228"/>
      <c r="CI53" s="1228"/>
      <c r="CJ53" s="1228"/>
      <c r="CK53" s="1228"/>
      <c r="CL53" s="1228"/>
      <c r="CM53" s="1228"/>
      <c r="CN53" s="1228">
        <v>67.3</v>
      </c>
      <c r="CO53" s="1228"/>
      <c r="CP53" s="1228"/>
      <c r="CQ53" s="1228"/>
      <c r="CR53" s="1228"/>
      <c r="CS53" s="1228"/>
      <c r="CT53" s="1228"/>
      <c r="CU53" s="1228"/>
      <c r="CV53" s="1228">
        <v>69.400000000000006</v>
      </c>
      <c r="CW53" s="1228"/>
      <c r="CX53" s="1228"/>
      <c r="CY53" s="1228"/>
      <c r="CZ53" s="1228"/>
      <c r="DA53" s="1228"/>
      <c r="DB53" s="1228"/>
      <c r="DC53" s="1228"/>
    </row>
    <row r="54" spans="1:109" ht="13.2" x14ac:dyDescent="0.2">
      <c r="A54" s="360"/>
      <c r="B54" s="259"/>
      <c r="G54" s="1231"/>
      <c r="H54" s="1231"/>
      <c r="I54" s="1241"/>
      <c r="J54" s="1241"/>
      <c r="K54" s="1229"/>
      <c r="L54" s="1229"/>
      <c r="M54" s="1229"/>
      <c r="N54" s="1229"/>
      <c r="AM54" s="352"/>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60"/>
      <c r="B55" s="259"/>
      <c r="G55" s="1241"/>
      <c r="H55" s="1241"/>
      <c r="I55" s="1241"/>
      <c r="J55" s="1241"/>
      <c r="K55" s="1229"/>
      <c r="L55" s="1229"/>
      <c r="M55" s="1229"/>
      <c r="N55" s="1229"/>
      <c r="AN55" s="1245" t="s">
        <v>605</v>
      </c>
      <c r="AO55" s="1245"/>
      <c r="AP55" s="1245"/>
      <c r="AQ55" s="1245"/>
      <c r="AR55" s="1245"/>
      <c r="AS55" s="1245"/>
      <c r="AT55" s="1245"/>
      <c r="AU55" s="1245"/>
      <c r="AV55" s="1245"/>
      <c r="AW55" s="1245"/>
      <c r="AX55" s="1245"/>
      <c r="AY55" s="1245"/>
      <c r="AZ55" s="1245"/>
      <c r="BA55" s="1245"/>
      <c r="BB55" s="1230" t="s">
        <v>604</v>
      </c>
      <c r="BC55" s="1230"/>
      <c r="BD55" s="1230"/>
      <c r="BE55" s="1230"/>
      <c r="BF55" s="1230"/>
      <c r="BG55" s="1230"/>
      <c r="BH55" s="1230"/>
      <c r="BI55" s="1230"/>
      <c r="BJ55" s="1230"/>
      <c r="BK55" s="1230"/>
      <c r="BL55" s="1230"/>
      <c r="BM55" s="1230"/>
      <c r="BN55" s="1230"/>
      <c r="BO55" s="1230"/>
      <c r="BP55" s="1228">
        <v>24.2</v>
      </c>
      <c r="BQ55" s="1228"/>
      <c r="BR55" s="1228"/>
      <c r="BS55" s="1228"/>
      <c r="BT55" s="1228"/>
      <c r="BU55" s="1228"/>
      <c r="BV55" s="1228"/>
      <c r="BW55" s="1228"/>
      <c r="BX55" s="1228">
        <v>22.1</v>
      </c>
      <c r="BY55" s="1228"/>
      <c r="BZ55" s="1228"/>
      <c r="CA55" s="1228"/>
      <c r="CB55" s="1228"/>
      <c r="CC55" s="1228"/>
      <c r="CD55" s="1228"/>
      <c r="CE55" s="1228"/>
      <c r="CF55" s="1228">
        <v>20.399999999999999</v>
      </c>
      <c r="CG55" s="1228"/>
      <c r="CH55" s="1228"/>
      <c r="CI55" s="1228"/>
      <c r="CJ55" s="1228"/>
      <c r="CK55" s="1228"/>
      <c r="CL55" s="1228"/>
      <c r="CM55" s="1228"/>
      <c r="CN55" s="1228">
        <v>11.2</v>
      </c>
      <c r="CO55" s="1228"/>
      <c r="CP55" s="1228"/>
      <c r="CQ55" s="1228"/>
      <c r="CR55" s="1228"/>
      <c r="CS55" s="1228"/>
      <c r="CT55" s="1228"/>
      <c r="CU55" s="1228"/>
      <c r="CV55" s="1228">
        <v>4.5999999999999996</v>
      </c>
      <c r="CW55" s="1228"/>
      <c r="CX55" s="1228"/>
      <c r="CY55" s="1228"/>
      <c r="CZ55" s="1228"/>
      <c r="DA55" s="1228"/>
      <c r="DB55" s="1228"/>
      <c r="DC55" s="1228"/>
    </row>
    <row r="56" spans="1:109" ht="13.2" x14ac:dyDescent="0.2">
      <c r="A56" s="360"/>
      <c r="B56" s="259"/>
      <c r="G56" s="1241"/>
      <c r="H56" s="1241"/>
      <c r="I56" s="1241"/>
      <c r="J56" s="1241"/>
      <c r="K56" s="1229"/>
      <c r="L56" s="1229"/>
      <c r="M56" s="1229"/>
      <c r="N56" s="1229"/>
      <c r="AN56" s="1245"/>
      <c r="AO56" s="1245"/>
      <c r="AP56" s="1245"/>
      <c r="AQ56" s="1245"/>
      <c r="AR56" s="1245"/>
      <c r="AS56" s="1245"/>
      <c r="AT56" s="1245"/>
      <c r="AU56" s="1245"/>
      <c r="AV56" s="1245"/>
      <c r="AW56" s="1245"/>
      <c r="AX56" s="1245"/>
      <c r="AY56" s="1245"/>
      <c r="AZ56" s="1245"/>
      <c r="BA56" s="1245"/>
      <c r="BB56" s="1230"/>
      <c r="BC56" s="1230"/>
      <c r="BD56" s="1230"/>
      <c r="BE56" s="1230"/>
      <c r="BF56" s="1230"/>
      <c r="BG56" s="1230"/>
      <c r="BH56" s="1230"/>
      <c r="BI56" s="1230"/>
      <c r="BJ56" s="1230"/>
      <c r="BK56" s="1230"/>
      <c r="BL56" s="1230"/>
      <c r="BM56" s="1230"/>
      <c r="BN56" s="1230"/>
      <c r="BO56" s="1230"/>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60" customFormat="1" ht="13.2" x14ac:dyDescent="0.2">
      <c r="B57" s="365"/>
      <c r="G57" s="1241"/>
      <c r="H57" s="1241"/>
      <c r="I57" s="1246"/>
      <c r="J57" s="1246"/>
      <c r="K57" s="1229"/>
      <c r="L57" s="1229"/>
      <c r="M57" s="1229"/>
      <c r="N57" s="1229"/>
      <c r="AM57" s="255"/>
      <c r="AN57" s="1245"/>
      <c r="AO57" s="1245"/>
      <c r="AP57" s="1245"/>
      <c r="AQ57" s="1245"/>
      <c r="AR57" s="1245"/>
      <c r="AS57" s="1245"/>
      <c r="AT57" s="1245"/>
      <c r="AU57" s="1245"/>
      <c r="AV57" s="1245"/>
      <c r="AW57" s="1245"/>
      <c r="AX57" s="1245"/>
      <c r="AY57" s="1245"/>
      <c r="AZ57" s="1245"/>
      <c r="BA57" s="1245"/>
      <c r="BB57" s="1230" t="s">
        <v>610</v>
      </c>
      <c r="BC57" s="1230"/>
      <c r="BD57" s="1230"/>
      <c r="BE57" s="1230"/>
      <c r="BF57" s="1230"/>
      <c r="BG57" s="1230"/>
      <c r="BH57" s="1230"/>
      <c r="BI57" s="1230"/>
      <c r="BJ57" s="1230"/>
      <c r="BK57" s="1230"/>
      <c r="BL57" s="1230"/>
      <c r="BM57" s="1230"/>
      <c r="BN57" s="1230"/>
      <c r="BO57" s="1230"/>
      <c r="BP57" s="1228">
        <v>60.1</v>
      </c>
      <c r="BQ57" s="1228"/>
      <c r="BR57" s="1228"/>
      <c r="BS57" s="1228"/>
      <c r="BT57" s="1228"/>
      <c r="BU57" s="1228"/>
      <c r="BV57" s="1228"/>
      <c r="BW57" s="1228"/>
      <c r="BX57" s="1228">
        <v>61.5</v>
      </c>
      <c r="BY57" s="1228"/>
      <c r="BZ57" s="1228"/>
      <c r="CA57" s="1228"/>
      <c r="CB57" s="1228"/>
      <c r="CC57" s="1228"/>
      <c r="CD57" s="1228"/>
      <c r="CE57" s="1228"/>
      <c r="CF57" s="1228">
        <v>63</v>
      </c>
      <c r="CG57" s="1228"/>
      <c r="CH57" s="1228"/>
      <c r="CI57" s="1228"/>
      <c r="CJ57" s="1228"/>
      <c r="CK57" s="1228"/>
      <c r="CL57" s="1228"/>
      <c r="CM57" s="1228"/>
      <c r="CN57" s="1228">
        <v>63.7</v>
      </c>
      <c r="CO57" s="1228"/>
      <c r="CP57" s="1228"/>
      <c r="CQ57" s="1228"/>
      <c r="CR57" s="1228"/>
      <c r="CS57" s="1228"/>
      <c r="CT57" s="1228"/>
      <c r="CU57" s="1228"/>
      <c r="CV57" s="1228">
        <v>64.099999999999994</v>
      </c>
      <c r="CW57" s="1228"/>
      <c r="CX57" s="1228"/>
      <c r="CY57" s="1228"/>
      <c r="CZ57" s="1228"/>
      <c r="DA57" s="1228"/>
      <c r="DB57" s="1228"/>
      <c r="DC57" s="1228"/>
      <c r="DD57" s="370"/>
      <c r="DE57" s="365"/>
    </row>
    <row r="58" spans="1:109" s="360" customFormat="1" ht="13.2" x14ac:dyDescent="0.2">
      <c r="A58" s="255"/>
      <c r="B58" s="365"/>
      <c r="G58" s="1241"/>
      <c r="H58" s="1241"/>
      <c r="I58" s="1246"/>
      <c r="J58" s="1246"/>
      <c r="K58" s="1229"/>
      <c r="L58" s="1229"/>
      <c r="M58" s="1229"/>
      <c r="N58" s="1229"/>
      <c r="AM58" s="255"/>
      <c r="AN58" s="1245"/>
      <c r="AO58" s="1245"/>
      <c r="AP58" s="1245"/>
      <c r="AQ58" s="1245"/>
      <c r="AR58" s="1245"/>
      <c r="AS58" s="1245"/>
      <c r="AT58" s="1245"/>
      <c r="AU58" s="1245"/>
      <c r="AV58" s="1245"/>
      <c r="AW58" s="1245"/>
      <c r="AX58" s="1245"/>
      <c r="AY58" s="1245"/>
      <c r="AZ58" s="1245"/>
      <c r="BA58" s="1245"/>
      <c r="BB58" s="1230"/>
      <c r="BC58" s="1230"/>
      <c r="BD58" s="1230"/>
      <c r="BE58" s="1230"/>
      <c r="BF58" s="1230"/>
      <c r="BG58" s="1230"/>
      <c r="BH58" s="1230"/>
      <c r="BI58" s="1230"/>
      <c r="BJ58" s="1230"/>
      <c r="BK58" s="1230"/>
      <c r="BL58" s="1230"/>
      <c r="BM58" s="1230"/>
      <c r="BN58" s="1230"/>
      <c r="BO58" s="1230"/>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70"/>
      <c r="DE58" s="365"/>
    </row>
    <row r="59" spans="1:109" s="360" customFormat="1" ht="13.2" x14ac:dyDescent="0.2">
      <c r="A59" s="255"/>
      <c r="B59" s="365"/>
      <c r="K59" s="371"/>
      <c r="L59" s="371"/>
      <c r="M59" s="371"/>
      <c r="N59" s="371"/>
      <c r="AQ59" s="371"/>
      <c r="AR59" s="371"/>
      <c r="AS59" s="371"/>
      <c r="AT59" s="371"/>
      <c r="BC59" s="371"/>
      <c r="BD59" s="371"/>
      <c r="BE59" s="371"/>
      <c r="BF59" s="371"/>
      <c r="BO59" s="371"/>
      <c r="BP59" s="371"/>
      <c r="BQ59" s="371"/>
      <c r="BR59" s="371"/>
      <c r="CA59" s="371"/>
      <c r="CB59" s="371"/>
      <c r="CC59" s="371"/>
      <c r="CD59" s="371"/>
      <c r="CM59" s="371"/>
      <c r="CN59" s="371"/>
      <c r="CO59" s="371"/>
      <c r="CP59" s="371"/>
      <c r="CY59" s="371"/>
      <c r="CZ59" s="371"/>
      <c r="DA59" s="371"/>
      <c r="DB59" s="371"/>
      <c r="DC59" s="371"/>
      <c r="DD59" s="370"/>
      <c r="DE59" s="365"/>
    </row>
    <row r="60" spans="1:109" s="360" customFormat="1" ht="13.2" x14ac:dyDescent="0.2">
      <c r="A60" s="255"/>
      <c r="B60" s="365"/>
      <c r="K60" s="371"/>
      <c r="L60" s="371"/>
      <c r="M60" s="371"/>
      <c r="N60" s="371"/>
      <c r="AQ60" s="371"/>
      <c r="AR60" s="371"/>
      <c r="AS60" s="371"/>
      <c r="AT60" s="371"/>
      <c r="BC60" s="371"/>
      <c r="BD60" s="371"/>
      <c r="BE60" s="371"/>
      <c r="BF60" s="371"/>
      <c r="BO60" s="371"/>
      <c r="BP60" s="371"/>
      <c r="BQ60" s="371"/>
      <c r="BR60" s="371"/>
      <c r="CA60" s="371"/>
      <c r="CB60" s="371"/>
      <c r="CC60" s="371"/>
      <c r="CD60" s="371"/>
      <c r="CM60" s="371"/>
      <c r="CN60" s="371"/>
      <c r="CO60" s="371"/>
      <c r="CP60" s="371"/>
      <c r="CY60" s="371"/>
      <c r="CZ60" s="371"/>
      <c r="DA60" s="371"/>
      <c r="DB60" s="371"/>
      <c r="DC60" s="371"/>
      <c r="DD60" s="370"/>
      <c r="DE60" s="365"/>
    </row>
    <row r="61" spans="1:109" s="360" customFormat="1" ht="13.2" x14ac:dyDescent="0.2">
      <c r="A61" s="255"/>
      <c r="B61" s="369"/>
      <c r="C61" s="368"/>
      <c r="D61" s="368"/>
      <c r="E61" s="368"/>
      <c r="F61" s="368"/>
      <c r="G61" s="368"/>
      <c r="H61" s="368"/>
      <c r="I61" s="368"/>
      <c r="J61" s="368"/>
      <c r="K61" s="368"/>
      <c r="L61" s="368"/>
      <c r="M61" s="367"/>
      <c r="N61" s="367"/>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7"/>
      <c r="AT61" s="367"/>
      <c r="AU61" s="368"/>
      <c r="AV61" s="368"/>
      <c r="AW61" s="368"/>
      <c r="AX61" s="368"/>
      <c r="AY61" s="368"/>
      <c r="AZ61" s="368"/>
      <c r="BA61" s="368"/>
      <c r="BB61" s="368"/>
      <c r="BC61" s="368"/>
      <c r="BD61" s="368"/>
      <c r="BE61" s="367"/>
      <c r="BF61" s="367"/>
      <c r="BG61" s="368"/>
      <c r="BH61" s="368"/>
      <c r="BI61" s="368"/>
      <c r="BJ61" s="368"/>
      <c r="BK61" s="368"/>
      <c r="BL61" s="368"/>
      <c r="BM61" s="368"/>
      <c r="BN61" s="368"/>
      <c r="BO61" s="368"/>
      <c r="BP61" s="368"/>
      <c r="BQ61" s="367"/>
      <c r="BR61" s="367"/>
      <c r="BS61" s="368"/>
      <c r="BT61" s="368"/>
      <c r="BU61" s="368"/>
      <c r="BV61" s="368"/>
      <c r="BW61" s="368"/>
      <c r="BX61" s="368"/>
      <c r="BY61" s="368"/>
      <c r="BZ61" s="368"/>
      <c r="CA61" s="368"/>
      <c r="CB61" s="368"/>
      <c r="CC61" s="367"/>
      <c r="CD61" s="367"/>
      <c r="CE61" s="368"/>
      <c r="CF61" s="368"/>
      <c r="CG61" s="368"/>
      <c r="CH61" s="368"/>
      <c r="CI61" s="368"/>
      <c r="CJ61" s="368"/>
      <c r="CK61" s="368"/>
      <c r="CL61" s="368"/>
      <c r="CM61" s="368"/>
      <c r="CN61" s="368"/>
      <c r="CO61" s="367"/>
      <c r="CP61" s="367"/>
      <c r="CQ61" s="368"/>
      <c r="CR61" s="368"/>
      <c r="CS61" s="368"/>
      <c r="CT61" s="368"/>
      <c r="CU61" s="368"/>
      <c r="CV61" s="368"/>
      <c r="CW61" s="368"/>
      <c r="CX61" s="368"/>
      <c r="CY61" s="368"/>
      <c r="CZ61" s="368"/>
      <c r="DA61" s="367"/>
      <c r="DB61" s="367"/>
      <c r="DC61" s="367"/>
      <c r="DD61" s="366"/>
      <c r="DE61" s="365"/>
    </row>
    <row r="62" spans="1:109" ht="13.2" x14ac:dyDescent="0.2">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255"/>
    </row>
    <row r="63" spans="1:109" ht="16.2" x14ac:dyDescent="0.2">
      <c r="B63" s="312" t="s">
        <v>609</v>
      </c>
    </row>
    <row r="64" spans="1:109" ht="13.2" x14ac:dyDescent="0.2">
      <c r="B64" s="259"/>
      <c r="G64" s="361"/>
      <c r="I64" s="363"/>
      <c r="J64" s="363"/>
      <c r="K64" s="363"/>
      <c r="L64" s="363"/>
      <c r="M64" s="363"/>
      <c r="N64" s="362"/>
      <c r="AM64" s="361"/>
      <c r="AN64" s="361" t="s">
        <v>608</v>
      </c>
      <c r="AP64" s="360"/>
      <c r="AQ64" s="360"/>
      <c r="AR64" s="360"/>
      <c r="AY64" s="361"/>
      <c r="BA64" s="360"/>
      <c r="BB64" s="360"/>
      <c r="BC64" s="360"/>
      <c r="BK64" s="361"/>
      <c r="BM64" s="360"/>
      <c r="BN64" s="360"/>
      <c r="BO64" s="360"/>
      <c r="BW64" s="361"/>
      <c r="BY64" s="360"/>
      <c r="BZ64" s="360"/>
      <c r="CA64" s="360"/>
      <c r="CI64" s="361"/>
      <c r="CK64" s="360"/>
      <c r="CL64" s="360"/>
      <c r="CM64" s="360"/>
      <c r="CU64" s="361"/>
      <c r="CW64" s="360"/>
      <c r="CX64" s="360"/>
      <c r="CY64" s="360"/>
    </row>
    <row r="65" spans="2:107" ht="13.2" x14ac:dyDescent="0.2">
      <c r="B65" s="259"/>
      <c r="AN65" s="1232" t="s">
        <v>612</v>
      </c>
      <c r="AO65" s="1233"/>
      <c r="AP65" s="1233"/>
      <c r="AQ65" s="1233"/>
      <c r="AR65" s="1233"/>
      <c r="AS65" s="1233"/>
      <c r="AT65" s="1233"/>
      <c r="AU65" s="1233"/>
      <c r="AV65" s="1233"/>
      <c r="AW65" s="1233"/>
      <c r="AX65" s="1233"/>
      <c r="AY65" s="1233"/>
      <c r="AZ65" s="1233"/>
      <c r="BA65" s="1233"/>
      <c r="BB65" s="1233"/>
      <c r="BC65" s="1233"/>
      <c r="BD65" s="1233"/>
      <c r="BE65" s="1233"/>
      <c r="BF65" s="1233"/>
      <c r="BG65" s="1233"/>
      <c r="BH65" s="1233"/>
      <c r="BI65" s="1233"/>
      <c r="BJ65" s="1233"/>
      <c r="BK65" s="1233"/>
      <c r="BL65" s="1233"/>
      <c r="BM65" s="1233"/>
      <c r="BN65" s="1233"/>
      <c r="BO65" s="1233"/>
      <c r="BP65" s="1233"/>
      <c r="BQ65" s="1233"/>
      <c r="BR65" s="1233"/>
      <c r="BS65" s="1233"/>
      <c r="BT65" s="1233"/>
      <c r="BU65" s="1233"/>
      <c r="BV65" s="1233"/>
      <c r="BW65" s="1233"/>
      <c r="BX65" s="1233"/>
      <c r="BY65" s="1233"/>
      <c r="BZ65" s="1233"/>
      <c r="CA65" s="1233"/>
      <c r="CB65" s="1233"/>
      <c r="CC65" s="1233"/>
      <c r="CD65" s="1233"/>
      <c r="CE65" s="1233"/>
      <c r="CF65" s="1233"/>
      <c r="CG65" s="1233"/>
      <c r="CH65" s="1233"/>
      <c r="CI65" s="1233"/>
      <c r="CJ65" s="1233"/>
      <c r="CK65" s="1233"/>
      <c r="CL65" s="1233"/>
      <c r="CM65" s="1233"/>
      <c r="CN65" s="1233"/>
      <c r="CO65" s="1233"/>
      <c r="CP65" s="1233"/>
      <c r="CQ65" s="1233"/>
      <c r="CR65" s="1233"/>
      <c r="CS65" s="1233"/>
      <c r="CT65" s="1233"/>
      <c r="CU65" s="1233"/>
      <c r="CV65" s="1233"/>
      <c r="CW65" s="1233"/>
      <c r="CX65" s="1233"/>
      <c r="CY65" s="1233"/>
      <c r="CZ65" s="1233"/>
      <c r="DA65" s="1233"/>
      <c r="DB65" s="1233"/>
      <c r="DC65" s="1234"/>
    </row>
    <row r="66" spans="2:107" ht="13.2" x14ac:dyDescent="0.2">
      <c r="B66" s="259"/>
      <c r="AN66" s="1235"/>
      <c r="AO66" s="1236"/>
      <c r="AP66" s="1236"/>
      <c r="AQ66" s="1236"/>
      <c r="AR66" s="1236"/>
      <c r="AS66" s="1236"/>
      <c r="AT66" s="1236"/>
      <c r="AU66" s="1236"/>
      <c r="AV66" s="1236"/>
      <c r="AW66" s="1236"/>
      <c r="AX66" s="1236"/>
      <c r="AY66" s="1236"/>
      <c r="AZ66" s="1236"/>
      <c r="BA66" s="1236"/>
      <c r="BB66" s="1236"/>
      <c r="BC66" s="1236"/>
      <c r="BD66" s="1236"/>
      <c r="BE66" s="1236"/>
      <c r="BF66" s="1236"/>
      <c r="BG66" s="1236"/>
      <c r="BH66" s="1236"/>
      <c r="BI66" s="1236"/>
      <c r="BJ66" s="1236"/>
      <c r="BK66" s="1236"/>
      <c r="BL66" s="1236"/>
      <c r="BM66" s="1236"/>
      <c r="BN66" s="1236"/>
      <c r="BO66" s="1236"/>
      <c r="BP66" s="1236"/>
      <c r="BQ66" s="1236"/>
      <c r="BR66" s="1236"/>
      <c r="BS66" s="1236"/>
      <c r="BT66" s="1236"/>
      <c r="BU66" s="1236"/>
      <c r="BV66" s="1236"/>
      <c r="BW66" s="1236"/>
      <c r="BX66" s="1236"/>
      <c r="BY66" s="1236"/>
      <c r="BZ66" s="1236"/>
      <c r="CA66" s="1236"/>
      <c r="CB66" s="1236"/>
      <c r="CC66" s="1236"/>
      <c r="CD66" s="1236"/>
      <c r="CE66" s="1236"/>
      <c r="CF66" s="1236"/>
      <c r="CG66" s="1236"/>
      <c r="CH66" s="1236"/>
      <c r="CI66" s="1236"/>
      <c r="CJ66" s="1236"/>
      <c r="CK66" s="1236"/>
      <c r="CL66" s="1236"/>
      <c r="CM66" s="1236"/>
      <c r="CN66" s="1236"/>
      <c r="CO66" s="1236"/>
      <c r="CP66" s="1236"/>
      <c r="CQ66" s="1236"/>
      <c r="CR66" s="1236"/>
      <c r="CS66" s="1236"/>
      <c r="CT66" s="1236"/>
      <c r="CU66" s="1236"/>
      <c r="CV66" s="1236"/>
      <c r="CW66" s="1236"/>
      <c r="CX66" s="1236"/>
      <c r="CY66" s="1236"/>
      <c r="CZ66" s="1236"/>
      <c r="DA66" s="1236"/>
      <c r="DB66" s="1236"/>
      <c r="DC66" s="1237"/>
    </row>
    <row r="67" spans="2:107" ht="13.2" x14ac:dyDescent="0.2">
      <c r="B67" s="259"/>
      <c r="AN67" s="1235"/>
      <c r="AO67" s="1236"/>
      <c r="AP67" s="1236"/>
      <c r="AQ67" s="1236"/>
      <c r="AR67" s="1236"/>
      <c r="AS67" s="1236"/>
      <c r="AT67" s="1236"/>
      <c r="AU67" s="1236"/>
      <c r="AV67" s="1236"/>
      <c r="AW67" s="1236"/>
      <c r="AX67" s="1236"/>
      <c r="AY67" s="1236"/>
      <c r="AZ67" s="1236"/>
      <c r="BA67" s="1236"/>
      <c r="BB67" s="1236"/>
      <c r="BC67" s="1236"/>
      <c r="BD67" s="1236"/>
      <c r="BE67" s="1236"/>
      <c r="BF67" s="1236"/>
      <c r="BG67" s="1236"/>
      <c r="BH67" s="1236"/>
      <c r="BI67" s="1236"/>
      <c r="BJ67" s="1236"/>
      <c r="BK67" s="1236"/>
      <c r="BL67" s="1236"/>
      <c r="BM67" s="1236"/>
      <c r="BN67" s="1236"/>
      <c r="BO67" s="1236"/>
      <c r="BP67" s="1236"/>
      <c r="BQ67" s="1236"/>
      <c r="BR67" s="1236"/>
      <c r="BS67" s="1236"/>
      <c r="BT67" s="1236"/>
      <c r="BU67" s="1236"/>
      <c r="BV67" s="1236"/>
      <c r="BW67" s="1236"/>
      <c r="BX67" s="1236"/>
      <c r="BY67" s="1236"/>
      <c r="BZ67" s="1236"/>
      <c r="CA67" s="1236"/>
      <c r="CB67" s="1236"/>
      <c r="CC67" s="1236"/>
      <c r="CD67" s="1236"/>
      <c r="CE67" s="1236"/>
      <c r="CF67" s="1236"/>
      <c r="CG67" s="1236"/>
      <c r="CH67" s="1236"/>
      <c r="CI67" s="1236"/>
      <c r="CJ67" s="1236"/>
      <c r="CK67" s="1236"/>
      <c r="CL67" s="1236"/>
      <c r="CM67" s="1236"/>
      <c r="CN67" s="1236"/>
      <c r="CO67" s="1236"/>
      <c r="CP67" s="1236"/>
      <c r="CQ67" s="1236"/>
      <c r="CR67" s="1236"/>
      <c r="CS67" s="1236"/>
      <c r="CT67" s="1236"/>
      <c r="CU67" s="1236"/>
      <c r="CV67" s="1236"/>
      <c r="CW67" s="1236"/>
      <c r="CX67" s="1236"/>
      <c r="CY67" s="1236"/>
      <c r="CZ67" s="1236"/>
      <c r="DA67" s="1236"/>
      <c r="DB67" s="1236"/>
      <c r="DC67" s="1237"/>
    </row>
    <row r="68" spans="2:107" ht="13.2" x14ac:dyDescent="0.2">
      <c r="B68" s="259"/>
      <c r="AN68" s="1235"/>
      <c r="AO68" s="1236"/>
      <c r="AP68" s="1236"/>
      <c r="AQ68" s="1236"/>
      <c r="AR68" s="1236"/>
      <c r="AS68" s="1236"/>
      <c r="AT68" s="1236"/>
      <c r="AU68" s="1236"/>
      <c r="AV68" s="1236"/>
      <c r="AW68" s="1236"/>
      <c r="AX68" s="1236"/>
      <c r="AY68" s="1236"/>
      <c r="AZ68" s="1236"/>
      <c r="BA68" s="1236"/>
      <c r="BB68" s="1236"/>
      <c r="BC68" s="1236"/>
      <c r="BD68" s="1236"/>
      <c r="BE68" s="1236"/>
      <c r="BF68" s="1236"/>
      <c r="BG68" s="1236"/>
      <c r="BH68" s="1236"/>
      <c r="BI68" s="1236"/>
      <c r="BJ68" s="1236"/>
      <c r="BK68" s="1236"/>
      <c r="BL68" s="1236"/>
      <c r="BM68" s="1236"/>
      <c r="BN68" s="1236"/>
      <c r="BO68" s="1236"/>
      <c r="BP68" s="1236"/>
      <c r="BQ68" s="1236"/>
      <c r="BR68" s="1236"/>
      <c r="BS68" s="1236"/>
      <c r="BT68" s="1236"/>
      <c r="BU68" s="1236"/>
      <c r="BV68" s="1236"/>
      <c r="BW68" s="1236"/>
      <c r="BX68" s="1236"/>
      <c r="BY68" s="1236"/>
      <c r="BZ68" s="1236"/>
      <c r="CA68" s="1236"/>
      <c r="CB68" s="1236"/>
      <c r="CC68" s="1236"/>
      <c r="CD68" s="1236"/>
      <c r="CE68" s="1236"/>
      <c r="CF68" s="1236"/>
      <c r="CG68" s="1236"/>
      <c r="CH68" s="1236"/>
      <c r="CI68" s="1236"/>
      <c r="CJ68" s="1236"/>
      <c r="CK68" s="1236"/>
      <c r="CL68" s="1236"/>
      <c r="CM68" s="1236"/>
      <c r="CN68" s="1236"/>
      <c r="CO68" s="1236"/>
      <c r="CP68" s="1236"/>
      <c r="CQ68" s="1236"/>
      <c r="CR68" s="1236"/>
      <c r="CS68" s="1236"/>
      <c r="CT68" s="1236"/>
      <c r="CU68" s="1236"/>
      <c r="CV68" s="1236"/>
      <c r="CW68" s="1236"/>
      <c r="CX68" s="1236"/>
      <c r="CY68" s="1236"/>
      <c r="CZ68" s="1236"/>
      <c r="DA68" s="1236"/>
      <c r="DB68" s="1236"/>
      <c r="DC68" s="1237"/>
    </row>
    <row r="69" spans="2:107" ht="13.2" x14ac:dyDescent="0.2">
      <c r="B69" s="259"/>
      <c r="AN69" s="1238"/>
      <c r="AO69" s="1239"/>
      <c r="AP69" s="1239"/>
      <c r="AQ69" s="1239"/>
      <c r="AR69" s="1239"/>
      <c r="AS69" s="1239"/>
      <c r="AT69" s="1239"/>
      <c r="AU69" s="1239"/>
      <c r="AV69" s="1239"/>
      <c r="AW69" s="1239"/>
      <c r="AX69" s="1239"/>
      <c r="AY69" s="1239"/>
      <c r="AZ69" s="1239"/>
      <c r="BA69" s="1239"/>
      <c r="BB69" s="1239"/>
      <c r="BC69" s="1239"/>
      <c r="BD69" s="1239"/>
      <c r="BE69" s="1239"/>
      <c r="BF69" s="1239"/>
      <c r="BG69" s="1239"/>
      <c r="BH69" s="1239"/>
      <c r="BI69" s="1239"/>
      <c r="BJ69" s="1239"/>
      <c r="BK69" s="1239"/>
      <c r="BL69" s="1239"/>
      <c r="BM69" s="1239"/>
      <c r="BN69" s="1239"/>
      <c r="BO69" s="1239"/>
      <c r="BP69" s="1239"/>
      <c r="BQ69" s="1239"/>
      <c r="BR69" s="1239"/>
      <c r="BS69" s="1239"/>
      <c r="BT69" s="1239"/>
      <c r="BU69" s="1239"/>
      <c r="BV69" s="1239"/>
      <c r="BW69" s="1239"/>
      <c r="BX69" s="1239"/>
      <c r="BY69" s="1239"/>
      <c r="BZ69" s="1239"/>
      <c r="CA69" s="1239"/>
      <c r="CB69" s="1239"/>
      <c r="CC69" s="1239"/>
      <c r="CD69" s="1239"/>
      <c r="CE69" s="1239"/>
      <c r="CF69" s="1239"/>
      <c r="CG69" s="1239"/>
      <c r="CH69" s="1239"/>
      <c r="CI69" s="1239"/>
      <c r="CJ69" s="1239"/>
      <c r="CK69" s="1239"/>
      <c r="CL69" s="1239"/>
      <c r="CM69" s="1239"/>
      <c r="CN69" s="1239"/>
      <c r="CO69" s="1239"/>
      <c r="CP69" s="1239"/>
      <c r="CQ69" s="1239"/>
      <c r="CR69" s="1239"/>
      <c r="CS69" s="1239"/>
      <c r="CT69" s="1239"/>
      <c r="CU69" s="1239"/>
      <c r="CV69" s="1239"/>
      <c r="CW69" s="1239"/>
      <c r="CX69" s="1239"/>
      <c r="CY69" s="1239"/>
      <c r="CZ69" s="1239"/>
      <c r="DA69" s="1239"/>
      <c r="DB69" s="1239"/>
      <c r="DC69" s="1240"/>
    </row>
    <row r="70" spans="2:107" ht="13.2" x14ac:dyDescent="0.2">
      <c r="B70" s="259"/>
      <c r="H70" s="359"/>
      <c r="I70" s="359"/>
      <c r="J70" s="357"/>
      <c r="K70" s="357"/>
      <c r="L70" s="356"/>
      <c r="M70" s="357"/>
      <c r="N70" s="356"/>
      <c r="AN70" s="352"/>
      <c r="AO70" s="352"/>
      <c r="AP70" s="352"/>
      <c r="AZ70" s="352"/>
      <c r="BA70" s="352"/>
      <c r="BB70" s="352"/>
      <c r="BL70" s="352"/>
      <c r="BM70" s="352"/>
      <c r="BN70" s="352"/>
      <c r="BX70" s="352"/>
      <c r="BY70" s="352"/>
      <c r="BZ70" s="352"/>
      <c r="CJ70" s="352"/>
      <c r="CK70" s="352"/>
      <c r="CL70" s="352"/>
      <c r="CV70" s="352"/>
      <c r="CW70" s="352"/>
      <c r="CX70" s="352"/>
    </row>
    <row r="71" spans="2:107" ht="13.2" x14ac:dyDescent="0.2">
      <c r="B71" s="259"/>
      <c r="G71" s="355"/>
      <c r="I71" s="358"/>
      <c r="J71" s="357"/>
      <c r="K71" s="357"/>
      <c r="L71" s="356"/>
      <c r="M71" s="357"/>
      <c r="N71" s="356"/>
      <c r="AM71" s="355"/>
      <c r="AN71" s="255" t="s">
        <v>607</v>
      </c>
    </row>
    <row r="72" spans="2:107" ht="13.2" x14ac:dyDescent="0.2">
      <c r="B72" s="259"/>
      <c r="G72" s="1241"/>
      <c r="H72" s="1241"/>
      <c r="I72" s="1241"/>
      <c r="J72" s="1241"/>
      <c r="K72" s="354"/>
      <c r="L72" s="354"/>
      <c r="M72" s="353"/>
      <c r="N72" s="353"/>
      <c r="AN72" s="1242"/>
      <c r="AO72" s="1243"/>
      <c r="AP72" s="1243"/>
      <c r="AQ72" s="1243"/>
      <c r="AR72" s="1243"/>
      <c r="AS72" s="1243"/>
      <c r="AT72" s="1243"/>
      <c r="AU72" s="1243"/>
      <c r="AV72" s="1243"/>
      <c r="AW72" s="1243"/>
      <c r="AX72" s="1243"/>
      <c r="AY72" s="1243"/>
      <c r="AZ72" s="1243"/>
      <c r="BA72" s="1243"/>
      <c r="BB72" s="1243"/>
      <c r="BC72" s="1243"/>
      <c r="BD72" s="1243"/>
      <c r="BE72" s="1243"/>
      <c r="BF72" s="1243"/>
      <c r="BG72" s="1243"/>
      <c r="BH72" s="1243"/>
      <c r="BI72" s="1243"/>
      <c r="BJ72" s="1243"/>
      <c r="BK72" s="1243"/>
      <c r="BL72" s="1243"/>
      <c r="BM72" s="1243"/>
      <c r="BN72" s="1243"/>
      <c r="BO72" s="1244"/>
      <c r="BP72" s="1245" t="s">
        <v>559</v>
      </c>
      <c r="BQ72" s="1245"/>
      <c r="BR72" s="1245"/>
      <c r="BS72" s="1245"/>
      <c r="BT72" s="1245"/>
      <c r="BU72" s="1245"/>
      <c r="BV72" s="1245"/>
      <c r="BW72" s="1245"/>
      <c r="BX72" s="1245" t="s">
        <v>560</v>
      </c>
      <c r="BY72" s="1245"/>
      <c r="BZ72" s="1245"/>
      <c r="CA72" s="1245"/>
      <c r="CB72" s="1245"/>
      <c r="CC72" s="1245"/>
      <c r="CD72" s="1245"/>
      <c r="CE72" s="1245"/>
      <c r="CF72" s="1245" t="s">
        <v>561</v>
      </c>
      <c r="CG72" s="1245"/>
      <c r="CH72" s="1245"/>
      <c r="CI72" s="1245"/>
      <c r="CJ72" s="1245"/>
      <c r="CK72" s="1245"/>
      <c r="CL72" s="1245"/>
      <c r="CM72" s="1245"/>
      <c r="CN72" s="1245" t="s">
        <v>562</v>
      </c>
      <c r="CO72" s="1245"/>
      <c r="CP72" s="1245"/>
      <c r="CQ72" s="1245"/>
      <c r="CR72" s="1245"/>
      <c r="CS72" s="1245"/>
      <c r="CT72" s="1245"/>
      <c r="CU72" s="1245"/>
      <c r="CV72" s="1245" t="s">
        <v>563</v>
      </c>
      <c r="CW72" s="1245"/>
      <c r="CX72" s="1245"/>
      <c r="CY72" s="1245"/>
      <c r="CZ72" s="1245"/>
      <c r="DA72" s="1245"/>
      <c r="DB72" s="1245"/>
      <c r="DC72" s="1245"/>
    </row>
    <row r="73" spans="2:107" ht="13.2" x14ac:dyDescent="0.2">
      <c r="B73" s="259"/>
      <c r="G73" s="1231"/>
      <c r="H73" s="1231"/>
      <c r="I73" s="1231"/>
      <c r="J73" s="1231"/>
      <c r="K73" s="1248"/>
      <c r="L73" s="1248"/>
      <c r="M73" s="1248"/>
      <c r="N73" s="1248"/>
      <c r="AM73" s="352"/>
      <c r="AN73" s="1230" t="s">
        <v>606</v>
      </c>
      <c r="AO73" s="1230"/>
      <c r="AP73" s="1230"/>
      <c r="AQ73" s="1230"/>
      <c r="AR73" s="1230"/>
      <c r="AS73" s="1230"/>
      <c r="AT73" s="1230"/>
      <c r="AU73" s="1230"/>
      <c r="AV73" s="1230"/>
      <c r="AW73" s="1230"/>
      <c r="AX73" s="1230"/>
      <c r="AY73" s="1230"/>
      <c r="AZ73" s="1230"/>
      <c r="BA73" s="1230"/>
      <c r="BB73" s="1230" t="s">
        <v>604</v>
      </c>
      <c r="BC73" s="1230"/>
      <c r="BD73" s="1230"/>
      <c r="BE73" s="1230"/>
      <c r="BF73" s="1230"/>
      <c r="BG73" s="1230"/>
      <c r="BH73" s="1230"/>
      <c r="BI73" s="1230"/>
      <c r="BJ73" s="1230"/>
      <c r="BK73" s="1230"/>
      <c r="BL73" s="1230"/>
      <c r="BM73" s="1230"/>
      <c r="BN73" s="1230"/>
      <c r="BO73" s="1230"/>
      <c r="BP73" s="1228">
        <v>33.700000000000003</v>
      </c>
      <c r="BQ73" s="1228"/>
      <c r="BR73" s="1228"/>
      <c r="BS73" s="1228"/>
      <c r="BT73" s="1228"/>
      <c r="BU73" s="1228"/>
      <c r="BV73" s="1228"/>
      <c r="BW73" s="1228"/>
      <c r="BX73" s="1228">
        <v>32.799999999999997</v>
      </c>
      <c r="BY73" s="1228"/>
      <c r="BZ73" s="1228"/>
      <c r="CA73" s="1228"/>
      <c r="CB73" s="1228"/>
      <c r="CC73" s="1228"/>
      <c r="CD73" s="1228"/>
      <c r="CE73" s="1228"/>
      <c r="CF73" s="1228">
        <v>34.6</v>
      </c>
      <c r="CG73" s="1228"/>
      <c r="CH73" s="1228"/>
      <c r="CI73" s="1228"/>
      <c r="CJ73" s="1228"/>
      <c r="CK73" s="1228"/>
      <c r="CL73" s="1228"/>
      <c r="CM73" s="1228"/>
      <c r="CN73" s="1228">
        <v>19.5</v>
      </c>
      <c r="CO73" s="1228"/>
      <c r="CP73" s="1228"/>
      <c r="CQ73" s="1228"/>
      <c r="CR73" s="1228"/>
      <c r="CS73" s="1228"/>
      <c r="CT73" s="1228"/>
      <c r="CU73" s="1228"/>
      <c r="CV73" s="1228">
        <v>9.4</v>
      </c>
      <c r="CW73" s="1228"/>
      <c r="CX73" s="1228"/>
      <c r="CY73" s="1228"/>
      <c r="CZ73" s="1228"/>
      <c r="DA73" s="1228"/>
      <c r="DB73" s="1228"/>
      <c r="DC73" s="1228"/>
    </row>
    <row r="74" spans="2:107" ht="13.2" x14ac:dyDescent="0.2">
      <c r="B74" s="259"/>
      <c r="G74" s="1231"/>
      <c r="H74" s="1231"/>
      <c r="I74" s="1231"/>
      <c r="J74" s="1231"/>
      <c r="K74" s="1248"/>
      <c r="L74" s="1248"/>
      <c r="M74" s="1248"/>
      <c r="N74" s="1248"/>
      <c r="AM74" s="352"/>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1"/>
      <c r="H75" s="1231"/>
      <c r="I75" s="1241"/>
      <c r="J75" s="1241"/>
      <c r="K75" s="1229"/>
      <c r="L75" s="1229"/>
      <c r="M75" s="1229"/>
      <c r="N75" s="1229"/>
      <c r="AM75" s="352"/>
      <c r="AN75" s="1230"/>
      <c r="AO75" s="1230"/>
      <c r="AP75" s="1230"/>
      <c r="AQ75" s="1230"/>
      <c r="AR75" s="1230"/>
      <c r="AS75" s="1230"/>
      <c r="AT75" s="1230"/>
      <c r="AU75" s="1230"/>
      <c r="AV75" s="1230"/>
      <c r="AW75" s="1230"/>
      <c r="AX75" s="1230"/>
      <c r="AY75" s="1230"/>
      <c r="AZ75" s="1230"/>
      <c r="BA75" s="1230"/>
      <c r="BB75" s="1230" t="s">
        <v>603</v>
      </c>
      <c r="BC75" s="1230"/>
      <c r="BD75" s="1230"/>
      <c r="BE75" s="1230"/>
      <c r="BF75" s="1230"/>
      <c r="BG75" s="1230"/>
      <c r="BH75" s="1230"/>
      <c r="BI75" s="1230"/>
      <c r="BJ75" s="1230"/>
      <c r="BK75" s="1230"/>
      <c r="BL75" s="1230"/>
      <c r="BM75" s="1230"/>
      <c r="BN75" s="1230"/>
      <c r="BO75" s="1230"/>
      <c r="BP75" s="1228">
        <v>2.7</v>
      </c>
      <c r="BQ75" s="1228"/>
      <c r="BR75" s="1228"/>
      <c r="BS75" s="1228"/>
      <c r="BT75" s="1228"/>
      <c r="BU75" s="1228"/>
      <c r="BV75" s="1228"/>
      <c r="BW75" s="1228"/>
      <c r="BX75" s="1228">
        <v>2.9</v>
      </c>
      <c r="BY75" s="1228"/>
      <c r="BZ75" s="1228"/>
      <c r="CA75" s="1228"/>
      <c r="CB75" s="1228"/>
      <c r="CC75" s="1228"/>
      <c r="CD75" s="1228"/>
      <c r="CE75" s="1228"/>
      <c r="CF75" s="1228">
        <v>3</v>
      </c>
      <c r="CG75" s="1228"/>
      <c r="CH75" s="1228"/>
      <c r="CI75" s="1228"/>
      <c r="CJ75" s="1228"/>
      <c r="CK75" s="1228"/>
      <c r="CL75" s="1228"/>
      <c r="CM75" s="1228"/>
      <c r="CN75" s="1228">
        <v>3.1</v>
      </c>
      <c r="CO75" s="1228"/>
      <c r="CP75" s="1228"/>
      <c r="CQ75" s="1228"/>
      <c r="CR75" s="1228"/>
      <c r="CS75" s="1228"/>
      <c r="CT75" s="1228"/>
      <c r="CU75" s="1228"/>
      <c r="CV75" s="1228">
        <v>3.5</v>
      </c>
      <c r="CW75" s="1228"/>
      <c r="CX75" s="1228"/>
      <c r="CY75" s="1228"/>
      <c r="CZ75" s="1228"/>
      <c r="DA75" s="1228"/>
      <c r="DB75" s="1228"/>
      <c r="DC75" s="1228"/>
    </row>
    <row r="76" spans="2:107" ht="13.2" x14ac:dyDescent="0.2">
      <c r="B76" s="259"/>
      <c r="G76" s="1231"/>
      <c r="H76" s="1231"/>
      <c r="I76" s="1241"/>
      <c r="J76" s="1241"/>
      <c r="K76" s="1229"/>
      <c r="L76" s="1229"/>
      <c r="M76" s="1229"/>
      <c r="N76" s="1229"/>
      <c r="AM76" s="352"/>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41"/>
      <c r="H77" s="1241"/>
      <c r="I77" s="1241"/>
      <c r="J77" s="1241"/>
      <c r="K77" s="1248"/>
      <c r="L77" s="1248"/>
      <c r="M77" s="1248"/>
      <c r="N77" s="1248"/>
      <c r="AN77" s="1245" t="s">
        <v>605</v>
      </c>
      <c r="AO77" s="1245"/>
      <c r="AP77" s="1245"/>
      <c r="AQ77" s="1245"/>
      <c r="AR77" s="1245"/>
      <c r="AS77" s="1245"/>
      <c r="AT77" s="1245"/>
      <c r="AU77" s="1245"/>
      <c r="AV77" s="1245"/>
      <c r="AW77" s="1245"/>
      <c r="AX77" s="1245"/>
      <c r="AY77" s="1245"/>
      <c r="AZ77" s="1245"/>
      <c r="BA77" s="1245"/>
      <c r="BB77" s="1230" t="s">
        <v>604</v>
      </c>
      <c r="BC77" s="1230"/>
      <c r="BD77" s="1230"/>
      <c r="BE77" s="1230"/>
      <c r="BF77" s="1230"/>
      <c r="BG77" s="1230"/>
      <c r="BH77" s="1230"/>
      <c r="BI77" s="1230"/>
      <c r="BJ77" s="1230"/>
      <c r="BK77" s="1230"/>
      <c r="BL77" s="1230"/>
      <c r="BM77" s="1230"/>
      <c r="BN77" s="1230"/>
      <c r="BO77" s="1230"/>
      <c r="BP77" s="1228">
        <v>24.2</v>
      </c>
      <c r="BQ77" s="1228"/>
      <c r="BR77" s="1228"/>
      <c r="BS77" s="1228"/>
      <c r="BT77" s="1228"/>
      <c r="BU77" s="1228"/>
      <c r="BV77" s="1228"/>
      <c r="BW77" s="1228"/>
      <c r="BX77" s="1228">
        <v>22.1</v>
      </c>
      <c r="BY77" s="1228"/>
      <c r="BZ77" s="1228"/>
      <c r="CA77" s="1228"/>
      <c r="CB77" s="1228"/>
      <c r="CC77" s="1228"/>
      <c r="CD77" s="1228"/>
      <c r="CE77" s="1228"/>
      <c r="CF77" s="1228">
        <v>20.399999999999999</v>
      </c>
      <c r="CG77" s="1228"/>
      <c r="CH77" s="1228"/>
      <c r="CI77" s="1228"/>
      <c r="CJ77" s="1228"/>
      <c r="CK77" s="1228"/>
      <c r="CL77" s="1228"/>
      <c r="CM77" s="1228"/>
      <c r="CN77" s="1228">
        <v>11.2</v>
      </c>
      <c r="CO77" s="1228"/>
      <c r="CP77" s="1228"/>
      <c r="CQ77" s="1228"/>
      <c r="CR77" s="1228"/>
      <c r="CS77" s="1228"/>
      <c r="CT77" s="1228"/>
      <c r="CU77" s="1228"/>
      <c r="CV77" s="1228">
        <v>4.5999999999999996</v>
      </c>
      <c r="CW77" s="1228"/>
      <c r="CX77" s="1228"/>
      <c r="CY77" s="1228"/>
      <c r="CZ77" s="1228"/>
      <c r="DA77" s="1228"/>
      <c r="DB77" s="1228"/>
      <c r="DC77" s="1228"/>
    </row>
    <row r="78" spans="2:107" ht="13.2" x14ac:dyDescent="0.2">
      <c r="B78" s="259"/>
      <c r="G78" s="1241"/>
      <c r="H78" s="1241"/>
      <c r="I78" s="1241"/>
      <c r="J78" s="1241"/>
      <c r="K78" s="1248"/>
      <c r="L78" s="1248"/>
      <c r="M78" s="1248"/>
      <c r="N78" s="1248"/>
      <c r="AN78" s="1245"/>
      <c r="AO78" s="1245"/>
      <c r="AP78" s="1245"/>
      <c r="AQ78" s="1245"/>
      <c r="AR78" s="1245"/>
      <c r="AS78" s="1245"/>
      <c r="AT78" s="1245"/>
      <c r="AU78" s="1245"/>
      <c r="AV78" s="1245"/>
      <c r="AW78" s="1245"/>
      <c r="AX78" s="1245"/>
      <c r="AY78" s="1245"/>
      <c r="AZ78" s="1245"/>
      <c r="BA78" s="1245"/>
      <c r="BB78" s="1230"/>
      <c r="BC78" s="1230"/>
      <c r="BD78" s="1230"/>
      <c r="BE78" s="1230"/>
      <c r="BF78" s="1230"/>
      <c r="BG78" s="1230"/>
      <c r="BH78" s="1230"/>
      <c r="BI78" s="1230"/>
      <c r="BJ78" s="1230"/>
      <c r="BK78" s="1230"/>
      <c r="BL78" s="1230"/>
      <c r="BM78" s="1230"/>
      <c r="BN78" s="1230"/>
      <c r="BO78" s="1230"/>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41"/>
      <c r="H79" s="1241"/>
      <c r="I79" s="1246"/>
      <c r="J79" s="1246"/>
      <c r="K79" s="1249"/>
      <c r="L79" s="1249"/>
      <c r="M79" s="1249"/>
      <c r="N79" s="1249"/>
      <c r="AN79" s="1245"/>
      <c r="AO79" s="1245"/>
      <c r="AP79" s="1245"/>
      <c r="AQ79" s="1245"/>
      <c r="AR79" s="1245"/>
      <c r="AS79" s="1245"/>
      <c r="AT79" s="1245"/>
      <c r="AU79" s="1245"/>
      <c r="AV79" s="1245"/>
      <c r="AW79" s="1245"/>
      <c r="AX79" s="1245"/>
      <c r="AY79" s="1245"/>
      <c r="AZ79" s="1245"/>
      <c r="BA79" s="1245"/>
      <c r="BB79" s="1230" t="s">
        <v>603</v>
      </c>
      <c r="BC79" s="1230"/>
      <c r="BD79" s="1230"/>
      <c r="BE79" s="1230"/>
      <c r="BF79" s="1230"/>
      <c r="BG79" s="1230"/>
      <c r="BH79" s="1230"/>
      <c r="BI79" s="1230"/>
      <c r="BJ79" s="1230"/>
      <c r="BK79" s="1230"/>
      <c r="BL79" s="1230"/>
      <c r="BM79" s="1230"/>
      <c r="BN79" s="1230"/>
      <c r="BO79" s="1230"/>
      <c r="BP79" s="1228">
        <v>6.4</v>
      </c>
      <c r="BQ79" s="1228"/>
      <c r="BR79" s="1228"/>
      <c r="BS79" s="1228"/>
      <c r="BT79" s="1228"/>
      <c r="BU79" s="1228"/>
      <c r="BV79" s="1228"/>
      <c r="BW79" s="1228"/>
      <c r="BX79" s="1228">
        <v>6.3</v>
      </c>
      <c r="BY79" s="1228"/>
      <c r="BZ79" s="1228"/>
      <c r="CA79" s="1228"/>
      <c r="CB79" s="1228"/>
      <c r="CC79" s="1228"/>
      <c r="CD79" s="1228"/>
      <c r="CE79" s="1228"/>
      <c r="CF79" s="1228">
        <v>6.2</v>
      </c>
      <c r="CG79" s="1228"/>
      <c r="CH79" s="1228"/>
      <c r="CI79" s="1228"/>
      <c r="CJ79" s="1228"/>
      <c r="CK79" s="1228"/>
      <c r="CL79" s="1228"/>
      <c r="CM79" s="1228"/>
      <c r="CN79" s="1228">
        <v>5.7</v>
      </c>
      <c r="CO79" s="1228"/>
      <c r="CP79" s="1228"/>
      <c r="CQ79" s="1228"/>
      <c r="CR79" s="1228"/>
      <c r="CS79" s="1228"/>
      <c r="CT79" s="1228"/>
      <c r="CU79" s="1228"/>
      <c r="CV79" s="1228">
        <v>5.8</v>
      </c>
      <c r="CW79" s="1228"/>
      <c r="CX79" s="1228"/>
      <c r="CY79" s="1228"/>
      <c r="CZ79" s="1228"/>
      <c r="DA79" s="1228"/>
      <c r="DB79" s="1228"/>
      <c r="DC79" s="1228"/>
    </row>
    <row r="80" spans="2:107" ht="13.2" x14ac:dyDescent="0.2">
      <c r="B80" s="259"/>
      <c r="G80" s="1241"/>
      <c r="H80" s="1241"/>
      <c r="I80" s="1246"/>
      <c r="J80" s="1246"/>
      <c r="K80" s="1249"/>
      <c r="L80" s="1249"/>
      <c r="M80" s="1249"/>
      <c r="N80" s="1249"/>
      <c r="AN80" s="1245"/>
      <c r="AO80" s="1245"/>
      <c r="AP80" s="1245"/>
      <c r="AQ80" s="1245"/>
      <c r="AR80" s="1245"/>
      <c r="AS80" s="1245"/>
      <c r="AT80" s="1245"/>
      <c r="AU80" s="1245"/>
      <c r="AV80" s="1245"/>
      <c r="AW80" s="1245"/>
      <c r="AX80" s="1245"/>
      <c r="AY80" s="1245"/>
      <c r="AZ80" s="1245"/>
      <c r="BA80" s="1245"/>
      <c r="BB80" s="1230"/>
      <c r="BC80" s="1230"/>
      <c r="BD80" s="1230"/>
      <c r="BE80" s="1230"/>
      <c r="BF80" s="1230"/>
      <c r="BG80" s="1230"/>
      <c r="BH80" s="1230"/>
      <c r="BI80" s="1230"/>
      <c r="BJ80" s="1230"/>
      <c r="BK80" s="1230"/>
      <c r="BL80" s="1230"/>
      <c r="BM80" s="1230"/>
      <c r="BN80" s="1230"/>
      <c r="BO80" s="1230"/>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51"/>
      <c r="L82" s="351"/>
      <c r="M82" s="351"/>
      <c r="N82" s="351"/>
      <c r="AQ82" s="351"/>
      <c r="AR82" s="351"/>
      <c r="AS82" s="351"/>
      <c r="AT82" s="351"/>
      <c r="BC82" s="351"/>
      <c r="BD82" s="351"/>
      <c r="BE82" s="351"/>
      <c r="BF82" s="351"/>
      <c r="BO82" s="351"/>
      <c r="BP82" s="351"/>
      <c r="BQ82" s="351"/>
      <c r="BR82" s="351"/>
      <c r="CA82" s="351"/>
      <c r="CB82" s="351"/>
      <c r="CC82" s="351"/>
      <c r="CD82" s="351"/>
      <c r="CM82" s="351"/>
      <c r="CN82" s="351"/>
      <c r="CO82" s="351"/>
      <c r="CP82" s="351"/>
      <c r="CY82" s="351"/>
      <c r="CZ82" s="351"/>
      <c r="DA82" s="351"/>
      <c r="DB82" s="351"/>
      <c r="DC82" s="351"/>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lpRr4XTn1LC7ECWrLB4Gl2Ci2BiEKCuTUaP6ZBf0VQKDqAfwHFG9f51CULy6G7kvcB0Zgqu0fmB+deQ5fhDxnQ==" saltValue="7sIo09kecT+8iDjuH9G/Rw==" spinCount="100000" sheet="1" objects="1" scenarios="1" formatCells="0"/>
  <dataConsolidate/>
  <mergeCells count="112">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 ref="CV79:DC80"/>
    <mergeCell ref="CN77:CU78"/>
    <mergeCell ref="CV77:DC78"/>
    <mergeCell ref="I79:J80"/>
    <mergeCell ref="K79:K80"/>
    <mergeCell ref="L79:L80"/>
    <mergeCell ref="M79:M80"/>
    <mergeCell ref="N79:N80"/>
    <mergeCell ref="BB79:BO80"/>
    <mergeCell ref="BP79:BW80"/>
    <mergeCell ref="CV55:DC56"/>
    <mergeCell ref="CV72:DC72"/>
    <mergeCell ref="BX72:CE72"/>
    <mergeCell ref="CF72:CM72"/>
    <mergeCell ref="CN72:CU72"/>
    <mergeCell ref="CV57:DC58"/>
    <mergeCell ref="BB75:BO76"/>
    <mergeCell ref="BP75:BW76"/>
    <mergeCell ref="BX75:CE76"/>
    <mergeCell ref="CF75:CM76"/>
    <mergeCell ref="CN75:CU76"/>
    <mergeCell ref="CV75:DC76"/>
    <mergeCell ref="BX73:CE74"/>
    <mergeCell ref="CF73:CM74"/>
    <mergeCell ref="CN73:CU74"/>
    <mergeCell ref="BX57:CE58"/>
    <mergeCell ref="CF57:CM58"/>
    <mergeCell ref="CN57:CU58"/>
    <mergeCell ref="AN65:DC69"/>
    <mergeCell ref="BP55:BW56"/>
    <mergeCell ref="BP57:BW58"/>
    <mergeCell ref="CV73:DC74"/>
    <mergeCell ref="BB55:BO56"/>
    <mergeCell ref="G72:J72"/>
    <mergeCell ref="AN72:BO72"/>
    <mergeCell ref="BP72:BW72"/>
    <mergeCell ref="G73:H76"/>
    <mergeCell ref="I73:J74"/>
    <mergeCell ref="K73:K74"/>
    <mergeCell ref="L73:L74"/>
    <mergeCell ref="M73:M74"/>
    <mergeCell ref="N73:N74"/>
    <mergeCell ref="AN73:BA76"/>
    <mergeCell ref="BB73:BO74"/>
    <mergeCell ref="BP73:BW74"/>
    <mergeCell ref="I75:J76"/>
    <mergeCell ref="K75:K76"/>
    <mergeCell ref="L75:L76"/>
    <mergeCell ref="M75:M76"/>
    <mergeCell ref="N75:N76"/>
    <mergeCell ref="BX51:CE52"/>
    <mergeCell ref="I57:J58"/>
    <mergeCell ref="K57:K58"/>
    <mergeCell ref="G55:H58"/>
    <mergeCell ref="I55:J56"/>
    <mergeCell ref="K55:K56"/>
    <mergeCell ref="L55:L56"/>
    <mergeCell ref="L57:L58"/>
    <mergeCell ref="CN53:CU54"/>
    <mergeCell ref="I51:J52"/>
    <mergeCell ref="K51:K52"/>
    <mergeCell ref="L51:L52"/>
    <mergeCell ref="M51:M52"/>
    <mergeCell ref="N51:N52"/>
    <mergeCell ref="I53:J54"/>
    <mergeCell ref="K53:K54"/>
    <mergeCell ref="L53:L54"/>
    <mergeCell ref="M53:M54"/>
    <mergeCell ref="BX55:CE56"/>
    <mergeCell ref="CF55:CM56"/>
    <mergeCell ref="CN55:CU56"/>
    <mergeCell ref="M55:M56"/>
    <mergeCell ref="N55:N56"/>
    <mergeCell ref="AN55:BA58"/>
    <mergeCell ref="CF51:CM52"/>
    <mergeCell ref="M57:M58"/>
    <mergeCell ref="N57:N58"/>
    <mergeCell ref="BB57:BO58"/>
    <mergeCell ref="CN51:CU52"/>
    <mergeCell ref="G51:H54"/>
    <mergeCell ref="AN43:DC47"/>
    <mergeCell ref="CV53:DC54"/>
    <mergeCell ref="G50:J50"/>
    <mergeCell ref="AN50:BO50"/>
    <mergeCell ref="BP50:BW50"/>
    <mergeCell ref="BX50:CE50"/>
    <mergeCell ref="CF50:CM50"/>
    <mergeCell ref="CN50:CU50"/>
    <mergeCell ref="CV50:DC50"/>
    <mergeCell ref="CV51:DC52"/>
    <mergeCell ref="N53:N54"/>
    <mergeCell ref="BB53:BO54"/>
    <mergeCell ref="BP53:BW54"/>
    <mergeCell ref="BX53:CE54"/>
    <mergeCell ref="CF53:CM54"/>
    <mergeCell ref="AN51:BA54"/>
    <mergeCell ref="BB51:BO52"/>
    <mergeCell ref="BP51:BW52"/>
  </mergeCells>
  <phoneticPr fontId="2"/>
  <printOptions horizontalCentered="1" verticalCentered="1"/>
  <pageMargins left="0" right="0" top="0.19685039370078741" bottom="0.31496062992125984" header="0.39370078740157483" footer="0"/>
  <pageSetup paperSize="8" scale="74"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78" zoomScale="70" zoomScaleNormal="70" zoomScaleSheetLayoutView="70" workbookViewId="0">
      <selection activeCell="CO112" sqref="CO112"/>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506</v>
      </c>
    </row>
  </sheetData>
  <sheetProtection algorithmName="SHA-512" hashValue="3PlTBweKwmMTtCe2XY3YPn8PUbwQPgfvqzp27IsICSdzbVQwNZqA2hzdvZerpkaB1POAHvTwpKUuOGyahxYsyA==" saltValue="FVTXmWVDB5QFLMTM81PEMg==" spinCount="100000" sheet="1" objects="1" scenarios="1"/>
  <dataConsolidate/>
  <phoneticPr fontId="2"/>
  <printOptions horizontalCentered="1" verticalCentered="1"/>
  <pageMargins left="0" right="0" top="0.19685039370078741" bottom="0" header="0.39370078740157483" footer="0"/>
  <pageSetup paperSize="8" scale="53"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506</v>
      </c>
    </row>
  </sheetData>
  <sheetProtection algorithmName="SHA-512" hashValue="1HSXhSRpWWdWIkOGn5uYHLkbPGsqllUwTa+ijikxedqQpP0IhPE2AuauVou4744TKbqMHdN4L9qRqkhX6H+oJQ==" saltValue="cAathr52bGZrHe9lKV/+Xg==" spinCount="100000" sheet="1" objects="1" scenarios="1"/>
  <dataConsolidate/>
  <phoneticPr fontId="2"/>
  <printOptions horizontalCentered="1" verticalCentered="1"/>
  <pageMargins left="0" right="0" top="0.19685039370078741" bottom="0" header="0.39370078740157483" footer="0"/>
  <pageSetup paperSize="8" scale="53"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54</v>
      </c>
      <c r="E2" s="147"/>
      <c r="F2" s="148" t="s">
        <v>556</v>
      </c>
      <c r="G2" s="149"/>
      <c r="H2" s="150"/>
    </row>
    <row r="3" spans="1:8" x14ac:dyDescent="0.2">
      <c r="A3" s="146" t="s">
        <v>549</v>
      </c>
      <c r="B3" s="151"/>
      <c r="C3" s="152"/>
      <c r="D3" s="153">
        <v>70353</v>
      </c>
      <c r="E3" s="154"/>
      <c r="F3" s="155">
        <v>41934</v>
      </c>
      <c r="G3" s="156"/>
      <c r="H3" s="157"/>
    </row>
    <row r="4" spans="1:8" x14ac:dyDescent="0.2">
      <c r="A4" s="158"/>
      <c r="B4" s="159"/>
      <c r="C4" s="160"/>
      <c r="D4" s="161">
        <v>59244</v>
      </c>
      <c r="E4" s="162"/>
      <c r="F4" s="163">
        <v>23352</v>
      </c>
      <c r="G4" s="164"/>
      <c r="H4" s="165"/>
    </row>
    <row r="5" spans="1:8" x14ac:dyDescent="0.2">
      <c r="A5" s="146" t="s">
        <v>551</v>
      </c>
      <c r="B5" s="151"/>
      <c r="C5" s="152"/>
      <c r="D5" s="153">
        <v>46945</v>
      </c>
      <c r="E5" s="154"/>
      <c r="F5" s="155">
        <v>45588</v>
      </c>
      <c r="G5" s="156"/>
      <c r="H5" s="157"/>
    </row>
    <row r="6" spans="1:8" x14ac:dyDescent="0.2">
      <c r="A6" s="158"/>
      <c r="B6" s="159"/>
      <c r="C6" s="160"/>
      <c r="D6" s="161">
        <v>40310</v>
      </c>
      <c r="E6" s="162"/>
      <c r="F6" s="163">
        <v>24150</v>
      </c>
      <c r="G6" s="164"/>
      <c r="H6" s="165"/>
    </row>
    <row r="7" spans="1:8" x14ac:dyDescent="0.2">
      <c r="A7" s="146" t="s">
        <v>552</v>
      </c>
      <c r="B7" s="151"/>
      <c r="C7" s="152"/>
      <c r="D7" s="153">
        <v>66674</v>
      </c>
      <c r="E7" s="154"/>
      <c r="F7" s="155">
        <v>45483</v>
      </c>
      <c r="G7" s="156"/>
      <c r="H7" s="157"/>
    </row>
    <row r="8" spans="1:8" x14ac:dyDescent="0.2">
      <c r="A8" s="158"/>
      <c r="B8" s="159"/>
      <c r="C8" s="160"/>
      <c r="D8" s="161">
        <v>59904</v>
      </c>
      <c r="E8" s="162"/>
      <c r="F8" s="163">
        <v>24241</v>
      </c>
      <c r="G8" s="164"/>
      <c r="H8" s="165"/>
    </row>
    <row r="9" spans="1:8" x14ac:dyDescent="0.2">
      <c r="A9" s="146" t="s">
        <v>553</v>
      </c>
      <c r="B9" s="151"/>
      <c r="C9" s="152"/>
      <c r="D9" s="153">
        <v>37412</v>
      </c>
      <c r="E9" s="154"/>
      <c r="F9" s="155">
        <v>45945</v>
      </c>
      <c r="G9" s="156"/>
      <c r="H9" s="157"/>
    </row>
    <row r="10" spans="1:8" x14ac:dyDescent="0.2">
      <c r="A10" s="158"/>
      <c r="B10" s="159"/>
      <c r="C10" s="160"/>
      <c r="D10" s="161">
        <v>33943</v>
      </c>
      <c r="E10" s="162"/>
      <c r="F10" s="163">
        <v>25180</v>
      </c>
      <c r="G10" s="164"/>
      <c r="H10" s="165"/>
    </row>
    <row r="11" spans="1:8" x14ac:dyDescent="0.2">
      <c r="A11" s="146" t="s">
        <v>554</v>
      </c>
      <c r="B11" s="151"/>
      <c r="C11" s="152"/>
      <c r="D11" s="153">
        <v>39648</v>
      </c>
      <c r="E11" s="154"/>
      <c r="F11" s="155">
        <v>44475</v>
      </c>
      <c r="G11" s="156"/>
      <c r="H11" s="157"/>
    </row>
    <row r="12" spans="1:8" x14ac:dyDescent="0.2">
      <c r="A12" s="158"/>
      <c r="B12" s="159"/>
      <c r="C12" s="166"/>
      <c r="D12" s="161">
        <v>28652</v>
      </c>
      <c r="E12" s="162"/>
      <c r="F12" s="163">
        <v>24780</v>
      </c>
      <c r="G12" s="164"/>
      <c r="H12" s="165"/>
    </row>
    <row r="13" spans="1:8" x14ac:dyDescent="0.2">
      <c r="A13" s="146"/>
      <c r="B13" s="151"/>
      <c r="C13" s="152"/>
      <c r="D13" s="153">
        <v>52206</v>
      </c>
      <c r="E13" s="154"/>
      <c r="F13" s="155">
        <v>44685</v>
      </c>
      <c r="G13" s="167"/>
      <c r="H13" s="157"/>
    </row>
    <row r="14" spans="1:8" x14ac:dyDescent="0.2">
      <c r="A14" s="158"/>
      <c r="B14" s="159"/>
      <c r="C14" s="160"/>
      <c r="D14" s="161">
        <v>44411</v>
      </c>
      <c r="E14" s="162"/>
      <c r="F14" s="163">
        <v>24341</v>
      </c>
      <c r="G14" s="164"/>
      <c r="H14" s="165"/>
    </row>
    <row r="17" spans="1:11" x14ac:dyDescent="0.2">
      <c r="A17" s="142" t="s">
        <v>55</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56</v>
      </c>
      <c r="B19" s="168">
        <f>ROUND(VALUE(SUBSTITUTE(実質収支比率等に係る経年分析!F$48,"▲","-")),2)</f>
        <v>4.5599999999999996</v>
      </c>
      <c r="C19" s="168">
        <f>ROUND(VALUE(SUBSTITUTE(実質収支比率等に係る経年分析!G$48,"▲","-")),2)</f>
        <v>5.54</v>
      </c>
      <c r="D19" s="168">
        <f>ROUND(VALUE(SUBSTITUTE(実質収支比率等に係る経年分析!H$48,"▲","-")),2)</f>
        <v>5.16</v>
      </c>
      <c r="E19" s="168">
        <f>ROUND(VALUE(SUBSTITUTE(実質収支比率等に係る経年分析!I$48,"▲","-")),2)</f>
        <v>11.39</v>
      </c>
      <c r="F19" s="168">
        <f>ROUND(VALUE(SUBSTITUTE(実質収支比率等に係る経年分析!J$48,"▲","-")),2)</f>
        <v>11.71</v>
      </c>
    </row>
    <row r="20" spans="1:11" x14ac:dyDescent="0.2">
      <c r="A20" s="168" t="s">
        <v>57</v>
      </c>
      <c r="B20" s="168">
        <f>ROUND(VALUE(SUBSTITUTE(実質収支比率等に係る経年分析!F$47,"▲","-")),2)</f>
        <v>15.62</v>
      </c>
      <c r="C20" s="168">
        <f>ROUND(VALUE(SUBSTITUTE(実質収支比率等に係る経年分析!G$47,"▲","-")),2)</f>
        <v>16.02</v>
      </c>
      <c r="D20" s="168">
        <f>ROUND(VALUE(SUBSTITUTE(実質収支比率等に係る経年分析!H$47,"▲","-")),2)</f>
        <v>15.47</v>
      </c>
      <c r="E20" s="168">
        <f>ROUND(VALUE(SUBSTITUTE(実質収支比率等に係る経年分析!I$47,"▲","-")),2)</f>
        <v>15.56</v>
      </c>
      <c r="F20" s="168">
        <f>ROUND(VALUE(SUBSTITUTE(実質収支比率等に係る経年分析!J$47,"▲","-")),2)</f>
        <v>16.649999999999999</v>
      </c>
    </row>
    <row r="21" spans="1:11" x14ac:dyDescent="0.2">
      <c r="A21" s="168" t="s">
        <v>58</v>
      </c>
      <c r="B21" s="168">
        <f>IF(ISNUMBER(VALUE(SUBSTITUTE(実質収支比率等に係る経年分析!F$49,"▲","-"))),ROUND(VALUE(SUBSTITUTE(実質収支比率等に係る経年分析!F$49,"▲","-")),2),NA())</f>
        <v>0.95</v>
      </c>
      <c r="C21" s="168">
        <f>IF(ISNUMBER(VALUE(SUBSTITUTE(実質収支比率等に係る経年分析!G$49,"▲","-"))),ROUND(VALUE(SUBSTITUTE(実質収支比率等に係る経年分析!G$49,"▲","-")),2),NA())</f>
        <v>1.43</v>
      </c>
      <c r="D21" s="168">
        <f>IF(ISNUMBER(VALUE(SUBSTITUTE(実質収支比率等に係る経年分析!H$49,"▲","-"))),ROUND(VALUE(SUBSTITUTE(実質収支比率等に係る経年分析!H$49,"▲","-")),2),NA())</f>
        <v>-0.2</v>
      </c>
      <c r="E21" s="168">
        <f>IF(ISNUMBER(VALUE(SUBSTITUTE(実質収支比率等に係る経年分析!I$49,"▲","-"))),ROUND(VALUE(SUBSTITUTE(実質収支比率等に係る経年分析!I$49,"▲","-")),2),NA())</f>
        <v>7.4</v>
      </c>
      <c r="F21" s="168">
        <f>IF(ISNUMBER(VALUE(SUBSTITUTE(実質収支比率等に係る経年分析!J$49,"▲","-"))),ROUND(VALUE(SUBSTITUTE(実質収支比率等に係る経年分析!J$49,"▲","-")),2),NA())</f>
        <v>1.02</v>
      </c>
    </row>
    <row r="24" spans="1:11" x14ac:dyDescent="0.2">
      <c r="A24" s="142" t="s">
        <v>59</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60</v>
      </c>
      <c r="C26" s="169" t="s">
        <v>61</v>
      </c>
      <c r="D26" s="169" t="s">
        <v>60</v>
      </c>
      <c r="E26" s="169" t="s">
        <v>61</v>
      </c>
      <c r="F26" s="169" t="s">
        <v>60</v>
      </c>
      <c r="G26" s="169" t="s">
        <v>61</v>
      </c>
      <c r="H26" s="169" t="s">
        <v>60</v>
      </c>
      <c r="I26" s="169" t="s">
        <v>61</v>
      </c>
      <c r="J26" s="169" t="s">
        <v>60</v>
      </c>
      <c r="K26" s="169" t="s">
        <v>61</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0.63</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後期高齢者医療特別会計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国民健康保険事業特別会計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土地区画整理事業特別会計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介護保険特別会計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0.77</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1.07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1.19</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0.68</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0.65</v>
      </c>
    </row>
    <row r="34" spans="1:16" x14ac:dyDescent="0.2">
      <c r="A34" s="169" t="str">
        <f>IF(連結実質赤字比率に係る赤字・黒字の構成分析!C$36="",NA(),連結実質赤字比率に係る赤字・黒字の構成分析!C$36)</f>
        <v>下水道事業会計</v>
      </c>
      <c r="B34" s="169" t="e">
        <f>IF(ROUND(VALUE(SUBSTITUTE(連結実質赤字比率に係る赤字・黒字の構成分析!F$36,"▲", "-")), 2) &lt; 0, ABS(ROUND(VALUE(SUBSTITUTE(連結実質赤字比率に係る赤字・黒字の構成分析!F$36,"▲", "-")), 2)), NA())</f>
        <v>#VALUE!</v>
      </c>
      <c r="C34" s="169" t="e">
        <f>IF(ROUND(VALUE(SUBSTITUTE(連結実質赤字比率に係る赤字・黒字の構成分析!F$36,"▲", "-")), 2) &gt;= 0, ABS(ROUND(VALUE(SUBSTITUTE(連結実質赤字比率に係る赤字・黒字の構成分析!F$36,"▲", "-")), 2)), NA())</f>
        <v>#VALUE!</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0.17</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0.71</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1.1499999999999999</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1.77</v>
      </c>
    </row>
    <row r="35" spans="1:16" x14ac:dyDescent="0.2">
      <c r="A35" s="169" t="str">
        <f>IF(連結実質赤字比率に係る赤字・黒字の構成分析!C$35="",NA(),連結実質赤字比率に係る赤字・黒字の構成分析!C$35)</f>
        <v>病院事業会計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6.75</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5.63</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8.15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10.87</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11.45</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4.55</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5.54</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5.16</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11.38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11.7</v>
      </c>
    </row>
    <row r="39" spans="1:16" x14ac:dyDescent="0.2">
      <c r="A39" s="142" t="s">
        <v>62</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63</v>
      </c>
      <c r="C41" s="170"/>
      <c r="D41" s="170" t="s">
        <v>64</v>
      </c>
      <c r="E41" s="170" t="s">
        <v>63</v>
      </c>
      <c r="F41" s="170"/>
      <c r="G41" s="170" t="s">
        <v>64</v>
      </c>
      <c r="H41" s="170" t="s">
        <v>63</v>
      </c>
      <c r="I41" s="170"/>
      <c r="J41" s="170" t="s">
        <v>64</v>
      </c>
      <c r="K41" s="170" t="s">
        <v>63</v>
      </c>
      <c r="L41" s="170"/>
      <c r="M41" s="170" t="s">
        <v>64</v>
      </c>
      <c r="N41" s="170" t="s">
        <v>63</v>
      </c>
      <c r="O41" s="170"/>
      <c r="P41" s="170" t="s">
        <v>64</v>
      </c>
    </row>
    <row r="42" spans="1:16" x14ac:dyDescent="0.2">
      <c r="A42" s="170" t="s">
        <v>65</v>
      </c>
      <c r="B42" s="170"/>
      <c r="C42" s="170"/>
      <c r="D42" s="170">
        <f>'実質公債費比率（分子）の構造'!K$52</f>
        <v>2394</v>
      </c>
      <c r="E42" s="170"/>
      <c r="F42" s="170"/>
      <c r="G42" s="170">
        <f>'実質公債費比率（分子）の構造'!L$52</f>
        <v>2344</v>
      </c>
      <c r="H42" s="170"/>
      <c r="I42" s="170"/>
      <c r="J42" s="170">
        <f>'実質公債費比率（分子）の構造'!M$52</f>
        <v>2236</v>
      </c>
      <c r="K42" s="170"/>
      <c r="L42" s="170"/>
      <c r="M42" s="170">
        <f>'実質公債費比率（分子）の構造'!N$52</f>
        <v>2065</v>
      </c>
      <c r="N42" s="170"/>
      <c r="O42" s="170"/>
      <c r="P42" s="170">
        <f>'実質公債費比率（分子）の構造'!O$52</f>
        <v>1927</v>
      </c>
    </row>
    <row r="43" spans="1:16" x14ac:dyDescent="0.2">
      <c r="A43" s="170" t="s">
        <v>66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67</v>
      </c>
      <c r="B44" s="170">
        <f>'実質公債費比率（分子）の構造'!K$50</f>
        <v>548</v>
      </c>
      <c r="C44" s="170"/>
      <c r="D44" s="170"/>
      <c r="E44" s="170">
        <f>'実質公債費比率（分子）の構造'!L$50</f>
        <v>421</v>
      </c>
      <c r="F44" s="170"/>
      <c r="G44" s="170"/>
      <c r="H44" s="170">
        <f>'実質公債費比率（分子）の構造'!M$50</f>
        <v>416</v>
      </c>
      <c r="I44" s="170"/>
      <c r="J44" s="170"/>
      <c r="K44" s="170">
        <f>'実質公債費比率（分子）の構造'!N$50</f>
        <v>416</v>
      </c>
      <c r="L44" s="170"/>
      <c r="M44" s="170"/>
      <c r="N44" s="170">
        <f>'実質公債費比率（分子）の構造'!O$50</f>
        <v>376</v>
      </c>
      <c r="O44" s="170"/>
      <c r="P44" s="170"/>
    </row>
    <row r="45" spans="1:16" x14ac:dyDescent="0.2">
      <c r="A45" s="170" t="s">
        <v>68</v>
      </c>
      <c r="B45" s="170">
        <f>'実質公債費比率（分子）の構造'!K$49</f>
        <v>21</v>
      </c>
      <c r="C45" s="170"/>
      <c r="D45" s="170"/>
      <c r="E45" s="170">
        <f>'実質公債費比率（分子）の構造'!L$49</f>
        <v>29</v>
      </c>
      <c r="F45" s="170"/>
      <c r="G45" s="170"/>
      <c r="H45" s="170">
        <f>'実質公債費比率（分子）の構造'!M$49</f>
        <v>13</v>
      </c>
      <c r="I45" s="170"/>
      <c r="J45" s="170"/>
      <c r="K45" s="170">
        <f>'実質公債費比率（分子）の構造'!N$49</f>
        <v>8</v>
      </c>
      <c r="L45" s="170"/>
      <c r="M45" s="170"/>
      <c r="N45" s="170">
        <f>'実質公債費比率（分子）の構造'!O$49</f>
        <v>9</v>
      </c>
      <c r="O45" s="170"/>
      <c r="P45" s="170"/>
    </row>
    <row r="46" spans="1:16" x14ac:dyDescent="0.2">
      <c r="A46" s="170" t="s">
        <v>69</v>
      </c>
      <c r="B46" s="170">
        <f>'実質公債費比率（分子）の構造'!K$48</f>
        <v>303</v>
      </c>
      <c r="C46" s="170"/>
      <c r="D46" s="170"/>
      <c r="E46" s="170">
        <f>'実質公債費比率（分子）の構造'!L$48</f>
        <v>363</v>
      </c>
      <c r="F46" s="170"/>
      <c r="G46" s="170"/>
      <c r="H46" s="170">
        <f>'実質公債費比率（分子）の構造'!M$48</f>
        <v>319</v>
      </c>
      <c r="I46" s="170"/>
      <c r="J46" s="170"/>
      <c r="K46" s="170">
        <f>'実質公債費比率（分子）の構造'!N$48</f>
        <v>176</v>
      </c>
      <c r="L46" s="170"/>
      <c r="M46" s="170"/>
      <c r="N46" s="170">
        <f>'実質公債費比率（分子）の構造'!O$48</f>
        <v>177</v>
      </c>
      <c r="O46" s="170"/>
      <c r="P46" s="170"/>
    </row>
    <row r="47" spans="1:16" x14ac:dyDescent="0.2">
      <c r="A47" s="170" t="s">
        <v>70</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71</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72</v>
      </c>
      <c r="B49" s="170">
        <f>'実質公債費比率（分子）の構造'!K$45</f>
        <v>1999</v>
      </c>
      <c r="C49" s="170"/>
      <c r="D49" s="170"/>
      <c r="E49" s="170">
        <f>'実質公債費比率（分子）の構造'!L$45</f>
        <v>1942</v>
      </c>
      <c r="F49" s="170"/>
      <c r="G49" s="170"/>
      <c r="H49" s="170">
        <f>'実質公債費比率（分子）の構造'!M$45</f>
        <v>2048</v>
      </c>
      <c r="I49" s="170"/>
      <c r="J49" s="170"/>
      <c r="K49" s="170">
        <f>'実質公債費比率（分子）の構造'!N$45</f>
        <v>2061</v>
      </c>
      <c r="L49" s="170"/>
      <c r="M49" s="170"/>
      <c r="N49" s="170">
        <f>'実質公債費比率（分子）の構造'!O$45</f>
        <v>2013</v>
      </c>
      <c r="O49" s="170"/>
      <c r="P49" s="170"/>
    </row>
    <row r="50" spans="1:16" x14ac:dyDescent="0.2">
      <c r="A50" s="170" t="s">
        <v>73</v>
      </c>
      <c r="B50" s="170" t="e">
        <f>NA()</f>
        <v>#N/A</v>
      </c>
      <c r="C50" s="170">
        <f>IF(ISNUMBER('実質公債費比率（分子）の構造'!K$53),'実質公債費比率（分子）の構造'!K$53,NA())</f>
        <v>477</v>
      </c>
      <c r="D50" s="170" t="e">
        <f>NA()</f>
        <v>#N/A</v>
      </c>
      <c r="E50" s="170" t="e">
        <f>NA()</f>
        <v>#N/A</v>
      </c>
      <c r="F50" s="170">
        <f>IF(ISNUMBER('実質公債費比率（分子）の構造'!L$53),'実質公債費比率（分子）の構造'!L$53,NA())</f>
        <v>411</v>
      </c>
      <c r="G50" s="170" t="e">
        <f>NA()</f>
        <v>#N/A</v>
      </c>
      <c r="H50" s="170" t="e">
        <f>NA()</f>
        <v>#N/A</v>
      </c>
      <c r="I50" s="170">
        <f>IF(ISNUMBER('実質公債費比率（分子）の構造'!M$53),'実質公債費比率（分子）の構造'!M$53,NA())</f>
        <v>560</v>
      </c>
      <c r="J50" s="170" t="e">
        <f>NA()</f>
        <v>#N/A</v>
      </c>
      <c r="K50" s="170" t="e">
        <f>NA()</f>
        <v>#N/A</v>
      </c>
      <c r="L50" s="170">
        <f>IF(ISNUMBER('実質公債費比率（分子）の構造'!N$53),'実質公債費比率（分子）の構造'!N$53,NA())</f>
        <v>596</v>
      </c>
      <c r="M50" s="170" t="e">
        <f>NA()</f>
        <v>#N/A</v>
      </c>
      <c r="N50" s="170" t="e">
        <f>NA()</f>
        <v>#N/A</v>
      </c>
      <c r="O50" s="170">
        <f>IF(ISNUMBER('実質公債費比率（分子）の構造'!O$53),'実質公債費比率（分子）の構造'!O$53,NA())</f>
        <v>648</v>
      </c>
      <c r="P50" s="170" t="e">
        <f>NA()</f>
        <v>#N/A</v>
      </c>
    </row>
    <row r="53" spans="1:16" x14ac:dyDescent="0.2">
      <c r="A53" s="142" t="s">
        <v>74</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75</v>
      </c>
      <c r="C55" s="169"/>
      <c r="D55" s="169" t="s">
        <v>76</v>
      </c>
      <c r="E55" s="169" t="s">
        <v>75</v>
      </c>
      <c r="F55" s="169"/>
      <c r="G55" s="169" t="s">
        <v>76</v>
      </c>
      <c r="H55" s="169" t="s">
        <v>75</v>
      </c>
      <c r="I55" s="169"/>
      <c r="J55" s="169" t="s">
        <v>76</v>
      </c>
      <c r="K55" s="169" t="s">
        <v>75</v>
      </c>
      <c r="L55" s="169"/>
      <c r="M55" s="169" t="s">
        <v>76</v>
      </c>
      <c r="N55" s="169" t="s">
        <v>75</v>
      </c>
      <c r="O55" s="169"/>
      <c r="P55" s="169" t="s">
        <v>76</v>
      </c>
    </row>
    <row r="56" spans="1:16" x14ac:dyDescent="0.2">
      <c r="A56" s="169" t="s">
        <v>45</v>
      </c>
      <c r="B56" s="169"/>
      <c r="C56" s="169"/>
      <c r="D56" s="169">
        <f>'将来負担比率（分子）の構造'!I$52</f>
        <v>18627</v>
      </c>
      <c r="E56" s="169"/>
      <c r="F56" s="169"/>
      <c r="G56" s="169">
        <f>'将来負担比率（分子）の構造'!J$52</f>
        <v>17496</v>
      </c>
      <c r="H56" s="169"/>
      <c r="I56" s="169"/>
      <c r="J56" s="169">
        <f>'将来負担比率（分子）の構造'!K$52</f>
        <v>16700</v>
      </c>
      <c r="K56" s="169"/>
      <c r="L56" s="169"/>
      <c r="M56" s="169">
        <f>'将来負担比率（分子）の構造'!L$52</f>
        <v>16115</v>
      </c>
      <c r="N56" s="169"/>
      <c r="O56" s="169"/>
      <c r="P56" s="169">
        <f>'将来負担比率（分子）の構造'!M$52</f>
        <v>14820</v>
      </c>
    </row>
    <row r="57" spans="1:16" x14ac:dyDescent="0.2">
      <c r="A57" s="169" t="s">
        <v>44</v>
      </c>
      <c r="B57" s="169"/>
      <c r="C57" s="169"/>
      <c r="D57" s="169">
        <f>'将来負担比率（分子）の構造'!I$51</f>
        <v>5267</v>
      </c>
      <c r="E57" s="169"/>
      <c r="F57" s="169"/>
      <c r="G57" s="169">
        <f>'将来負担比率（分子）の構造'!J$51</f>
        <v>5123</v>
      </c>
      <c r="H57" s="169"/>
      <c r="I57" s="169"/>
      <c r="J57" s="169">
        <f>'将来負担比率（分子）の構造'!K$51</f>
        <v>4712</v>
      </c>
      <c r="K57" s="169"/>
      <c r="L57" s="169"/>
      <c r="M57" s="169">
        <f>'将来負担比率（分子）の構造'!L$51</f>
        <v>3974</v>
      </c>
      <c r="N57" s="169"/>
      <c r="O57" s="169"/>
      <c r="P57" s="169">
        <f>'将来負担比率（分子）の構造'!M$51</f>
        <v>3073</v>
      </c>
    </row>
    <row r="58" spans="1:16" x14ac:dyDescent="0.2">
      <c r="A58" s="169" t="s">
        <v>43</v>
      </c>
      <c r="B58" s="169"/>
      <c r="C58" s="169"/>
      <c r="D58" s="169">
        <f>'将来負担比率（分子）の構造'!I$50</f>
        <v>6266</v>
      </c>
      <c r="E58" s="169"/>
      <c r="F58" s="169"/>
      <c r="G58" s="169">
        <f>'将来負担比率（分子）の構造'!J$50</f>
        <v>6563</v>
      </c>
      <c r="H58" s="169"/>
      <c r="I58" s="169"/>
      <c r="J58" s="169">
        <f>'将来負担比率（分子）の構造'!K$50</f>
        <v>6666</v>
      </c>
      <c r="K58" s="169"/>
      <c r="L58" s="169"/>
      <c r="M58" s="169">
        <f>'将来負担比率（分子）の構造'!L$50</f>
        <v>7025</v>
      </c>
      <c r="N58" s="169"/>
      <c r="O58" s="169"/>
      <c r="P58" s="169">
        <f>'将来負担比率（分子）の構造'!M$50</f>
        <v>7916</v>
      </c>
    </row>
    <row r="59" spans="1:16" x14ac:dyDescent="0.2">
      <c r="A59" s="169" t="s">
        <v>41</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40</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38</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37</v>
      </c>
      <c r="B62" s="169">
        <f>'将来負担比率（分子）の構造'!I$45</f>
        <v>2305</v>
      </c>
      <c r="C62" s="169"/>
      <c r="D62" s="169"/>
      <c r="E62" s="169">
        <f>'将来負担比率（分子）の構造'!J$45</f>
        <v>2316</v>
      </c>
      <c r="F62" s="169"/>
      <c r="G62" s="169"/>
      <c r="H62" s="169">
        <f>'将来負担比率（分子）の構造'!K$45</f>
        <v>2316</v>
      </c>
      <c r="I62" s="169"/>
      <c r="J62" s="169"/>
      <c r="K62" s="169">
        <f>'将来負担比率（分子）の構造'!L$45</f>
        <v>2324</v>
      </c>
      <c r="L62" s="169"/>
      <c r="M62" s="169"/>
      <c r="N62" s="169">
        <f>'将来負担比率（分子）の構造'!M$45</f>
        <v>2268</v>
      </c>
      <c r="O62" s="169"/>
      <c r="P62" s="169"/>
    </row>
    <row r="63" spans="1:16" x14ac:dyDescent="0.2">
      <c r="A63" s="169" t="s">
        <v>36</v>
      </c>
      <c r="B63" s="169">
        <f>'将来負担比率（分子）の構造'!I$44</f>
        <v>227</v>
      </c>
      <c r="C63" s="169"/>
      <c r="D63" s="169"/>
      <c r="E63" s="169">
        <f>'将来負担比率（分子）の構造'!J$44</f>
        <v>199</v>
      </c>
      <c r="F63" s="169"/>
      <c r="G63" s="169"/>
      <c r="H63" s="169">
        <f>'将来負担比率（分子）の構造'!K$44</f>
        <v>175</v>
      </c>
      <c r="I63" s="169"/>
      <c r="J63" s="169"/>
      <c r="K63" s="169">
        <f>'将来負担比率（分子）の構造'!L$44</f>
        <v>160</v>
      </c>
      <c r="L63" s="169"/>
      <c r="M63" s="169"/>
      <c r="N63" s="169">
        <f>'将来負担比率（分子）の構造'!M$44</f>
        <v>143</v>
      </c>
      <c r="O63" s="169"/>
      <c r="P63" s="169"/>
    </row>
    <row r="64" spans="1:16" x14ac:dyDescent="0.2">
      <c r="A64" s="169" t="s">
        <v>35</v>
      </c>
      <c r="B64" s="169">
        <f>'将来負担比率（分子）の構造'!I$43</f>
        <v>2660</v>
      </c>
      <c r="C64" s="169"/>
      <c r="D64" s="169"/>
      <c r="E64" s="169">
        <f>'将来負担比率（分子）の構造'!J$43</f>
        <v>2462</v>
      </c>
      <c r="F64" s="169"/>
      <c r="G64" s="169"/>
      <c r="H64" s="169">
        <f>'将来負担比率（分子）の構造'!K$43</f>
        <v>2253</v>
      </c>
      <c r="I64" s="169"/>
      <c r="J64" s="169"/>
      <c r="K64" s="169">
        <f>'将来負担比率（分子）の構造'!L$43</f>
        <v>1866</v>
      </c>
      <c r="L64" s="169"/>
      <c r="M64" s="169"/>
      <c r="N64" s="169">
        <f>'将来負担比率（分子）の構造'!M$43</f>
        <v>1417</v>
      </c>
      <c r="O64" s="169"/>
      <c r="P64" s="169"/>
    </row>
    <row r="65" spans="1:16" x14ac:dyDescent="0.2">
      <c r="A65" s="169" t="s">
        <v>34</v>
      </c>
      <c r="B65" s="169">
        <f>'将来負担比率（分子）の構造'!I$42</f>
        <v>6122</v>
      </c>
      <c r="C65" s="169"/>
      <c r="D65" s="169"/>
      <c r="E65" s="169">
        <f>'将来負担比率（分子）の構造'!J$42</f>
        <v>5354</v>
      </c>
      <c r="F65" s="169"/>
      <c r="G65" s="169"/>
      <c r="H65" s="169">
        <f>'将来負担比率（分子）の構造'!K$42</f>
        <v>4570</v>
      </c>
      <c r="I65" s="169"/>
      <c r="J65" s="169"/>
      <c r="K65" s="169">
        <f>'将来負担比率（分子）の構造'!L$42</f>
        <v>3656</v>
      </c>
      <c r="L65" s="169"/>
      <c r="M65" s="169"/>
      <c r="N65" s="169">
        <f>'将来負担比率（分子）の構造'!M$42</f>
        <v>2930</v>
      </c>
      <c r="O65" s="169"/>
      <c r="P65" s="169"/>
    </row>
    <row r="66" spans="1:16" x14ac:dyDescent="0.2">
      <c r="A66" s="169" t="s">
        <v>33</v>
      </c>
      <c r="B66" s="169">
        <f>'将来負担比率（分子）の構造'!I$41</f>
        <v>24123</v>
      </c>
      <c r="C66" s="169"/>
      <c r="D66" s="169"/>
      <c r="E66" s="169">
        <f>'将来負担比率（分子）の構造'!J$41</f>
        <v>24026</v>
      </c>
      <c r="F66" s="169"/>
      <c r="G66" s="169"/>
      <c r="H66" s="169">
        <f>'将来負担比率（分子）の構造'!K$41</f>
        <v>24455</v>
      </c>
      <c r="I66" s="169"/>
      <c r="J66" s="169"/>
      <c r="K66" s="169">
        <f>'将来負担比率（分子）の構造'!L$41</f>
        <v>22532</v>
      </c>
      <c r="L66" s="169"/>
      <c r="M66" s="169"/>
      <c r="N66" s="169">
        <f>'将来負担比率（分子）の構造'!M$41</f>
        <v>20677</v>
      </c>
      <c r="O66" s="169"/>
      <c r="P66" s="169"/>
    </row>
    <row r="67" spans="1:16" x14ac:dyDescent="0.2">
      <c r="A67" s="169" t="s">
        <v>77</v>
      </c>
      <c r="B67" s="169" t="e">
        <f>NA()</f>
        <v>#N/A</v>
      </c>
      <c r="C67" s="169">
        <f>IF(ISNUMBER('将来負担比率（分子）の構造'!I$53), IF('将来負担比率（分子）の構造'!I$53 &lt; 0, 0, '将来負担比率（分子）の構造'!I$53), NA())</f>
        <v>5279</v>
      </c>
      <c r="D67" s="169" t="e">
        <f>NA()</f>
        <v>#N/A</v>
      </c>
      <c r="E67" s="169" t="e">
        <f>NA()</f>
        <v>#N/A</v>
      </c>
      <c r="F67" s="169">
        <f>IF(ISNUMBER('将来負担比率（分子）の構造'!J$53), IF('将来負担比率（分子）の構造'!J$53 &lt; 0, 0, '将来負担比率（分子）の構造'!J$53), NA())</f>
        <v>5175</v>
      </c>
      <c r="G67" s="169" t="e">
        <f>NA()</f>
        <v>#N/A</v>
      </c>
      <c r="H67" s="169" t="e">
        <f>NA()</f>
        <v>#N/A</v>
      </c>
      <c r="I67" s="169">
        <f>IF(ISNUMBER('将来負担比率（分子）の構造'!K$53), IF('将来負担比率（分子）の構造'!K$53 &lt; 0, 0, '将来負担比率（分子）の構造'!K$53), NA())</f>
        <v>5692</v>
      </c>
      <c r="J67" s="169" t="e">
        <f>NA()</f>
        <v>#N/A</v>
      </c>
      <c r="K67" s="169" t="e">
        <f>NA()</f>
        <v>#N/A</v>
      </c>
      <c r="L67" s="169">
        <f>IF(ISNUMBER('将来負担比率（分子）の構造'!L$53), IF('将来負担比率（分子）の構造'!L$53 &lt; 0, 0, '将来負担比率（分子）の構造'!L$53), NA())</f>
        <v>3422</v>
      </c>
      <c r="M67" s="169" t="e">
        <f>NA()</f>
        <v>#N/A</v>
      </c>
      <c r="N67" s="169" t="e">
        <f>NA()</f>
        <v>#N/A</v>
      </c>
      <c r="O67" s="169">
        <f>IF(ISNUMBER('将来負担比率（分子）の構造'!M$53), IF('将来負担比率（分子）の構造'!M$53 &lt; 0, 0, '将来負担比率（分子）の構造'!M$53), NA())</f>
        <v>1627</v>
      </c>
      <c r="P67" s="169" t="e">
        <f>NA()</f>
        <v>#N/A</v>
      </c>
    </row>
    <row r="70" spans="1:16" x14ac:dyDescent="0.2">
      <c r="A70" s="171" t="s">
        <v>78</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79</v>
      </c>
      <c r="B72" s="173">
        <f>基金残高に係る経年分析!F55</f>
        <v>2813</v>
      </c>
      <c r="C72" s="173">
        <f>基金残高に係る経年分析!G55</f>
        <v>2987</v>
      </c>
      <c r="D72" s="173">
        <f>基金残高に係る経年分析!H55</f>
        <v>3151</v>
      </c>
    </row>
    <row r="73" spans="1:16" x14ac:dyDescent="0.2">
      <c r="A73" s="172" t="s">
        <v>80</v>
      </c>
      <c r="B73" s="173" t="str">
        <f>基金残高に係る経年分析!F56</f>
        <v>-</v>
      </c>
      <c r="C73" s="173" t="str">
        <f>基金残高に係る経年分析!G56</f>
        <v>-</v>
      </c>
      <c r="D73" s="173" t="str">
        <f>基金残高に係る経年分析!H56</f>
        <v>-</v>
      </c>
    </row>
    <row r="74" spans="1:16" x14ac:dyDescent="0.2">
      <c r="A74" s="172" t="s">
        <v>81</v>
      </c>
      <c r="B74" s="173">
        <f>基金残高に係る経年分析!F57</f>
        <v>2732</v>
      </c>
      <c r="C74" s="173">
        <f>基金残高に係る経年分析!G57</f>
        <v>2695</v>
      </c>
      <c r="D74" s="173">
        <f>基金残高に係る経年分析!H57</f>
        <v>3362</v>
      </c>
    </row>
  </sheetData>
  <sheetProtection algorithmName="SHA-512" hashValue="yKoWTSu9YnUo91yscdUgHyV63X8BUUT3ZMAMDRAmwIUu5/GePNrbQ68979DlL+anqw7lYWi4q110hh0FgzBecg==" saltValue="6uAvMZhXV4guEzDxE9Cdb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70" zoomScaleNormal="7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218</v>
      </c>
      <c r="DI1" s="616"/>
      <c r="DJ1" s="616"/>
      <c r="DK1" s="616"/>
      <c r="DL1" s="616"/>
      <c r="DM1" s="616"/>
      <c r="DN1" s="617"/>
      <c r="DO1" s="208"/>
      <c r="DP1" s="615" t="s">
        <v>219</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220</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221</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222</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223</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224</v>
      </c>
      <c r="S4" s="619"/>
      <c r="T4" s="619"/>
      <c r="U4" s="619"/>
      <c r="V4" s="619"/>
      <c r="W4" s="619"/>
      <c r="X4" s="619"/>
      <c r="Y4" s="620"/>
      <c r="Z4" s="618" t="s">
        <v>225</v>
      </c>
      <c r="AA4" s="619"/>
      <c r="AB4" s="619"/>
      <c r="AC4" s="620"/>
      <c r="AD4" s="618" t="s">
        <v>226</v>
      </c>
      <c r="AE4" s="619"/>
      <c r="AF4" s="619"/>
      <c r="AG4" s="619"/>
      <c r="AH4" s="619"/>
      <c r="AI4" s="619"/>
      <c r="AJ4" s="619"/>
      <c r="AK4" s="620"/>
      <c r="AL4" s="618" t="s">
        <v>225</v>
      </c>
      <c r="AM4" s="619"/>
      <c r="AN4" s="619"/>
      <c r="AO4" s="620"/>
      <c r="AP4" s="621" t="s">
        <v>227</v>
      </c>
      <c r="AQ4" s="621"/>
      <c r="AR4" s="621"/>
      <c r="AS4" s="621"/>
      <c r="AT4" s="621"/>
      <c r="AU4" s="621"/>
      <c r="AV4" s="621"/>
      <c r="AW4" s="621"/>
      <c r="AX4" s="621"/>
      <c r="AY4" s="621"/>
      <c r="AZ4" s="621"/>
      <c r="BA4" s="621"/>
      <c r="BB4" s="621"/>
      <c r="BC4" s="621"/>
      <c r="BD4" s="621"/>
      <c r="BE4" s="621"/>
      <c r="BF4" s="621"/>
      <c r="BG4" s="621" t="s">
        <v>228</v>
      </c>
      <c r="BH4" s="621"/>
      <c r="BI4" s="621"/>
      <c r="BJ4" s="621"/>
      <c r="BK4" s="621"/>
      <c r="BL4" s="621"/>
      <c r="BM4" s="621"/>
      <c r="BN4" s="621"/>
      <c r="BO4" s="621" t="s">
        <v>225</v>
      </c>
      <c r="BP4" s="621"/>
      <c r="BQ4" s="621"/>
      <c r="BR4" s="621"/>
      <c r="BS4" s="621" t="s">
        <v>229</v>
      </c>
      <c r="BT4" s="621"/>
      <c r="BU4" s="621"/>
      <c r="BV4" s="621"/>
      <c r="BW4" s="621"/>
      <c r="BX4" s="621"/>
      <c r="BY4" s="621"/>
      <c r="BZ4" s="621"/>
      <c r="CA4" s="621"/>
      <c r="CB4" s="621"/>
      <c r="CD4" s="618" t="s">
        <v>230</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231</v>
      </c>
      <c r="C5" s="623"/>
      <c r="D5" s="623"/>
      <c r="E5" s="623"/>
      <c r="F5" s="623"/>
      <c r="G5" s="623"/>
      <c r="H5" s="623"/>
      <c r="I5" s="623"/>
      <c r="J5" s="623"/>
      <c r="K5" s="623"/>
      <c r="L5" s="623"/>
      <c r="M5" s="623"/>
      <c r="N5" s="623"/>
      <c r="O5" s="623"/>
      <c r="P5" s="623"/>
      <c r="Q5" s="624"/>
      <c r="R5" s="625">
        <v>16440149</v>
      </c>
      <c r="S5" s="626"/>
      <c r="T5" s="626"/>
      <c r="U5" s="626"/>
      <c r="V5" s="626"/>
      <c r="W5" s="626"/>
      <c r="X5" s="626"/>
      <c r="Y5" s="627"/>
      <c r="Z5" s="628">
        <v>41</v>
      </c>
      <c r="AA5" s="628"/>
      <c r="AB5" s="628"/>
      <c r="AC5" s="628"/>
      <c r="AD5" s="629">
        <v>15093262</v>
      </c>
      <c r="AE5" s="629"/>
      <c r="AF5" s="629"/>
      <c r="AG5" s="629"/>
      <c r="AH5" s="629"/>
      <c r="AI5" s="629"/>
      <c r="AJ5" s="629"/>
      <c r="AK5" s="629"/>
      <c r="AL5" s="630">
        <v>77.900000000000006</v>
      </c>
      <c r="AM5" s="631"/>
      <c r="AN5" s="631"/>
      <c r="AO5" s="632"/>
      <c r="AP5" s="622" t="s">
        <v>232</v>
      </c>
      <c r="AQ5" s="623"/>
      <c r="AR5" s="623"/>
      <c r="AS5" s="623"/>
      <c r="AT5" s="623"/>
      <c r="AU5" s="623"/>
      <c r="AV5" s="623"/>
      <c r="AW5" s="623"/>
      <c r="AX5" s="623"/>
      <c r="AY5" s="623"/>
      <c r="AZ5" s="623"/>
      <c r="BA5" s="623"/>
      <c r="BB5" s="623"/>
      <c r="BC5" s="623"/>
      <c r="BD5" s="623"/>
      <c r="BE5" s="623"/>
      <c r="BF5" s="624"/>
      <c r="BG5" s="636">
        <v>15093262</v>
      </c>
      <c r="BH5" s="637"/>
      <c r="BI5" s="637"/>
      <c r="BJ5" s="637"/>
      <c r="BK5" s="637"/>
      <c r="BL5" s="637"/>
      <c r="BM5" s="637"/>
      <c r="BN5" s="638"/>
      <c r="BO5" s="639">
        <v>91.8</v>
      </c>
      <c r="BP5" s="639"/>
      <c r="BQ5" s="639"/>
      <c r="BR5" s="639"/>
      <c r="BS5" s="640">
        <v>49977</v>
      </c>
      <c r="BT5" s="640"/>
      <c r="BU5" s="640"/>
      <c r="BV5" s="640"/>
      <c r="BW5" s="640"/>
      <c r="BX5" s="640"/>
      <c r="BY5" s="640"/>
      <c r="BZ5" s="640"/>
      <c r="CA5" s="640"/>
      <c r="CB5" s="644"/>
      <c r="CD5" s="618" t="s">
        <v>227</v>
      </c>
      <c r="CE5" s="619"/>
      <c r="CF5" s="619"/>
      <c r="CG5" s="619"/>
      <c r="CH5" s="619"/>
      <c r="CI5" s="619"/>
      <c r="CJ5" s="619"/>
      <c r="CK5" s="619"/>
      <c r="CL5" s="619"/>
      <c r="CM5" s="619"/>
      <c r="CN5" s="619"/>
      <c r="CO5" s="619"/>
      <c r="CP5" s="619"/>
      <c r="CQ5" s="620"/>
      <c r="CR5" s="618" t="s">
        <v>233</v>
      </c>
      <c r="CS5" s="619"/>
      <c r="CT5" s="619"/>
      <c r="CU5" s="619"/>
      <c r="CV5" s="619"/>
      <c r="CW5" s="619"/>
      <c r="CX5" s="619"/>
      <c r="CY5" s="620"/>
      <c r="CZ5" s="618" t="s">
        <v>225</v>
      </c>
      <c r="DA5" s="619"/>
      <c r="DB5" s="619"/>
      <c r="DC5" s="620"/>
      <c r="DD5" s="618" t="s">
        <v>234</v>
      </c>
      <c r="DE5" s="619"/>
      <c r="DF5" s="619"/>
      <c r="DG5" s="619"/>
      <c r="DH5" s="619"/>
      <c r="DI5" s="619"/>
      <c r="DJ5" s="619"/>
      <c r="DK5" s="619"/>
      <c r="DL5" s="619"/>
      <c r="DM5" s="619"/>
      <c r="DN5" s="619"/>
      <c r="DO5" s="619"/>
      <c r="DP5" s="620"/>
      <c r="DQ5" s="618" t="s">
        <v>235</v>
      </c>
      <c r="DR5" s="619"/>
      <c r="DS5" s="619"/>
      <c r="DT5" s="619"/>
      <c r="DU5" s="619"/>
      <c r="DV5" s="619"/>
      <c r="DW5" s="619"/>
      <c r="DX5" s="619"/>
      <c r="DY5" s="619"/>
      <c r="DZ5" s="619"/>
      <c r="EA5" s="619"/>
      <c r="EB5" s="619"/>
      <c r="EC5" s="620"/>
    </row>
    <row r="6" spans="2:143" ht="11.25" customHeight="1" x14ac:dyDescent="0.2">
      <c r="B6" s="633" t="s">
        <v>236</v>
      </c>
      <c r="C6" s="634"/>
      <c r="D6" s="634"/>
      <c r="E6" s="634"/>
      <c r="F6" s="634"/>
      <c r="G6" s="634"/>
      <c r="H6" s="634"/>
      <c r="I6" s="634"/>
      <c r="J6" s="634"/>
      <c r="K6" s="634"/>
      <c r="L6" s="634"/>
      <c r="M6" s="634"/>
      <c r="N6" s="634"/>
      <c r="O6" s="634"/>
      <c r="P6" s="634"/>
      <c r="Q6" s="635"/>
      <c r="R6" s="636">
        <v>166438</v>
      </c>
      <c r="S6" s="637"/>
      <c r="T6" s="637"/>
      <c r="U6" s="637"/>
      <c r="V6" s="637"/>
      <c r="W6" s="637"/>
      <c r="X6" s="637"/>
      <c r="Y6" s="638"/>
      <c r="Z6" s="639">
        <v>0.4</v>
      </c>
      <c r="AA6" s="639"/>
      <c r="AB6" s="639"/>
      <c r="AC6" s="639"/>
      <c r="AD6" s="640">
        <v>166438</v>
      </c>
      <c r="AE6" s="640"/>
      <c r="AF6" s="640"/>
      <c r="AG6" s="640"/>
      <c r="AH6" s="640"/>
      <c r="AI6" s="640"/>
      <c r="AJ6" s="640"/>
      <c r="AK6" s="640"/>
      <c r="AL6" s="641">
        <v>0.9</v>
      </c>
      <c r="AM6" s="642"/>
      <c r="AN6" s="642"/>
      <c r="AO6" s="643"/>
      <c r="AP6" s="633" t="s">
        <v>237</v>
      </c>
      <c r="AQ6" s="634"/>
      <c r="AR6" s="634"/>
      <c r="AS6" s="634"/>
      <c r="AT6" s="634"/>
      <c r="AU6" s="634"/>
      <c r="AV6" s="634"/>
      <c r="AW6" s="634"/>
      <c r="AX6" s="634"/>
      <c r="AY6" s="634"/>
      <c r="AZ6" s="634"/>
      <c r="BA6" s="634"/>
      <c r="BB6" s="634"/>
      <c r="BC6" s="634"/>
      <c r="BD6" s="634"/>
      <c r="BE6" s="634"/>
      <c r="BF6" s="635"/>
      <c r="BG6" s="636">
        <v>15093262</v>
      </c>
      <c r="BH6" s="637"/>
      <c r="BI6" s="637"/>
      <c r="BJ6" s="637"/>
      <c r="BK6" s="637"/>
      <c r="BL6" s="637"/>
      <c r="BM6" s="637"/>
      <c r="BN6" s="638"/>
      <c r="BO6" s="639">
        <v>91.8</v>
      </c>
      <c r="BP6" s="639"/>
      <c r="BQ6" s="639"/>
      <c r="BR6" s="639"/>
      <c r="BS6" s="640">
        <v>49977</v>
      </c>
      <c r="BT6" s="640"/>
      <c r="BU6" s="640"/>
      <c r="BV6" s="640"/>
      <c r="BW6" s="640"/>
      <c r="BX6" s="640"/>
      <c r="BY6" s="640"/>
      <c r="BZ6" s="640"/>
      <c r="CA6" s="640"/>
      <c r="CB6" s="644"/>
      <c r="CD6" s="622" t="s">
        <v>238</v>
      </c>
      <c r="CE6" s="623"/>
      <c r="CF6" s="623"/>
      <c r="CG6" s="623"/>
      <c r="CH6" s="623"/>
      <c r="CI6" s="623"/>
      <c r="CJ6" s="623"/>
      <c r="CK6" s="623"/>
      <c r="CL6" s="623"/>
      <c r="CM6" s="623"/>
      <c r="CN6" s="623"/>
      <c r="CO6" s="623"/>
      <c r="CP6" s="623"/>
      <c r="CQ6" s="624"/>
      <c r="CR6" s="636">
        <v>296829</v>
      </c>
      <c r="CS6" s="637"/>
      <c r="CT6" s="637"/>
      <c r="CU6" s="637"/>
      <c r="CV6" s="637"/>
      <c r="CW6" s="637"/>
      <c r="CX6" s="637"/>
      <c r="CY6" s="638"/>
      <c r="CZ6" s="630">
        <v>0.8</v>
      </c>
      <c r="DA6" s="631"/>
      <c r="DB6" s="631"/>
      <c r="DC6" s="647"/>
      <c r="DD6" s="645" t="s">
        <v>239</v>
      </c>
      <c r="DE6" s="637"/>
      <c r="DF6" s="637"/>
      <c r="DG6" s="637"/>
      <c r="DH6" s="637"/>
      <c r="DI6" s="637"/>
      <c r="DJ6" s="637"/>
      <c r="DK6" s="637"/>
      <c r="DL6" s="637"/>
      <c r="DM6" s="637"/>
      <c r="DN6" s="637"/>
      <c r="DO6" s="637"/>
      <c r="DP6" s="638"/>
      <c r="DQ6" s="645">
        <v>296209</v>
      </c>
      <c r="DR6" s="637"/>
      <c r="DS6" s="637"/>
      <c r="DT6" s="637"/>
      <c r="DU6" s="637"/>
      <c r="DV6" s="637"/>
      <c r="DW6" s="637"/>
      <c r="DX6" s="637"/>
      <c r="DY6" s="637"/>
      <c r="DZ6" s="637"/>
      <c r="EA6" s="637"/>
      <c r="EB6" s="637"/>
      <c r="EC6" s="646"/>
    </row>
    <row r="7" spans="2:143" ht="11.25" customHeight="1" x14ac:dyDescent="0.2">
      <c r="B7" s="633" t="s">
        <v>240</v>
      </c>
      <c r="C7" s="634"/>
      <c r="D7" s="634"/>
      <c r="E7" s="634"/>
      <c r="F7" s="634"/>
      <c r="G7" s="634"/>
      <c r="H7" s="634"/>
      <c r="I7" s="634"/>
      <c r="J7" s="634"/>
      <c r="K7" s="634"/>
      <c r="L7" s="634"/>
      <c r="M7" s="634"/>
      <c r="N7" s="634"/>
      <c r="O7" s="634"/>
      <c r="P7" s="634"/>
      <c r="Q7" s="635"/>
      <c r="R7" s="636">
        <v>26727</v>
      </c>
      <c r="S7" s="637"/>
      <c r="T7" s="637"/>
      <c r="U7" s="637"/>
      <c r="V7" s="637"/>
      <c r="W7" s="637"/>
      <c r="X7" s="637"/>
      <c r="Y7" s="638"/>
      <c r="Z7" s="639">
        <v>0.1</v>
      </c>
      <c r="AA7" s="639"/>
      <c r="AB7" s="639"/>
      <c r="AC7" s="639"/>
      <c r="AD7" s="640">
        <v>26727</v>
      </c>
      <c r="AE7" s="640"/>
      <c r="AF7" s="640"/>
      <c r="AG7" s="640"/>
      <c r="AH7" s="640"/>
      <c r="AI7" s="640"/>
      <c r="AJ7" s="640"/>
      <c r="AK7" s="640"/>
      <c r="AL7" s="641">
        <v>0.1</v>
      </c>
      <c r="AM7" s="642"/>
      <c r="AN7" s="642"/>
      <c r="AO7" s="643"/>
      <c r="AP7" s="633" t="s">
        <v>241</v>
      </c>
      <c r="AQ7" s="634"/>
      <c r="AR7" s="634"/>
      <c r="AS7" s="634"/>
      <c r="AT7" s="634"/>
      <c r="AU7" s="634"/>
      <c r="AV7" s="634"/>
      <c r="AW7" s="634"/>
      <c r="AX7" s="634"/>
      <c r="AY7" s="634"/>
      <c r="AZ7" s="634"/>
      <c r="BA7" s="634"/>
      <c r="BB7" s="634"/>
      <c r="BC7" s="634"/>
      <c r="BD7" s="634"/>
      <c r="BE7" s="634"/>
      <c r="BF7" s="635"/>
      <c r="BG7" s="636">
        <v>8018569</v>
      </c>
      <c r="BH7" s="637"/>
      <c r="BI7" s="637"/>
      <c r="BJ7" s="637"/>
      <c r="BK7" s="637"/>
      <c r="BL7" s="637"/>
      <c r="BM7" s="637"/>
      <c r="BN7" s="638"/>
      <c r="BO7" s="639">
        <v>48.8</v>
      </c>
      <c r="BP7" s="639"/>
      <c r="BQ7" s="639"/>
      <c r="BR7" s="639"/>
      <c r="BS7" s="640">
        <v>49977</v>
      </c>
      <c r="BT7" s="640"/>
      <c r="BU7" s="640"/>
      <c r="BV7" s="640"/>
      <c r="BW7" s="640"/>
      <c r="BX7" s="640"/>
      <c r="BY7" s="640"/>
      <c r="BZ7" s="640"/>
      <c r="CA7" s="640"/>
      <c r="CB7" s="644"/>
      <c r="CD7" s="633" t="s">
        <v>242</v>
      </c>
      <c r="CE7" s="634"/>
      <c r="CF7" s="634"/>
      <c r="CG7" s="634"/>
      <c r="CH7" s="634"/>
      <c r="CI7" s="634"/>
      <c r="CJ7" s="634"/>
      <c r="CK7" s="634"/>
      <c r="CL7" s="634"/>
      <c r="CM7" s="634"/>
      <c r="CN7" s="634"/>
      <c r="CO7" s="634"/>
      <c r="CP7" s="634"/>
      <c r="CQ7" s="635"/>
      <c r="CR7" s="636">
        <v>3630377</v>
      </c>
      <c r="CS7" s="637"/>
      <c r="CT7" s="637"/>
      <c r="CU7" s="637"/>
      <c r="CV7" s="637"/>
      <c r="CW7" s="637"/>
      <c r="CX7" s="637"/>
      <c r="CY7" s="638"/>
      <c r="CZ7" s="639">
        <v>9.6999999999999993</v>
      </c>
      <c r="DA7" s="639"/>
      <c r="DB7" s="639"/>
      <c r="DC7" s="639"/>
      <c r="DD7" s="645">
        <v>1301</v>
      </c>
      <c r="DE7" s="637"/>
      <c r="DF7" s="637"/>
      <c r="DG7" s="637"/>
      <c r="DH7" s="637"/>
      <c r="DI7" s="637"/>
      <c r="DJ7" s="637"/>
      <c r="DK7" s="637"/>
      <c r="DL7" s="637"/>
      <c r="DM7" s="637"/>
      <c r="DN7" s="637"/>
      <c r="DO7" s="637"/>
      <c r="DP7" s="638"/>
      <c r="DQ7" s="645">
        <v>3240440</v>
      </c>
      <c r="DR7" s="637"/>
      <c r="DS7" s="637"/>
      <c r="DT7" s="637"/>
      <c r="DU7" s="637"/>
      <c r="DV7" s="637"/>
      <c r="DW7" s="637"/>
      <c r="DX7" s="637"/>
      <c r="DY7" s="637"/>
      <c r="DZ7" s="637"/>
      <c r="EA7" s="637"/>
      <c r="EB7" s="637"/>
      <c r="EC7" s="646"/>
    </row>
    <row r="8" spans="2:143" ht="11.25" customHeight="1" x14ac:dyDescent="0.2">
      <c r="B8" s="633" t="s">
        <v>243</v>
      </c>
      <c r="C8" s="634"/>
      <c r="D8" s="634"/>
      <c r="E8" s="634"/>
      <c r="F8" s="634"/>
      <c r="G8" s="634"/>
      <c r="H8" s="634"/>
      <c r="I8" s="634"/>
      <c r="J8" s="634"/>
      <c r="K8" s="634"/>
      <c r="L8" s="634"/>
      <c r="M8" s="634"/>
      <c r="N8" s="634"/>
      <c r="O8" s="634"/>
      <c r="P8" s="634"/>
      <c r="Q8" s="635"/>
      <c r="R8" s="636">
        <v>142263</v>
      </c>
      <c r="S8" s="637"/>
      <c r="T8" s="637"/>
      <c r="U8" s="637"/>
      <c r="V8" s="637"/>
      <c r="W8" s="637"/>
      <c r="X8" s="637"/>
      <c r="Y8" s="638"/>
      <c r="Z8" s="639">
        <v>0.4</v>
      </c>
      <c r="AA8" s="639"/>
      <c r="AB8" s="639"/>
      <c r="AC8" s="639"/>
      <c r="AD8" s="640">
        <v>142263</v>
      </c>
      <c r="AE8" s="640"/>
      <c r="AF8" s="640"/>
      <c r="AG8" s="640"/>
      <c r="AH8" s="640"/>
      <c r="AI8" s="640"/>
      <c r="AJ8" s="640"/>
      <c r="AK8" s="640"/>
      <c r="AL8" s="641">
        <v>0.7</v>
      </c>
      <c r="AM8" s="642"/>
      <c r="AN8" s="642"/>
      <c r="AO8" s="643"/>
      <c r="AP8" s="633" t="s">
        <v>244</v>
      </c>
      <c r="AQ8" s="634"/>
      <c r="AR8" s="634"/>
      <c r="AS8" s="634"/>
      <c r="AT8" s="634"/>
      <c r="AU8" s="634"/>
      <c r="AV8" s="634"/>
      <c r="AW8" s="634"/>
      <c r="AX8" s="634"/>
      <c r="AY8" s="634"/>
      <c r="AZ8" s="634"/>
      <c r="BA8" s="634"/>
      <c r="BB8" s="634"/>
      <c r="BC8" s="634"/>
      <c r="BD8" s="634"/>
      <c r="BE8" s="634"/>
      <c r="BF8" s="635"/>
      <c r="BG8" s="636">
        <v>170122</v>
      </c>
      <c r="BH8" s="637"/>
      <c r="BI8" s="637"/>
      <c r="BJ8" s="637"/>
      <c r="BK8" s="637"/>
      <c r="BL8" s="637"/>
      <c r="BM8" s="637"/>
      <c r="BN8" s="638"/>
      <c r="BO8" s="639">
        <v>1</v>
      </c>
      <c r="BP8" s="639"/>
      <c r="BQ8" s="639"/>
      <c r="BR8" s="639"/>
      <c r="BS8" s="640" t="s">
        <v>239</v>
      </c>
      <c r="BT8" s="640"/>
      <c r="BU8" s="640"/>
      <c r="BV8" s="640"/>
      <c r="BW8" s="640"/>
      <c r="BX8" s="640"/>
      <c r="BY8" s="640"/>
      <c r="BZ8" s="640"/>
      <c r="CA8" s="640"/>
      <c r="CB8" s="644"/>
      <c r="CD8" s="633" t="s">
        <v>245</v>
      </c>
      <c r="CE8" s="634"/>
      <c r="CF8" s="634"/>
      <c r="CG8" s="634"/>
      <c r="CH8" s="634"/>
      <c r="CI8" s="634"/>
      <c r="CJ8" s="634"/>
      <c r="CK8" s="634"/>
      <c r="CL8" s="634"/>
      <c r="CM8" s="634"/>
      <c r="CN8" s="634"/>
      <c r="CO8" s="634"/>
      <c r="CP8" s="634"/>
      <c r="CQ8" s="635"/>
      <c r="CR8" s="636">
        <v>16798449</v>
      </c>
      <c r="CS8" s="637"/>
      <c r="CT8" s="637"/>
      <c r="CU8" s="637"/>
      <c r="CV8" s="637"/>
      <c r="CW8" s="637"/>
      <c r="CX8" s="637"/>
      <c r="CY8" s="638"/>
      <c r="CZ8" s="639">
        <v>44.7</v>
      </c>
      <c r="DA8" s="639"/>
      <c r="DB8" s="639"/>
      <c r="DC8" s="639"/>
      <c r="DD8" s="645">
        <v>78202</v>
      </c>
      <c r="DE8" s="637"/>
      <c r="DF8" s="637"/>
      <c r="DG8" s="637"/>
      <c r="DH8" s="637"/>
      <c r="DI8" s="637"/>
      <c r="DJ8" s="637"/>
      <c r="DK8" s="637"/>
      <c r="DL8" s="637"/>
      <c r="DM8" s="637"/>
      <c r="DN8" s="637"/>
      <c r="DO8" s="637"/>
      <c r="DP8" s="638"/>
      <c r="DQ8" s="645">
        <v>7098564</v>
      </c>
      <c r="DR8" s="637"/>
      <c r="DS8" s="637"/>
      <c r="DT8" s="637"/>
      <c r="DU8" s="637"/>
      <c r="DV8" s="637"/>
      <c r="DW8" s="637"/>
      <c r="DX8" s="637"/>
      <c r="DY8" s="637"/>
      <c r="DZ8" s="637"/>
      <c r="EA8" s="637"/>
      <c r="EB8" s="637"/>
      <c r="EC8" s="646"/>
    </row>
    <row r="9" spans="2:143" ht="11.25" customHeight="1" x14ac:dyDescent="0.2">
      <c r="B9" s="633" t="s">
        <v>246</v>
      </c>
      <c r="C9" s="634"/>
      <c r="D9" s="634"/>
      <c r="E9" s="634"/>
      <c r="F9" s="634"/>
      <c r="G9" s="634"/>
      <c r="H9" s="634"/>
      <c r="I9" s="634"/>
      <c r="J9" s="634"/>
      <c r="K9" s="634"/>
      <c r="L9" s="634"/>
      <c r="M9" s="634"/>
      <c r="N9" s="634"/>
      <c r="O9" s="634"/>
      <c r="P9" s="634"/>
      <c r="Q9" s="635"/>
      <c r="R9" s="636">
        <v>109272</v>
      </c>
      <c r="S9" s="637"/>
      <c r="T9" s="637"/>
      <c r="U9" s="637"/>
      <c r="V9" s="637"/>
      <c r="W9" s="637"/>
      <c r="X9" s="637"/>
      <c r="Y9" s="638"/>
      <c r="Z9" s="639">
        <v>0.3</v>
      </c>
      <c r="AA9" s="639"/>
      <c r="AB9" s="639"/>
      <c r="AC9" s="639"/>
      <c r="AD9" s="640">
        <v>109272</v>
      </c>
      <c r="AE9" s="640"/>
      <c r="AF9" s="640"/>
      <c r="AG9" s="640"/>
      <c r="AH9" s="640"/>
      <c r="AI9" s="640"/>
      <c r="AJ9" s="640"/>
      <c r="AK9" s="640"/>
      <c r="AL9" s="641">
        <v>0.6</v>
      </c>
      <c r="AM9" s="642"/>
      <c r="AN9" s="642"/>
      <c r="AO9" s="643"/>
      <c r="AP9" s="633" t="s">
        <v>247</v>
      </c>
      <c r="AQ9" s="634"/>
      <c r="AR9" s="634"/>
      <c r="AS9" s="634"/>
      <c r="AT9" s="634"/>
      <c r="AU9" s="634"/>
      <c r="AV9" s="634"/>
      <c r="AW9" s="634"/>
      <c r="AX9" s="634"/>
      <c r="AY9" s="634"/>
      <c r="AZ9" s="634"/>
      <c r="BA9" s="634"/>
      <c r="BB9" s="634"/>
      <c r="BC9" s="634"/>
      <c r="BD9" s="634"/>
      <c r="BE9" s="634"/>
      <c r="BF9" s="635"/>
      <c r="BG9" s="636">
        <v>7363803</v>
      </c>
      <c r="BH9" s="637"/>
      <c r="BI9" s="637"/>
      <c r="BJ9" s="637"/>
      <c r="BK9" s="637"/>
      <c r="BL9" s="637"/>
      <c r="BM9" s="637"/>
      <c r="BN9" s="638"/>
      <c r="BO9" s="639">
        <v>44.8</v>
      </c>
      <c r="BP9" s="639"/>
      <c r="BQ9" s="639"/>
      <c r="BR9" s="639"/>
      <c r="BS9" s="640" t="s">
        <v>239</v>
      </c>
      <c r="BT9" s="640"/>
      <c r="BU9" s="640"/>
      <c r="BV9" s="640"/>
      <c r="BW9" s="640"/>
      <c r="BX9" s="640"/>
      <c r="BY9" s="640"/>
      <c r="BZ9" s="640"/>
      <c r="CA9" s="640"/>
      <c r="CB9" s="644"/>
      <c r="CD9" s="633" t="s">
        <v>248</v>
      </c>
      <c r="CE9" s="634"/>
      <c r="CF9" s="634"/>
      <c r="CG9" s="634"/>
      <c r="CH9" s="634"/>
      <c r="CI9" s="634"/>
      <c r="CJ9" s="634"/>
      <c r="CK9" s="634"/>
      <c r="CL9" s="634"/>
      <c r="CM9" s="634"/>
      <c r="CN9" s="634"/>
      <c r="CO9" s="634"/>
      <c r="CP9" s="634"/>
      <c r="CQ9" s="635"/>
      <c r="CR9" s="636">
        <v>3994949</v>
      </c>
      <c r="CS9" s="637"/>
      <c r="CT9" s="637"/>
      <c r="CU9" s="637"/>
      <c r="CV9" s="637"/>
      <c r="CW9" s="637"/>
      <c r="CX9" s="637"/>
      <c r="CY9" s="638"/>
      <c r="CZ9" s="639">
        <v>10.6</v>
      </c>
      <c r="DA9" s="639"/>
      <c r="DB9" s="639"/>
      <c r="DC9" s="639"/>
      <c r="DD9" s="645">
        <v>996</v>
      </c>
      <c r="DE9" s="637"/>
      <c r="DF9" s="637"/>
      <c r="DG9" s="637"/>
      <c r="DH9" s="637"/>
      <c r="DI9" s="637"/>
      <c r="DJ9" s="637"/>
      <c r="DK9" s="637"/>
      <c r="DL9" s="637"/>
      <c r="DM9" s="637"/>
      <c r="DN9" s="637"/>
      <c r="DO9" s="637"/>
      <c r="DP9" s="638"/>
      <c r="DQ9" s="645">
        <v>2048318</v>
      </c>
      <c r="DR9" s="637"/>
      <c r="DS9" s="637"/>
      <c r="DT9" s="637"/>
      <c r="DU9" s="637"/>
      <c r="DV9" s="637"/>
      <c r="DW9" s="637"/>
      <c r="DX9" s="637"/>
      <c r="DY9" s="637"/>
      <c r="DZ9" s="637"/>
      <c r="EA9" s="637"/>
      <c r="EB9" s="637"/>
      <c r="EC9" s="646"/>
    </row>
    <row r="10" spans="2:143" ht="11.25" customHeight="1" x14ac:dyDescent="0.2">
      <c r="B10" s="633" t="s">
        <v>249</v>
      </c>
      <c r="C10" s="634"/>
      <c r="D10" s="634"/>
      <c r="E10" s="634"/>
      <c r="F10" s="634"/>
      <c r="G10" s="634"/>
      <c r="H10" s="634"/>
      <c r="I10" s="634"/>
      <c r="J10" s="634"/>
      <c r="K10" s="634"/>
      <c r="L10" s="634"/>
      <c r="M10" s="634"/>
      <c r="N10" s="634"/>
      <c r="O10" s="634"/>
      <c r="P10" s="634"/>
      <c r="Q10" s="635"/>
      <c r="R10" s="636" t="s">
        <v>239</v>
      </c>
      <c r="S10" s="637"/>
      <c r="T10" s="637"/>
      <c r="U10" s="637"/>
      <c r="V10" s="637"/>
      <c r="W10" s="637"/>
      <c r="X10" s="637"/>
      <c r="Y10" s="638"/>
      <c r="Z10" s="639" t="s">
        <v>239</v>
      </c>
      <c r="AA10" s="639"/>
      <c r="AB10" s="639"/>
      <c r="AC10" s="639"/>
      <c r="AD10" s="640" t="s">
        <v>239</v>
      </c>
      <c r="AE10" s="640"/>
      <c r="AF10" s="640"/>
      <c r="AG10" s="640"/>
      <c r="AH10" s="640"/>
      <c r="AI10" s="640"/>
      <c r="AJ10" s="640"/>
      <c r="AK10" s="640"/>
      <c r="AL10" s="641" t="s">
        <v>239</v>
      </c>
      <c r="AM10" s="642"/>
      <c r="AN10" s="642"/>
      <c r="AO10" s="643"/>
      <c r="AP10" s="633" t="s">
        <v>250</v>
      </c>
      <c r="AQ10" s="634"/>
      <c r="AR10" s="634"/>
      <c r="AS10" s="634"/>
      <c r="AT10" s="634"/>
      <c r="AU10" s="634"/>
      <c r="AV10" s="634"/>
      <c r="AW10" s="634"/>
      <c r="AX10" s="634"/>
      <c r="AY10" s="634"/>
      <c r="AZ10" s="634"/>
      <c r="BA10" s="634"/>
      <c r="BB10" s="634"/>
      <c r="BC10" s="634"/>
      <c r="BD10" s="634"/>
      <c r="BE10" s="634"/>
      <c r="BF10" s="635"/>
      <c r="BG10" s="636">
        <v>208280</v>
      </c>
      <c r="BH10" s="637"/>
      <c r="BI10" s="637"/>
      <c r="BJ10" s="637"/>
      <c r="BK10" s="637"/>
      <c r="BL10" s="637"/>
      <c r="BM10" s="637"/>
      <c r="BN10" s="638"/>
      <c r="BO10" s="639">
        <v>1.3</v>
      </c>
      <c r="BP10" s="639"/>
      <c r="BQ10" s="639"/>
      <c r="BR10" s="639"/>
      <c r="BS10" s="640" t="s">
        <v>239</v>
      </c>
      <c r="BT10" s="640"/>
      <c r="BU10" s="640"/>
      <c r="BV10" s="640"/>
      <c r="BW10" s="640"/>
      <c r="BX10" s="640"/>
      <c r="BY10" s="640"/>
      <c r="BZ10" s="640"/>
      <c r="CA10" s="640"/>
      <c r="CB10" s="644"/>
      <c r="CD10" s="633" t="s">
        <v>251</v>
      </c>
      <c r="CE10" s="634"/>
      <c r="CF10" s="634"/>
      <c r="CG10" s="634"/>
      <c r="CH10" s="634"/>
      <c r="CI10" s="634"/>
      <c r="CJ10" s="634"/>
      <c r="CK10" s="634"/>
      <c r="CL10" s="634"/>
      <c r="CM10" s="634"/>
      <c r="CN10" s="634"/>
      <c r="CO10" s="634"/>
      <c r="CP10" s="634"/>
      <c r="CQ10" s="635"/>
      <c r="CR10" s="636">
        <v>96921</v>
      </c>
      <c r="CS10" s="637"/>
      <c r="CT10" s="637"/>
      <c r="CU10" s="637"/>
      <c r="CV10" s="637"/>
      <c r="CW10" s="637"/>
      <c r="CX10" s="637"/>
      <c r="CY10" s="638"/>
      <c r="CZ10" s="639">
        <v>0.3</v>
      </c>
      <c r="DA10" s="639"/>
      <c r="DB10" s="639"/>
      <c r="DC10" s="639"/>
      <c r="DD10" s="645" t="s">
        <v>239</v>
      </c>
      <c r="DE10" s="637"/>
      <c r="DF10" s="637"/>
      <c r="DG10" s="637"/>
      <c r="DH10" s="637"/>
      <c r="DI10" s="637"/>
      <c r="DJ10" s="637"/>
      <c r="DK10" s="637"/>
      <c r="DL10" s="637"/>
      <c r="DM10" s="637"/>
      <c r="DN10" s="637"/>
      <c r="DO10" s="637"/>
      <c r="DP10" s="638"/>
      <c r="DQ10" s="645">
        <v>80603</v>
      </c>
      <c r="DR10" s="637"/>
      <c r="DS10" s="637"/>
      <c r="DT10" s="637"/>
      <c r="DU10" s="637"/>
      <c r="DV10" s="637"/>
      <c r="DW10" s="637"/>
      <c r="DX10" s="637"/>
      <c r="DY10" s="637"/>
      <c r="DZ10" s="637"/>
      <c r="EA10" s="637"/>
      <c r="EB10" s="637"/>
      <c r="EC10" s="646"/>
    </row>
    <row r="11" spans="2:143" ht="11.25" customHeight="1" x14ac:dyDescent="0.2">
      <c r="B11" s="633" t="s">
        <v>252</v>
      </c>
      <c r="C11" s="634"/>
      <c r="D11" s="634"/>
      <c r="E11" s="634"/>
      <c r="F11" s="634"/>
      <c r="G11" s="634"/>
      <c r="H11" s="634"/>
      <c r="I11" s="634"/>
      <c r="J11" s="634"/>
      <c r="K11" s="634"/>
      <c r="L11" s="634"/>
      <c r="M11" s="634"/>
      <c r="N11" s="634"/>
      <c r="O11" s="634"/>
      <c r="P11" s="634"/>
      <c r="Q11" s="635"/>
      <c r="R11" s="636">
        <v>2132168</v>
      </c>
      <c r="S11" s="637"/>
      <c r="T11" s="637"/>
      <c r="U11" s="637"/>
      <c r="V11" s="637"/>
      <c r="W11" s="637"/>
      <c r="X11" s="637"/>
      <c r="Y11" s="638"/>
      <c r="Z11" s="641">
        <v>5.3</v>
      </c>
      <c r="AA11" s="642"/>
      <c r="AB11" s="642"/>
      <c r="AC11" s="648"/>
      <c r="AD11" s="645">
        <v>2132168</v>
      </c>
      <c r="AE11" s="637"/>
      <c r="AF11" s="637"/>
      <c r="AG11" s="637"/>
      <c r="AH11" s="637"/>
      <c r="AI11" s="637"/>
      <c r="AJ11" s="637"/>
      <c r="AK11" s="638"/>
      <c r="AL11" s="641">
        <v>11</v>
      </c>
      <c r="AM11" s="642"/>
      <c r="AN11" s="642"/>
      <c r="AO11" s="643"/>
      <c r="AP11" s="633" t="s">
        <v>253</v>
      </c>
      <c r="AQ11" s="634"/>
      <c r="AR11" s="634"/>
      <c r="AS11" s="634"/>
      <c r="AT11" s="634"/>
      <c r="AU11" s="634"/>
      <c r="AV11" s="634"/>
      <c r="AW11" s="634"/>
      <c r="AX11" s="634"/>
      <c r="AY11" s="634"/>
      <c r="AZ11" s="634"/>
      <c r="BA11" s="634"/>
      <c r="BB11" s="634"/>
      <c r="BC11" s="634"/>
      <c r="BD11" s="634"/>
      <c r="BE11" s="634"/>
      <c r="BF11" s="635"/>
      <c r="BG11" s="636">
        <v>276364</v>
      </c>
      <c r="BH11" s="637"/>
      <c r="BI11" s="637"/>
      <c r="BJ11" s="637"/>
      <c r="BK11" s="637"/>
      <c r="BL11" s="637"/>
      <c r="BM11" s="637"/>
      <c r="BN11" s="638"/>
      <c r="BO11" s="639">
        <v>1.7</v>
      </c>
      <c r="BP11" s="639"/>
      <c r="BQ11" s="639"/>
      <c r="BR11" s="639"/>
      <c r="BS11" s="640">
        <v>49977</v>
      </c>
      <c r="BT11" s="640"/>
      <c r="BU11" s="640"/>
      <c r="BV11" s="640"/>
      <c r="BW11" s="640"/>
      <c r="BX11" s="640"/>
      <c r="BY11" s="640"/>
      <c r="BZ11" s="640"/>
      <c r="CA11" s="640"/>
      <c r="CB11" s="644"/>
      <c r="CD11" s="633" t="s">
        <v>254</v>
      </c>
      <c r="CE11" s="634"/>
      <c r="CF11" s="634"/>
      <c r="CG11" s="634"/>
      <c r="CH11" s="634"/>
      <c r="CI11" s="634"/>
      <c r="CJ11" s="634"/>
      <c r="CK11" s="634"/>
      <c r="CL11" s="634"/>
      <c r="CM11" s="634"/>
      <c r="CN11" s="634"/>
      <c r="CO11" s="634"/>
      <c r="CP11" s="634"/>
      <c r="CQ11" s="635"/>
      <c r="CR11" s="636">
        <v>87243</v>
      </c>
      <c r="CS11" s="637"/>
      <c r="CT11" s="637"/>
      <c r="CU11" s="637"/>
      <c r="CV11" s="637"/>
      <c r="CW11" s="637"/>
      <c r="CX11" s="637"/>
      <c r="CY11" s="638"/>
      <c r="CZ11" s="639">
        <v>0.2</v>
      </c>
      <c r="DA11" s="639"/>
      <c r="DB11" s="639"/>
      <c r="DC11" s="639"/>
      <c r="DD11" s="645">
        <v>2537</v>
      </c>
      <c r="DE11" s="637"/>
      <c r="DF11" s="637"/>
      <c r="DG11" s="637"/>
      <c r="DH11" s="637"/>
      <c r="DI11" s="637"/>
      <c r="DJ11" s="637"/>
      <c r="DK11" s="637"/>
      <c r="DL11" s="637"/>
      <c r="DM11" s="637"/>
      <c r="DN11" s="637"/>
      <c r="DO11" s="637"/>
      <c r="DP11" s="638"/>
      <c r="DQ11" s="645">
        <v>70962</v>
      </c>
      <c r="DR11" s="637"/>
      <c r="DS11" s="637"/>
      <c r="DT11" s="637"/>
      <c r="DU11" s="637"/>
      <c r="DV11" s="637"/>
      <c r="DW11" s="637"/>
      <c r="DX11" s="637"/>
      <c r="DY11" s="637"/>
      <c r="DZ11" s="637"/>
      <c r="EA11" s="637"/>
      <c r="EB11" s="637"/>
      <c r="EC11" s="646"/>
    </row>
    <row r="12" spans="2:143" ht="11.25" customHeight="1" x14ac:dyDescent="0.2">
      <c r="B12" s="633" t="s">
        <v>255</v>
      </c>
      <c r="C12" s="634"/>
      <c r="D12" s="634"/>
      <c r="E12" s="634"/>
      <c r="F12" s="634"/>
      <c r="G12" s="634"/>
      <c r="H12" s="634"/>
      <c r="I12" s="634"/>
      <c r="J12" s="634"/>
      <c r="K12" s="634"/>
      <c r="L12" s="634"/>
      <c r="M12" s="634"/>
      <c r="N12" s="634"/>
      <c r="O12" s="634"/>
      <c r="P12" s="634"/>
      <c r="Q12" s="635"/>
      <c r="R12" s="636">
        <v>78574</v>
      </c>
      <c r="S12" s="637"/>
      <c r="T12" s="637"/>
      <c r="U12" s="637"/>
      <c r="V12" s="637"/>
      <c r="W12" s="637"/>
      <c r="X12" s="637"/>
      <c r="Y12" s="638"/>
      <c r="Z12" s="639">
        <v>0.2</v>
      </c>
      <c r="AA12" s="639"/>
      <c r="AB12" s="639"/>
      <c r="AC12" s="639"/>
      <c r="AD12" s="640">
        <v>78574</v>
      </c>
      <c r="AE12" s="640"/>
      <c r="AF12" s="640"/>
      <c r="AG12" s="640"/>
      <c r="AH12" s="640"/>
      <c r="AI12" s="640"/>
      <c r="AJ12" s="640"/>
      <c r="AK12" s="640"/>
      <c r="AL12" s="641">
        <v>0.4</v>
      </c>
      <c r="AM12" s="642"/>
      <c r="AN12" s="642"/>
      <c r="AO12" s="643"/>
      <c r="AP12" s="633" t="s">
        <v>256</v>
      </c>
      <c r="AQ12" s="634"/>
      <c r="AR12" s="634"/>
      <c r="AS12" s="634"/>
      <c r="AT12" s="634"/>
      <c r="AU12" s="634"/>
      <c r="AV12" s="634"/>
      <c r="AW12" s="634"/>
      <c r="AX12" s="634"/>
      <c r="AY12" s="634"/>
      <c r="AZ12" s="634"/>
      <c r="BA12" s="634"/>
      <c r="BB12" s="634"/>
      <c r="BC12" s="634"/>
      <c r="BD12" s="634"/>
      <c r="BE12" s="634"/>
      <c r="BF12" s="635"/>
      <c r="BG12" s="636">
        <v>6515680</v>
      </c>
      <c r="BH12" s="637"/>
      <c r="BI12" s="637"/>
      <c r="BJ12" s="637"/>
      <c r="BK12" s="637"/>
      <c r="BL12" s="637"/>
      <c r="BM12" s="637"/>
      <c r="BN12" s="638"/>
      <c r="BO12" s="639">
        <v>39.6</v>
      </c>
      <c r="BP12" s="639"/>
      <c r="BQ12" s="639"/>
      <c r="BR12" s="639"/>
      <c r="BS12" s="640" t="s">
        <v>239</v>
      </c>
      <c r="BT12" s="640"/>
      <c r="BU12" s="640"/>
      <c r="BV12" s="640"/>
      <c r="BW12" s="640"/>
      <c r="BX12" s="640"/>
      <c r="BY12" s="640"/>
      <c r="BZ12" s="640"/>
      <c r="CA12" s="640"/>
      <c r="CB12" s="644"/>
      <c r="CD12" s="633" t="s">
        <v>257</v>
      </c>
      <c r="CE12" s="634"/>
      <c r="CF12" s="634"/>
      <c r="CG12" s="634"/>
      <c r="CH12" s="634"/>
      <c r="CI12" s="634"/>
      <c r="CJ12" s="634"/>
      <c r="CK12" s="634"/>
      <c r="CL12" s="634"/>
      <c r="CM12" s="634"/>
      <c r="CN12" s="634"/>
      <c r="CO12" s="634"/>
      <c r="CP12" s="634"/>
      <c r="CQ12" s="635"/>
      <c r="CR12" s="636">
        <v>506011</v>
      </c>
      <c r="CS12" s="637"/>
      <c r="CT12" s="637"/>
      <c r="CU12" s="637"/>
      <c r="CV12" s="637"/>
      <c r="CW12" s="637"/>
      <c r="CX12" s="637"/>
      <c r="CY12" s="638"/>
      <c r="CZ12" s="639">
        <v>1.3</v>
      </c>
      <c r="DA12" s="639"/>
      <c r="DB12" s="639"/>
      <c r="DC12" s="639"/>
      <c r="DD12" s="645" t="s">
        <v>239</v>
      </c>
      <c r="DE12" s="637"/>
      <c r="DF12" s="637"/>
      <c r="DG12" s="637"/>
      <c r="DH12" s="637"/>
      <c r="DI12" s="637"/>
      <c r="DJ12" s="637"/>
      <c r="DK12" s="637"/>
      <c r="DL12" s="637"/>
      <c r="DM12" s="637"/>
      <c r="DN12" s="637"/>
      <c r="DO12" s="637"/>
      <c r="DP12" s="638"/>
      <c r="DQ12" s="645">
        <v>449353</v>
      </c>
      <c r="DR12" s="637"/>
      <c r="DS12" s="637"/>
      <c r="DT12" s="637"/>
      <c r="DU12" s="637"/>
      <c r="DV12" s="637"/>
      <c r="DW12" s="637"/>
      <c r="DX12" s="637"/>
      <c r="DY12" s="637"/>
      <c r="DZ12" s="637"/>
      <c r="EA12" s="637"/>
      <c r="EB12" s="637"/>
      <c r="EC12" s="646"/>
    </row>
    <row r="13" spans="2:143" ht="11.25" customHeight="1" x14ac:dyDescent="0.2">
      <c r="B13" s="633" t="s">
        <v>258</v>
      </c>
      <c r="C13" s="634"/>
      <c r="D13" s="634"/>
      <c r="E13" s="634"/>
      <c r="F13" s="634"/>
      <c r="G13" s="634"/>
      <c r="H13" s="634"/>
      <c r="I13" s="634"/>
      <c r="J13" s="634"/>
      <c r="K13" s="634"/>
      <c r="L13" s="634"/>
      <c r="M13" s="634"/>
      <c r="N13" s="634"/>
      <c r="O13" s="634"/>
      <c r="P13" s="634"/>
      <c r="Q13" s="635"/>
      <c r="R13" s="636" t="s">
        <v>239</v>
      </c>
      <c r="S13" s="637"/>
      <c r="T13" s="637"/>
      <c r="U13" s="637"/>
      <c r="V13" s="637"/>
      <c r="W13" s="637"/>
      <c r="X13" s="637"/>
      <c r="Y13" s="638"/>
      <c r="Z13" s="639" t="s">
        <v>239</v>
      </c>
      <c r="AA13" s="639"/>
      <c r="AB13" s="639"/>
      <c r="AC13" s="639"/>
      <c r="AD13" s="640" t="s">
        <v>239</v>
      </c>
      <c r="AE13" s="640"/>
      <c r="AF13" s="640"/>
      <c r="AG13" s="640"/>
      <c r="AH13" s="640"/>
      <c r="AI13" s="640"/>
      <c r="AJ13" s="640"/>
      <c r="AK13" s="640"/>
      <c r="AL13" s="641" t="s">
        <v>239</v>
      </c>
      <c r="AM13" s="642"/>
      <c r="AN13" s="642"/>
      <c r="AO13" s="643"/>
      <c r="AP13" s="633" t="s">
        <v>259</v>
      </c>
      <c r="AQ13" s="634"/>
      <c r="AR13" s="634"/>
      <c r="AS13" s="634"/>
      <c r="AT13" s="634"/>
      <c r="AU13" s="634"/>
      <c r="AV13" s="634"/>
      <c r="AW13" s="634"/>
      <c r="AX13" s="634"/>
      <c r="AY13" s="634"/>
      <c r="AZ13" s="634"/>
      <c r="BA13" s="634"/>
      <c r="BB13" s="634"/>
      <c r="BC13" s="634"/>
      <c r="BD13" s="634"/>
      <c r="BE13" s="634"/>
      <c r="BF13" s="635"/>
      <c r="BG13" s="636">
        <v>6440316</v>
      </c>
      <c r="BH13" s="637"/>
      <c r="BI13" s="637"/>
      <c r="BJ13" s="637"/>
      <c r="BK13" s="637"/>
      <c r="BL13" s="637"/>
      <c r="BM13" s="637"/>
      <c r="BN13" s="638"/>
      <c r="BO13" s="639">
        <v>39.200000000000003</v>
      </c>
      <c r="BP13" s="639"/>
      <c r="BQ13" s="639"/>
      <c r="BR13" s="639"/>
      <c r="BS13" s="640" t="s">
        <v>239</v>
      </c>
      <c r="BT13" s="640"/>
      <c r="BU13" s="640"/>
      <c r="BV13" s="640"/>
      <c r="BW13" s="640"/>
      <c r="BX13" s="640"/>
      <c r="BY13" s="640"/>
      <c r="BZ13" s="640"/>
      <c r="CA13" s="640"/>
      <c r="CB13" s="644"/>
      <c r="CD13" s="633" t="s">
        <v>260</v>
      </c>
      <c r="CE13" s="634"/>
      <c r="CF13" s="634"/>
      <c r="CG13" s="634"/>
      <c r="CH13" s="634"/>
      <c r="CI13" s="634"/>
      <c r="CJ13" s="634"/>
      <c r="CK13" s="634"/>
      <c r="CL13" s="634"/>
      <c r="CM13" s="634"/>
      <c r="CN13" s="634"/>
      <c r="CO13" s="634"/>
      <c r="CP13" s="634"/>
      <c r="CQ13" s="635"/>
      <c r="CR13" s="636">
        <v>3852396</v>
      </c>
      <c r="CS13" s="637"/>
      <c r="CT13" s="637"/>
      <c r="CU13" s="637"/>
      <c r="CV13" s="637"/>
      <c r="CW13" s="637"/>
      <c r="CX13" s="637"/>
      <c r="CY13" s="638"/>
      <c r="CZ13" s="639">
        <v>10.199999999999999</v>
      </c>
      <c r="DA13" s="639"/>
      <c r="DB13" s="639"/>
      <c r="DC13" s="639"/>
      <c r="DD13" s="645">
        <v>2519611</v>
      </c>
      <c r="DE13" s="637"/>
      <c r="DF13" s="637"/>
      <c r="DG13" s="637"/>
      <c r="DH13" s="637"/>
      <c r="DI13" s="637"/>
      <c r="DJ13" s="637"/>
      <c r="DK13" s="637"/>
      <c r="DL13" s="637"/>
      <c r="DM13" s="637"/>
      <c r="DN13" s="637"/>
      <c r="DO13" s="637"/>
      <c r="DP13" s="638"/>
      <c r="DQ13" s="645">
        <v>2657934</v>
      </c>
      <c r="DR13" s="637"/>
      <c r="DS13" s="637"/>
      <c r="DT13" s="637"/>
      <c r="DU13" s="637"/>
      <c r="DV13" s="637"/>
      <c r="DW13" s="637"/>
      <c r="DX13" s="637"/>
      <c r="DY13" s="637"/>
      <c r="DZ13" s="637"/>
      <c r="EA13" s="637"/>
      <c r="EB13" s="637"/>
      <c r="EC13" s="646"/>
    </row>
    <row r="14" spans="2:143" ht="11.25" customHeight="1" x14ac:dyDescent="0.2">
      <c r="B14" s="633" t="s">
        <v>261</v>
      </c>
      <c r="C14" s="634"/>
      <c r="D14" s="634"/>
      <c r="E14" s="634"/>
      <c r="F14" s="634"/>
      <c r="G14" s="634"/>
      <c r="H14" s="634"/>
      <c r="I14" s="634"/>
      <c r="J14" s="634"/>
      <c r="K14" s="634"/>
      <c r="L14" s="634"/>
      <c r="M14" s="634"/>
      <c r="N14" s="634"/>
      <c r="O14" s="634"/>
      <c r="P14" s="634"/>
      <c r="Q14" s="635"/>
      <c r="R14" s="636">
        <v>8</v>
      </c>
      <c r="S14" s="637"/>
      <c r="T14" s="637"/>
      <c r="U14" s="637"/>
      <c r="V14" s="637"/>
      <c r="W14" s="637"/>
      <c r="X14" s="637"/>
      <c r="Y14" s="638"/>
      <c r="Z14" s="639">
        <v>0</v>
      </c>
      <c r="AA14" s="639"/>
      <c r="AB14" s="639"/>
      <c r="AC14" s="639"/>
      <c r="AD14" s="640">
        <v>8</v>
      </c>
      <c r="AE14" s="640"/>
      <c r="AF14" s="640"/>
      <c r="AG14" s="640"/>
      <c r="AH14" s="640"/>
      <c r="AI14" s="640"/>
      <c r="AJ14" s="640"/>
      <c r="AK14" s="640"/>
      <c r="AL14" s="641">
        <v>0</v>
      </c>
      <c r="AM14" s="642"/>
      <c r="AN14" s="642"/>
      <c r="AO14" s="643"/>
      <c r="AP14" s="633" t="s">
        <v>262</v>
      </c>
      <c r="AQ14" s="634"/>
      <c r="AR14" s="634"/>
      <c r="AS14" s="634"/>
      <c r="AT14" s="634"/>
      <c r="AU14" s="634"/>
      <c r="AV14" s="634"/>
      <c r="AW14" s="634"/>
      <c r="AX14" s="634"/>
      <c r="AY14" s="634"/>
      <c r="AZ14" s="634"/>
      <c r="BA14" s="634"/>
      <c r="BB14" s="634"/>
      <c r="BC14" s="634"/>
      <c r="BD14" s="634"/>
      <c r="BE14" s="634"/>
      <c r="BF14" s="635"/>
      <c r="BG14" s="636">
        <v>86416</v>
      </c>
      <c r="BH14" s="637"/>
      <c r="BI14" s="637"/>
      <c r="BJ14" s="637"/>
      <c r="BK14" s="637"/>
      <c r="BL14" s="637"/>
      <c r="BM14" s="637"/>
      <c r="BN14" s="638"/>
      <c r="BO14" s="639">
        <v>0.5</v>
      </c>
      <c r="BP14" s="639"/>
      <c r="BQ14" s="639"/>
      <c r="BR14" s="639"/>
      <c r="BS14" s="640" t="s">
        <v>239</v>
      </c>
      <c r="BT14" s="640"/>
      <c r="BU14" s="640"/>
      <c r="BV14" s="640"/>
      <c r="BW14" s="640"/>
      <c r="BX14" s="640"/>
      <c r="BY14" s="640"/>
      <c r="BZ14" s="640"/>
      <c r="CA14" s="640"/>
      <c r="CB14" s="644"/>
      <c r="CD14" s="633" t="s">
        <v>263</v>
      </c>
      <c r="CE14" s="634"/>
      <c r="CF14" s="634"/>
      <c r="CG14" s="634"/>
      <c r="CH14" s="634"/>
      <c r="CI14" s="634"/>
      <c r="CJ14" s="634"/>
      <c r="CK14" s="634"/>
      <c r="CL14" s="634"/>
      <c r="CM14" s="634"/>
      <c r="CN14" s="634"/>
      <c r="CO14" s="634"/>
      <c r="CP14" s="634"/>
      <c r="CQ14" s="635"/>
      <c r="CR14" s="636">
        <v>1103379</v>
      </c>
      <c r="CS14" s="637"/>
      <c r="CT14" s="637"/>
      <c r="CU14" s="637"/>
      <c r="CV14" s="637"/>
      <c r="CW14" s="637"/>
      <c r="CX14" s="637"/>
      <c r="CY14" s="638"/>
      <c r="CZ14" s="639">
        <v>2.9</v>
      </c>
      <c r="DA14" s="639"/>
      <c r="DB14" s="639"/>
      <c r="DC14" s="639"/>
      <c r="DD14" s="645">
        <v>5775</v>
      </c>
      <c r="DE14" s="637"/>
      <c r="DF14" s="637"/>
      <c r="DG14" s="637"/>
      <c r="DH14" s="637"/>
      <c r="DI14" s="637"/>
      <c r="DJ14" s="637"/>
      <c r="DK14" s="637"/>
      <c r="DL14" s="637"/>
      <c r="DM14" s="637"/>
      <c r="DN14" s="637"/>
      <c r="DO14" s="637"/>
      <c r="DP14" s="638"/>
      <c r="DQ14" s="645">
        <v>1033156</v>
      </c>
      <c r="DR14" s="637"/>
      <c r="DS14" s="637"/>
      <c r="DT14" s="637"/>
      <c r="DU14" s="637"/>
      <c r="DV14" s="637"/>
      <c r="DW14" s="637"/>
      <c r="DX14" s="637"/>
      <c r="DY14" s="637"/>
      <c r="DZ14" s="637"/>
      <c r="EA14" s="637"/>
      <c r="EB14" s="637"/>
      <c r="EC14" s="646"/>
    </row>
    <row r="15" spans="2:143" ht="11.25" customHeight="1" x14ac:dyDescent="0.2">
      <c r="B15" s="633" t="s">
        <v>264</v>
      </c>
      <c r="C15" s="634"/>
      <c r="D15" s="634"/>
      <c r="E15" s="634"/>
      <c r="F15" s="634"/>
      <c r="G15" s="634"/>
      <c r="H15" s="634"/>
      <c r="I15" s="634"/>
      <c r="J15" s="634"/>
      <c r="K15" s="634"/>
      <c r="L15" s="634"/>
      <c r="M15" s="634"/>
      <c r="N15" s="634"/>
      <c r="O15" s="634"/>
      <c r="P15" s="634"/>
      <c r="Q15" s="635"/>
      <c r="R15" s="636" t="s">
        <v>239</v>
      </c>
      <c r="S15" s="637"/>
      <c r="T15" s="637"/>
      <c r="U15" s="637"/>
      <c r="V15" s="637"/>
      <c r="W15" s="637"/>
      <c r="X15" s="637"/>
      <c r="Y15" s="638"/>
      <c r="Z15" s="639" t="s">
        <v>239</v>
      </c>
      <c r="AA15" s="639"/>
      <c r="AB15" s="639"/>
      <c r="AC15" s="639"/>
      <c r="AD15" s="640" t="s">
        <v>239</v>
      </c>
      <c r="AE15" s="640"/>
      <c r="AF15" s="640"/>
      <c r="AG15" s="640"/>
      <c r="AH15" s="640"/>
      <c r="AI15" s="640"/>
      <c r="AJ15" s="640"/>
      <c r="AK15" s="640"/>
      <c r="AL15" s="641" t="s">
        <v>239</v>
      </c>
      <c r="AM15" s="642"/>
      <c r="AN15" s="642"/>
      <c r="AO15" s="643"/>
      <c r="AP15" s="633" t="s">
        <v>265</v>
      </c>
      <c r="AQ15" s="634"/>
      <c r="AR15" s="634"/>
      <c r="AS15" s="634"/>
      <c r="AT15" s="634"/>
      <c r="AU15" s="634"/>
      <c r="AV15" s="634"/>
      <c r="AW15" s="634"/>
      <c r="AX15" s="634"/>
      <c r="AY15" s="634"/>
      <c r="AZ15" s="634"/>
      <c r="BA15" s="634"/>
      <c r="BB15" s="634"/>
      <c r="BC15" s="634"/>
      <c r="BD15" s="634"/>
      <c r="BE15" s="634"/>
      <c r="BF15" s="635"/>
      <c r="BG15" s="636">
        <v>472597</v>
      </c>
      <c r="BH15" s="637"/>
      <c r="BI15" s="637"/>
      <c r="BJ15" s="637"/>
      <c r="BK15" s="637"/>
      <c r="BL15" s="637"/>
      <c r="BM15" s="637"/>
      <c r="BN15" s="638"/>
      <c r="BO15" s="639">
        <v>2.9</v>
      </c>
      <c r="BP15" s="639"/>
      <c r="BQ15" s="639"/>
      <c r="BR15" s="639"/>
      <c r="BS15" s="640" t="s">
        <v>239</v>
      </c>
      <c r="BT15" s="640"/>
      <c r="BU15" s="640"/>
      <c r="BV15" s="640"/>
      <c r="BW15" s="640"/>
      <c r="BX15" s="640"/>
      <c r="BY15" s="640"/>
      <c r="BZ15" s="640"/>
      <c r="CA15" s="640"/>
      <c r="CB15" s="644"/>
      <c r="CD15" s="633" t="s">
        <v>266</v>
      </c>
      <c r="CE15" s="634"/>
      <c r="CF15" s="634"/>
      <c r="CG15" s="634"/>
      <c r="CH15" s="634"/>
      <c r="CI15" s="634"/>
      <c r="CJ15" s="634"/>
      <c r="CK15" s="634"/>
      <c r="CL15" s="634"/>
      <c r="CM15" s="634"/>
      <c r="CN15" s="634"/>
      <c r="CO15" s="634"/>
      <c r="CP15" s="634"/>
      <c r="CQ15" s="635"/>
      <c r="CR15" s="636">
        <v>5214148</v>
      </c>
      <c r="CS15" s="637"/>
      <c r="CT15" s="637"/>
      <c r="CU15" s="637"/>
      <c r="CV15" s="637"/>
      <c r="CW15" s="637"/>
      <c r="CX15" s="637"/>
      <c r="CY15" s="638"/>
      <c r="CZ15" s="639">
        <v>13.9</v>
      </c>
      <c r="DA15" s="639"/>
      <c r="DB15" s="639"/>
      <c r="DC15" s="639"/>
      <c r="DD15" s="645">
        <v>1095558</v>
      </c>
      <c r="DE15" s="637"/>
      <c r="DF15" s="637"/>
      <c r="DG15" s="637"/>
      <c r="DH15" s="637"/>
      <c r="DI15" s="637"/>
      <c r="DJ15" s="637"/>
      <c r="DK15" s="637"/>
      <c r="DL15" s="637"/>
      <c r="DM15" s="637"/>
      <c r="DN15" s="637"/>
      <c r="DO15" s="637"/>
      <c r="DP15" s="638"/>
      <c r="DQ15" s="645">
        <v>3684253</v>
      </c>
      <c r="DR15" s="637"/>
      <c r="DS15" s="637"/>
      <c r="DT15" s="637"/>
      <c r="DU15" s="637"/>
      <c r="DV15" s="637"/>
      <c r="DW15" s="637"/>
      <c r="DX15" s="637"/>
      <c r="DY15" s="637"/>
      <c r="DZ15" s="637"/>
      <c r="EA15" s="637"/>
      <c r="EB15" s="637"/>
      <c r="EC15" s="646"/>
    </row>
    <row r="16" spans="2:143" ht="11.25" customHeight="1" x14ac:dyDescent="0.2">
      <c r="B16" s="633" t="s">
        <v>267</v>
      </c>
      <c r="C16" s="634"/>
      <c r="D16" s="634"/>
      <c r="E16" s="634"/>
      <c r="F16" s="634"/>
      <c r="G16" s="634"/>
      <c r="H16" s="634"/>
      <c r="I16" s="634"/>
      <c r="J16" s="634"/>
      <c r="K16" s="634"/>
      <c r="L16" s="634"/>
      <c r="M16" s="634"/>
      <c r="N16" s="634"/>
      <c r="O16" s="634"/>
      <c r="P16" s="634"/>
      <c r="Q16" s="635"/>
      <c r="R16" s="636">
        <v>42944</v>
      </c>
      <c r="S16" s="637"/>
      <c r="T16" s="637"/>
      <c r="U16" s="637"/>
      <c r="V16" s="637"/>
      <c r="W16" s="637"/>
      <c r="X16" s="637"/>
      <c r="Y16" s="638"/>
      <c r="Z16" s="639">
        <v>0.1</v>
      </c>
      <c r="AA16" s="639"/>
      <c r="AB16" s="639"/>
      <c r="AC16" s="639"/>
      <c r="AD16" s="640">
        <v>42944</v>
      </c>
      <c r="AE16" s="640"/>
      <c r="AF16" s="640"/>
      <c r="AG16" s="640"/>
      <c r="AH16" s="640"/>
      <c r="AI16" s="640"/>
      <c r="AJ16" s="640"/>
      <c r="AK16" s="640"/>
      <c r="AL16" s="641">
        <v>0.2</v>
      </c>
      <c r="AM16" s="642"/>
      <c r="AN16" s="642"/>
      <c r="AO16" s="643"/>
      <c r="AP16" s="633" t="s">
        <v>268</v>
      </c>
      <c r="AQ16" s="634"/>
      <c r="AR16" s="634"/>
      <c r="AS16" s="634"/>
      <c r="AT16" s="634"/>
      <c r="AU16" s="634"/>
      <c r="AV16" s="634"/>
      <c r="AW16" s="634"/>
      <c r="AX16" s="634"/>
      <c r="AY16" s="634"/>
      <c r="AZ16" s="634"/>
      <c r="BA16" s="634"/>
      <c r="BB16" s="634"/>
      <c r="BC16" s="634"/>
      <c r="BD16" s="634"/>
      <c r="BE16" s="634"/>
      <c r="BF16" s="635"/>
      <c r="BG16" s="636" t="s">
        <v>239</v>
      </c>
      <c r="BH16" s="637"/>
      <c r="BI16" s="637"/>
      <c r="BJ16" s="637"/>
      <c r="BK16" s="637"/>
      <c r="BL16" s="637"/>
      <c r="BM16" s="637"/>
      <c r="BN16" s="638"/>
      <c r="BO16" s="639" t="s">
        <v>239</v>
      </c>
      <c r="BP16" s="639"/>
      <c r="BQ16" s="639"/>
      <c r="BR16" s="639"/>
      <c r="BS16" s="640" t="s">
        <v>239</v>
      </c>
      <c r="BT16" s="640"/>
      <c r="BU16" s="640"/>
      <c r="BV16" s="640"/>
      <c r="BW16" s="640"/>
      <c r="BX16" s="640"/>
      <c r="BY16" s="640"/>
      <c r="BZ16" s="640"/>
      <c r="CA16" s="640"/>
      <c r="CB16" s="644"/>
      <c r="CD16" s="633" t="s">
        <v>269</v>
      </c>
      <c r="CE16" s="634"/>
      <c r="CF16" s="634"/>
      <c r="CG16" s="634"/>
      <c r="CH16" s="634"/>
      <c r="CI16" s="634"/>
      <c r="CJ16" s="634"/>
      <c r="CK16" s="634"/>
      <c r="CL16" s="634"/>
      <c r="CM16" s="634"/>
      <c r="CN16" s="634"/>
      <c r="CO16" s="634"/>
      <c r="CP16" s="634"/>
      <c r="CQ16" s="635"/>
      <c r="CR16" s="636">
        <v>2341</v>
      </c>
      <c r="CS16" s="637"/>
      <c r="CT16" s="637"/>
      <c r="CU16" s="637"/>
      <c r="CV16" s="637"/>
      <c r="CW16" s="637"/>
      <c r="CX16" s="637"/>
      <c r="CY16" s="638"/>
      <c r="CZ16" s="639">
        <v>0</v>
      </c>
      <c r="DA16" s="639"/>
      <c r="DB16" s="639"/>
      <c r="DC16" s="639"/>
      <c r="DD16" s="645" t="s">
        <v>239</v>
      </c>
      <c r="DE16" s="637"/>
      <c r="DF16" s="637"/>
      <c r="DG16" s="637"/>
      <c r="DH16" s="637"/>
      <c r="DI16" s="637"/>
      <c r="DJ16" s="637"/>
      <c r="DK16" s="637"/>
      <c r="DL16" s="637"/>
      <c r="DM16" s="637"/>
      <c r="DN16" s="637"/>
      <c r="DO16" s="637"/>
      <c r="DP16" s="638"/>
      <c r="DQ16" s="645">
        <v>2341</v>
      </c>
      <c r="DR16" s="637"/>
      <c r="DS16" s="637"/>
      <c r="DT16" s="637"/>
      <c r="DU16" s="637"/>
      <c r="DV16" s="637"/>
      <c r="DW16" s="637"/>
      <c r="DX16" s="637"/>
      <c r="DY16" s="637"/>
      <c r="DZ16" s="637"/>
      <c r="EA16" s="637"/>
      <c r="EB16" s="637"/>
      <c r="EC16" s="646"/>
    </row>
    <row r="17" spans="2:133" ht="11.25" customHeight="1" x14ac:dyDescent="0.2">
      <c r="B17" s="633" t="s">
        <v>270</v>
      </c>
      <c r="C17" s="634"/>
      <c r="D17" s="634"/>
      <c r="E17" s="634"/>
      <c r="F17" s="634"/>
      <c r="G17" s="634"/>
      <c r="H17" s="634"/>
      <c r="I17" s="634"/>
      <c r="J17" s="634"/>
      <c r="K17" s="634"/>
      <c r="L17" s="634"/>
      <c r="M17" s="634"/>
      <c r="N17" s="634"/>
      <c r="O17" s="634"/>
      <c r="P17" s="634"/>
      <c r="Q17" s="635"/>
      <c r="R17" s="636">
        <v>197169</v>
      </c>
      <c r="S17" s="637"/>
      <c r="T17" s="637"/>
      <c r="U17" s="637"/>
      <c r="V17" s="637"/>
      <c r="W17" s="637"/>
      <c r="X17" s="637"/>
      <c r="Y17" s="638"/>
      <c r="Z17" s="639">
        <v>0.5</v>
      </c>
      <c r="AA17" s="639"/>
      <c r="AB17" s="639"/>
      <c r="AC17" s="639"/>
      <c r="AD17" s="640">
        <v>197169</v>
      </c>
      <c r="AE17" s="640"/>
      <c r="AF17" s="640"/>
      <c r="AG17" s="640"/>
      <c r="AH17" s="640"/>
      <c r="AI17" s="640"/>
      <c r="AJ17" s="640"/>
      <c r="AK17" s="640"/>
      <c r="AL17" s="641">
        <v>1</v>
      </c>
      <c r="AM17" s="642"/>
      <c r="AN17" s="642"/>
      <c r="AO17" s="643"/>
      <c r="AP17" s="633" t="s">
        <v>271</v>
      </c>
      <c r="AQ17" s="634"/>
      <c r="AR17" s="634"/>
      <c r="AS17" s="634"/>
      <c r="AT17" s="634"/>
      <c r="AU17" s="634"/>
      <c r="AV17" s="634"/>
      <c r="AW17" s="634"/>
      <c r="AX17" s="634"/>
      <c r="AY17" s="634"/>
      <c r="AZ17" s="634"/>
      <c r="BA17" s="634"/>
      <c r="BB17" s="634"/>
      <c r="BC17" s="634"/>
      <c r="BD17" s="634"/>
      <c r="BE17" s="634"/>
      <c r="BF17" s="635"/>
      <c r="BG17" s="636" t="s">
        <v>239</v>
      </c>
      <c r="BH17" s="637"/>
      <c r="BI17" s="637"/>
      <c r="BJ17" s="637"/>
      <c r="BK17" s="637"/>
      <c r="BL17" s="637"/>
      <c r="BM17" s="637"/>
      <c r="BN17" s="638"/>
      <c r="BO17" s="639" t="s">
        <v>239</v>
      </c>
      <c r="BP17" s="639"/>
      <c r="BQ17" s="639"/>
      <c r="BR17" s="639"/>
      <c r="BS17" s="640" t="s">
        <v>239</v>
      </c>
      <c r="BT17" s="640"/>
      <c r="BU17" s="640"/>
      <c r="BV17" s="640"/>
      <c r="BW17" s="640"/>
      <c r="BX17" s="640"/>
      <c r="BY17" s="640"/>
      <c r="BZ17" s="640"/>
      <c r="CA17" s="640"/>
      <c r="CB17" s="644"/>
      <c r="CD17" s="633" t="s">
        <v>272</v>
      </c>
      <c r="CE17" s="634"/>
      <c r="CF17" s="634"/>
      <c r="CG17" s="634"/>
      <c r="CH17" s="634"/>
      <c r="CI17" s="634"/>
      <c r="CJ17" s="634"/>
      <c r="CK17" s="634"/>
      <c r="CL17" s="634"/>
      <c r="CM17" s="634"/>
      <c r="CN17" s="634"/>
      <c r="CO17" s="634"/>
      <c r="CP17" s="634"/>
      <c r="CQ17" s="635"/>
      <c r="CR17" s="636">
        <v>2013041</v>
      </c>
      <c r="CS17" s="637"/>
      <c r="CT17" s="637"/>
      <c r="CU17" s="637"/>
      <c r="CV17" s="637"/>
      <c r="CW17" s="637"/>
      <c r="CX17" s="637"/>
      <c r="CY17" s="638"/>
      <c r="CZ17" s="639">
        <v>5.4</v>
      </c>
      <c r="DA17" s="639"/>
      <c r="DB17" s="639"/>
      <c r="DC17" s="639"/>
      <c r="DD17" s="645" t="s">
        <v>239</v>
      </c>
      <c r="DE17" s="637"/>
      <c r="DF17" s="637"/>
      <c r="DG17" s="637"/>
      <c r="DH17" s="637"/>
      <c r="DI17" s="637"/>
      <c r="DJ17" s="637"/>
      <c r="DK17" s="637"/>
      <c r="DL17" s="637"/>
      <c r="DM17" s="637"/>
      <c r="DN17" s="637"/>
      <c r="DO17" s="637"/>
      <c r="DP17" s="638"/>
      <c r="DQ17" s="645">
        <v>1997190</v>
      </c>
      <c r="DR17" s="637"/>
      <c r="DS17" s="637"/>
      <c r="DT17" s="637"/>
      <c r="DU17" s="637"/>
      <c r="DV17" s="637"/>
      <c r="DW17" s="637"/>
      <c r="DX17" s="637"/>
      <c r="DY17" s="637"/>
      <c r="DZ17" s="637"/>
      <c r="EA17" s="637"/>
      <c r="EB17" s="637"/>
      <c r="EC17" s="646"/>
    </row>
    <row r="18" spans="2:133" ht="11.25" customHeight="1" x14ac:dyDescent="0.2">
      <c r="B18" s="633" t="s">
        <v>273</v>
      </c>
      <c r="C18" s="634"/>
      <c r="D18" s="634"/>
      <c r="E18" s="634"/>
      <c r="F18" s="634"/>
      <c r="G18" s="634"/>
      <c r="H18" s="634"/>
      <c r="I18" s="634"/>
      <c r="J18" s="634"/>
      <c r="K18" s="634"/>
      <c r="L18" s="634"/>
      <c r="M18" s="634"/>
      <c r="N18" s="634"/>
      <c r="O18" s="634"/>
      <c r="P18" s="634"/>
      <c r="Q18" s="635"/>
      <c r="R18" s="636">
        <v>124852</v>
      </c>
      <c r="S18" s="637"/>
      <c r="T18" s="637"/>
      <c r="U18" s="637"/>
      <c r="V18" s="637"/>
      <c r="W18" s="637"/>
      <c r="X18" s="637"/>
      <c r="Y18" s="638"/>
      <c r="Z18" s="639">
        <v>0.3</v>
      </c>
      <c r="AA18" s="639"/>
      <c r="AB18" s="639"/>
      <c r="AC18" s="639"/>
      <c r="AD18" s="640">
        <v>124852</v>
      </c>
      <c r="AE18" s="640"/>
      <c r="AF18" s="640"/>
      <c r="AG18" s="640"/>
      <c r="AH18" s="640"/>
      <c r="AI18" s="640"/>
      <c r="AJ18" s="640"/>
      <c r="AK18" s="640"/>
      <c r="AL18" s="641">
        <v>0.6</v>
      </c>
      <c r="AM18" s="642"/>
      <c r="AN18" s="642"/>
      <c r="AO18" s="643"/>
      <c r="AP18" s="633" t="s">
        <v>274</v>
      </c>
      <c r="AQ18" s="634"/>
      <c r="AR18" s="634"/>
      <c r="AS18" s="634"/>
      <c r="AT18" s="634"/>
      <c r="AU18" s="634"/>
      <c r="AV18" s="634"/>
      <c r="AW18" s="634"/>
      <c r="AX18" s="634"/>
      <c r="AY18" s="634"/>
      <c r="AZ18" s="634"/>
      <c r="BA18" s="634"/>
      <c r="BB18" s="634"/>
      <c r="BC18" s="634"/>
      <c r="BD18" s="634"/>
      <c r="BE18" s="634"/>
      <c r="BF18" s="635"/>
      <c r="BG18" s="636" t="s">
        <v>239</v>
      </c>
      <c r="BH18" s="637"/>
      <c r="BI18" s="637"/>
      <c r="BJ18" s="637"/>
      <c r="BK18" s="637"/>
      <c r="BL18" s="637"/>
      <c r="BM18" s="637"/>
      <c r="BN18" s="638"/>
      <c r="BO18" s="639" t="s">
        <v>239</v>
      </c>
      <c r="BP18" s="639"/>
      <c r="BQ18" s="639"/>
      <c r="BR18" s="639"/>
      <c r="BS18" s="640" t="s">
        <v>239</v>
      </c>
      <c r="BT18" s="640"/>
      <c r="BU18" s="640"/>
      <c r="BV18" s="640"/>
      <c r="BW18" s="640"/>
      <c r="BX18" s="640"/>
      <c r="BY18" s="640"/>
      <c r="BZ18" s="640"/>
      <c r="CA18" s="640"/>
      <c r="CB18" s="644"/>
      <c r="CD18" s="633" t="s">
        <v>275</v>
      </c>
      <c r="CE18" s="634"/>
      <c r="CF18" s="634"/>
      <c r="CG18" s="634"/>
      <c r="CH18" s="634"/>
      <c r="CI18" s="634"/>
      <c r="CJ18" s="634"/>
      <c r="CK18" s="634"/>
      <c r="CL18" s="634"/>
      <c r="CM18" s="634"/>
      <c r="CN18" s="634"/>
      <c r="CO18" s="634"/>
      <c r="CP18" s="634"/>
      <c r="CQ18" s="635"/>
      <c r="CR18" s="636" t="s">
        <v>239</v>
      </c>
      <c r="CS18" s="637"/>
      <c r="CT18" s="637"/>
      <c r="CU18" s="637"/>
      <c r="CV18" s="637"/>
      <c r="CW18" s="637"/>
      <c r="CX18" s="637"/>
      <c r="CY18" s="638"/>
      <c r="CZ18" s="639" t="s">
        <v>239</v>
      </c>
      <c r="DA18" s="639"/>
      <c r="DB18" s="639"/>
      <c r="DC18" s="639"/>
      <c r="DD18" s="645" t="s">
        <v>239</v>
      </c>
      <c r="DE18" s="637"/>
      <c r="DF18" s="637"/>
      <c r="DG18" s="637"/>
      <c r="DH18" s="637"/>
      <c r="DI18" s="637"/>
      <c r="DJ18" s="637"/>
      <c r="DK18" s="637"/>
      <c r="DL18" s="637"/>
      <c r="DM18" s="637"/>
      <c r="DN18" s="637"/>
      <c r="DO18" s="637"/>
      <c r="DP18" s="638"/>
      <c r="DQ18" s="645" t="s">
        <v>187</v>
      </c>
      <c r="DR18" s="637"/>
      <c r="DS18" s="637"/>
      <c r="DT18" s="637"/>
      <c r="DU18" s="637"/>
      <c r="DV18" s="637"/>
      <c r="DW18" s="637"/>
      <c r="DX18" s="637"/>
      <c r="DY18" s="637"/>
      <c r="DZ18" s="637"/>
      <c r="EA18" s="637"/>
      <c r="EB18" s="637"/>
      <c r="EC18" s="646"/>
    </row>
    <row r="19" spans="2:133" ht="11.25" customHeight="1" x14ac:dyDescent="0.2">
      <c r="B19" s="633" t="s">
        <v>276</v>
      </c>
      <c r="C19" s="634"/>
      <c r="D19" s="634"/>
      <c r="E19" s="634"/>
      <c r="F19" s="634"/>
      <c r="G19" s="634"/>
      <c r="H19" s="634"/>
      <c r="I19" s="634"/>
      <c r="J19" s="634"/>
      <c r="K19" s="634"/>
      <c r="L19" s="634"/>
      <c r="M19" s="634"/>
      <c r="N19" s="634"/>
      <c r="O19" s="634"/>
      <c r="P19" s="634"/>
      <c r="Q19" s="635"/>
      <c r="R19" s="636">
        <v>123914</v>
      </c>
      <c r="S19" s="637"/>
      <c r="T19" s="637"/>
      <c r="U19" s="637"/>
      <c r="V19" s="637"/>
      <c r="W19" s="637"/>
      <c r="X19" s="637"/>
      <c r="Y19" s="638"/>
      <c r="Z19" s="639">
        <v>0.3</v>
      </c>
      <c r="AA19" s="639"/>
      <c r="AB19" s="639"/>
      <c r="AC19" s="639"/>
      <c r="AD19" s="640">
        <v>123914</v>
      </c>
      <c r="AE19" s="640"/>
      <c r="AF19" s="640"/>
      <c r="AG19" s="640"/>
      <c r="AH19" s="640"/>
      <c r="AI19" s="640"/>
      <c r="AJ19" s="640"/>
      <c r="AK19" s="640"/>
      <c r="AL19" s="641">
        <v>0.6</v>
      </c>
      <c r="AM19" s="642"/>
      <c r="AN19" s="642"/>
      <c r="AO19" s="643"/>
      <c r="AP19" s="633" t="s">
        <v>277</v>
      </c>
      <c r="AQ19" s="634"/>
      <c r="AR19" s="634"/>
      <c r="AS19" s="634"/>
      <c r="AT19" s="634"/>
      <c r="AU19" s="634"/>
      <c r="AV19" s="634"/>
      <c r="AW19" s="634"/>
      <c r="AX19" s="634"/>
      <c r="AY19" s="634"/>
      <c r="AZ19" s="634"/>
      <c r="BA19" s="634"/>
      <c r="BB19" s="634"/>
      <c r="BC19" s="634"/>
      <c r="BD19" s="634"/>
      <c r="BE19" s="634"/>
      <c r="BF19" s="635"/>
      <c r="BG19" s="636">
        <v>1346887</v>
      </c>
      <c r="BH19" s="637"/>
      <c r="BI19" s="637"/>
      <c r="BJ19" s="637"/>
      <c r="BK19" s="637"/>
      <c r="BL19" s="637"/>
      <c r="BM19" s="637"/>
      <c r="BN19" s="638"/>
      <c r="BO19" s="639">
        <v>8.1999999999999993</v>
      </c>
      <c r="BP19" s="639"/>
      <c r="BQ19" s="639"/>
      <c r="BR19" s="639"/>
      <c r="BS19" s="640" t="s">
        <v>239</v>
      </c>
      <c r="BT19" s="640"/>
      <c r="BU19" s="640"/>
      <c r="BV19" s="640"/>
      <c r="BW19" s="640"/>
      <c r="BX19" s="640"/>
      <c r="BY19" s="640"/>
      <c r="BZ19" s="640"/>
      <c r="CA19" s="640"/>
      <c r="CB19" s="644"/>
      <c r="CD19" s="633" t="s">
        <v>278</v>
      </c>
      <c r="CE19" s="634"/>
      <c r="CF19" s="634"/>
      <c r="CG19" s="634"/>
      <c r="CH19" s="634"/>
      <c r="CI19" s="634"/>
      <c r="CJ19" s="634"/>
      <c r="CK19" s="634"/>
      <c r="CL19" s="634"/>
      <c r="CM19" s="634"/>
      <c r="CN19" s="634"/>
      <c r="CO19" s="634"/>
      <c r="CP19" s="634"/>
      <c r="CQ19" s="635"/>
      <c r="CR19" s="636" t="s">
        <v>239</v>
      </c>
      <c r="CS19" s="637"/>
      <c r="CT19" s="637"/>
      <c r="CU19" s="637"/>
      <c r="CV19" s="637"/>
      <c r="CW19" s="637"/>
      <c r="CX19" s="637"/>
      <c r="CY19" s="638"/>
      <c r="CZ19" s="639" t="s">
        <v>239</v>
      </c>
      <c r="DA19" s="639"/>
      <c r="DB19" s="639"/>
      <c r="DC19" s="639"/>
      <c r="DD19" s="645" t="s">
        <v>239</v>
      </c>
      <c r="DE19" s="637"/>
      <c r="DF19" s="637"/>
      <c r="DG19" s="637"/>
      <c r="DH19" s="637"/>
      <c r="DI19" s="637"/>
      <c r="DJ19" s="637"/>
      <c r="DK19" s="637"/>
      <c r="DL19" s="637"/>
      <c r="DM19" s="637"/>
      <c r="DN19" s="637"/>
      <c r="DO19" s="637"/>
      <c r="DP19" s="638"/>
      <c r="DQ19" s="645" t="s">
        <v>239</v>
      </c>
      <c r="DR19" s="637"/>
      <c r="DS19" s="637"/>
      <c r="DT19" s="637"/>
      <c r="DU19" s="637"/>
      <c r="DV19" s="637"/>
      <c r="DW19" s="637"/>
      <c r="DX19" s="637"/>
      <c r="DY19" s="637"/>
      <c r="DZ19" s="637"/>
      <c r="EA19" s="637"/>
      <c r="EB19" s="637"/>
      <c r="EC19" s="646"/>
    </row>
    <row r="20" spans="2:133" ht="11.25" customHeight="1" x14ac:dyDescent="0.2">
      <c r="B20" s="649" t="s">
        <v>279</v>
      </c>
      <c r="C20" s="650"/>
      <c r="D20" s="650"/>
      <c r="E20" s="650"/>
      <c r="F20" s="650"/>
      <c r="G20" s="650"/>
      <c r="H20" s="650"/>
      <c r="I20" s="650"/>
      <c r="J20" s="650"/>
      <c r="K20" s="650"/>
      <c r="L20" s="650"/>
      <c r="M20" s="650"/>
      <c r="N20" s="650"/>
      <c r="O20" s="650"/>
      <c r="P20" s="650"/>
      <c r="Q20" s="651"/>
      <c r="R20" s="636">
        <v>938</v>
      </c>
      <c r="S20" s="637"/>
      <c r="T20" s="637"/>
      <c r="U20" s="637"/>
      <c r="V20" s="637"/>
      <c r="W20" s="637"/>
      <c r="X20" s="637"/>
      <c r="Y20" s="638"/>
      <c r="Z20" s="639">
        <v>0</v>
      </c>
      <c r="AA20" s="639"/>
      <c r="AB20" s="639"/>
      <c r="AC20" s="639"/>
      <c r="AD20" s="640">
        <v>938</v>
      </c>
      <c r="AE20" s="640"/>
      <c r="AF20" s="640"/>
      <c r="AG20" s="640"/>
      <c r="AH20" s="640"/>
      <c r="AI20" s="640"/>
      <c r="AJ20" s="640"/>
      <c r="AK20" s="640"/>
      <c r="AL20" s="641">
        <v>0</v>
      </c>
      <c r="AM20" s="642"/>
      <c r="AN20" s="642"/>
      <c r="AO20" s="643"/>
      <c r="AP20" s="633" t="s">
        <v>280</v>
      </c>
      <c r="AQ20" s="634"/>
      <c r="AR20" s="634"/>
      <c r="AS20" s="634"/>
      <c r="AT20" s="634"/>
      <c r="AU20" s="634"/>
      <c r="AV20" s="634"/>
      <c r="AW20" s="634"/>
      <c r="AX20" s="634"/>
      <c r="AY20" s="634"/>
      <c r="AZ20" s="634"/>
      <c r="BA20" s="634"/>
      <c r="BB20" s="634"/>
      <c r="BC20" s="634"/>
      <c r="BD20" s="634"/>
      <c r="BE20" s="634"/>
      <c r="BF20" s="635"/>
      <c r="BG20" s="636">
        <v>1346887</v>
      </c>
      <c r="BH20" s="637"/>
      <c r="BI20" s="637"/>
      <c r="BJ20" s="637"/>
      <c r="BK20" s="637"/>
      <c r="BL20" s="637"/>
      <c r="BM20" s="637"/>
      <c r="BN20" s="638"/>
      <c r="BO20" s="639">
        <v>8.1999999999999993</v>
      </c>
      <c r="BP20" s="639"/>
      <c r="BQ20" s="639"/>
      <c r="BR20" s="639"/>
      <c r="BS20" s="640" t="s">
        <v>239</v>
      </c>
      <c r="BT20" s="640"/>
      <c r="BU20" s="640"/>
      <c r="BV20" s="640"/>
      <c r="BW20" s="640"/>
      <c r="BX20" s="640"/>
      <c r="BY20" s="640"/>
      <c r="BZ20" s="640"/>
      <c r="CA20" s="640"/>
      <c r="CB20" s="644"/>
      <c r="CD20" s="633" t="s">
        <v>281</v>
      </c>
      <c r="CE20" s="634"/>
      <c r="CF20" s="634"/>
      <c r="CG20" s="634"/>
      <c r="CH20" s="634"/>
      <c r="CI20" s="634"/>
      <c r="CJ20" s="634"/>
      <c r="CK20" s="634"/>
      <c r="CL20" s="634"/>
      <c r="CM20" s="634"/>
      <c r="CN20" s="634"/>
      <c r="CO20" s="634"/>
      <c r="CP20" s="634"/>
      <c r="CQ20" s="635"/>
      <c r="CR20" s="636">
        <v>37596084</v>
      </c>
      <c r="CS20" s="637"/>
      <c r="CT20" s="637"/>
      <c r="CU20" s="637"/>
      <c r="CV20" s="637"/>
      <c r="CW20" s="637"/>
      <c r="CX20" s="637"/>
      <c r="CY20" s="638"/>
      <c r="CZ20" s="639">
        <v>100</v>
      </c>
      <c r="DA20" s="639"/>
      <c r="DB20" s="639"/>
      <c r="DC20" s="639"/>
      <c r="DD20" s="645">
        <v>3703980</v>
      </c>
      <c r="DE20" s="637"/>
      <c r="DF20" s="637"/>
      <c r="DG20" s="637"/>
      <c r="DH20" s="637"/>
      <c r="DI20" s="637"/>
      <c r="DJ20" s="637"/>
      <c r="DK20" s="637"/>
      <c r="DL20" s="637"/>
      <c r="DM20" s="637"/>
      <c r="DN20" s="637"/>
      <c r="DO20" s="637"/>
      <c r="DP20" s="638"/>
      <c r="DQ20" s="645">
        <v>22659323</v>
      </c>
      <c r="DR20" s="637"/>
      <c r="DS20" s="637"/>
      <c r="DT20" s="637"/>
      <c r="DU20" s="637"/>
      <c r="DV20" s="637"/>
      <c r="DW20" s="637"/>
      <c r="DX20" s="637"/>
      <c r="DY20" s="637"/>
      <c r="DZ20" s="637"/>
      <c r="EA20" s="637"/>
      <c r="EB20" s="637"/>
      <c r="EC20" s="646"/>
    </row>
    <row r="21" spans="2:133" ht="11.25" customHeight="1" x14ac:dyDescent="0.2">
      <c r="B21" s="633" t="s">
        <v>282</v>
      </c>
      <c r="C21" s="634"/>
      <c r="D21" s="634"/>
      <c r="E21" s="634"/>
      <c r="F21" s="634"/>
      <c r="G21" s="634"/>
      <c r="H21" s="634"/>
      <c r="I21" s="634"/>
      <c r="J21" s="634"/>
      <c r="K21" s="634"/>
      <c r="L21" s="634"/>
      <c r="M21" s="634"/>
      <c r="N21" s="634"/>
      <c r="O21" s="634"/>
      <c r="P21" s="634"/>
      <c r="Q21" s="635"/>
      <c r="R21" s="636">
        <v>1084224</v>
      </c>
      <c r="S21" s="637"/>
      <c r="T21" s="637"/>
      <c r="U21" s="637"/>
      <c r="V21" s="637"/>
      <c r="W21" s="637"/>
      <c r="X21" s="637"/>
      <c r="Y21" s="638"/>
      <c r="Z21" s="639">
        <v>2.7</v>
      </c>
      <c r="AA21" s="639"/>
      <c r="AB21" s="639"/>
      <c r="AC21" s="639"/>
      <c r="AD21" s="640">
        <v>891449</v>
      </c>
      <c r="AE21" s="640"/>
      <c r="AF21" s="640"/>
      <c r="AG21" s="640"/>
      <c r="AH21" s="640"/>
      <c r="AI21" s="640"/>
      <c r="AJ21" s="640"/>
      <c r="AK21" s="640"/>
      <c r="AL21" s="641">
        <v>4.5999999999999996</v>
      </c>
      <c r="AM21" s="642"/>
      <c r="AN21" s="642"/>
      <c r="AO21" s="643"/>
      <c r="AP21" s="633" t="s">
        <v>283</v>
      </c>
      <c r="AQ21" s="652"/>
      <c r="AR21" s="652"/>
      <c r="AS21" s="652"/>
      <c r="AT21" s="652"/>
      <c r="AU21" s="652"/>
      <c r="AV21" s="652"/>
      <c r="AW21" s="652"/>
      <c r="AX21" s="652"/>
      <c r="AY21" s="652"/>
      <c r="AZ21" s="652"/>
      <c r="BA21" s="652"/>
      <c r="BB21" s="652"/>
      <c r="BC21" s="652"/>
      <c r="BD21" s="652"/>
      <c r="BE21" s="652"/>
      <c r="BF21" s="653"/>
      <c r="BG21" s="636" t="s">
        <v>239</v>
      </c>
      <c r="BH21" s="637"/>
      <c r="BI21" s="637"/>
      <c r="BJ21" s="637"/>
      <c r="BK21" s="637"/>
      <c r="BL21" s="637"/>
      <c r="BM21" s="637"/>
      <c r="BN21" s="638"/>
      <c r="BO21" s="639" t="s">
        <v>239</v>
      </c>
      <c r="BP21" s="639"/>
      <c r="BQ21" s="639"/>
      <c r="BR21" s="639"/>
      <c r="BS21" s="640" t="s">
        <v>239</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284</v>
      </c>
      <c r="C22" s="634"/>
      <c r="D22" s="634"/>
      <c r="E22" s="634"/>
      <c r="F22" s="634"/>
      <c r="G22" s="634"/>
      <c r="H22" s="634"/>
      <c r="I22" s="634"/>
      <c r="J22" s="634"/>
      <c r="K22" s="634"/>
      <c r="L22" s="634"/>
      <c r="M22" s="634"/>
      <c r="N22" s="634"/>
      <c r="O22" s="634"/>
      <c r="P22" s="634"/>
      <c r="Q22" s="635"/>
      <c r="R22" s="636">
        <v>891449</v>
      </c>
      <c r="S22" s="637"/>
      <c r="T22" s="637"/>
      <c r="U22" s="637"/>
      <c r="V22" s="637"/>
      <c r="W22" s="637"/>
      <c r="X22" s="637"/>
      <c r="Y22" s="638"/>
      <c r="Z22" s="639">
        <v>2.2000000000000002</v>
      </c>
      <c r="AA22" s="639"/>
      <c r="AB22" s="639"/>
      <c r="AC22" s="639"/>
      <c r="AD22" s="640">
        <v>891449</v>
      </c>
      <c r="AE22" s="640"/>
      <c r="AF22" s="640"/>
      <c r="AG22" s="640"/>
      <c r="AH22" s="640"/>
      <c r="AI22" s="640"/>
      <c r="AJ22" s="640"/>
      <c r="AK22" s="640"/>
      <c r="AL22" s="641">
        <v>4.5999999999999996</v>
      </c>
      <c r="AM22" s="642"/>
      <c r="AN22" s="642"/>
      <c r="AO22" s="643"/>
      <c r="AP22" s="633" t="s">
        <v>285</v>
      </c>
      <c r="AQ22" s="652"/>
      <c r="AR22" s="652"/>
      <c r="AS22" s="652"/>
      <c r="AT22" s="652"/>
      <c r="AU22" s="652"/>
      <c r="AV22" s="652"/>
      <c r="AW22" s="652"/>
      <c r="AX22" s="652"/>
      <c r="AY22" s="652"/>
      <c r="AZ22" s="652"/>
      <c r="BA22" s="652"/>
      <c r="BB22" s="652"/>
      <c r="BC22" s="652"/>
      <c r="BD22" s="652"/>
      <c r="BE22" s="652"/>
      <c r="BF22" s="653"/>
      <c r="BG22" s="636" t="s">
        <v>239</v>
      </c>
      <c r="BH22" s="637"/>
      <c r="BI22" s="637"/>
      <c r="BJ22" s="637"/>
      <c r="BK22" s="637"/>
      <c r="BL22" s="637"/>
      <c r="BM22" s="637"/>
      <c r="BN22" s="638"/>
      <c r="BO22" s="639" t="s">
        <v>239</v>
      </c>
      <c r="BP22" s="639"/>
      <c r="BQ22" s="639"/>
      <c r="BR22" s="639"/>
      <c r="BS22" s="640" t="s">
        <v>239</v>
      </c>
      <c r="BT22" s="640"/>
      <c r="BU22" s="640"/>
      <c r="BV22" s="640"/>
      <c r="BW22" s="640"/>
      <c r="BX22" s="640"/>
      <c r="BY22" s="640"/>
      <c r="BZ22" s="640"/>
      <c r="CA22" s="640"/>
      <c r="CB22" s="644"/>
      <c r="CD22" s="618" t="s">
        <v>286</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287</v>
      </c>
      <c r="C23" s="634"/>
      <c r="D23" s="634"/>
      <c r="E23" s="634"/>
      <c r="F23" s="634"/>
      <c r="G23" s="634"/>
      <c r="H23" s="634"/>
      <c r="I23" s="634"/>
      <c r="J23" s="634"/>
      <c r="K23" s="634"/>
      <c r="L23" s="634"/>
      <c r="M23" s="634"/>
      <c r="N23" s="634"/>
      <c r="O23" s="634"/>
      <c r="P23" s="634"/>
      <c r="Q23" s="635"/>
      <c r="R23" s="636">
        <v>192775</v>
      </c>
      <c r="S23" s="637"/>
      <c r="T23" s="637"/>
      <c r="U23" s="637"/>
      <c r="V23" s="637"/>
      <c r="W23" s="637"/>
      <c r="X23" s="637"/>
      <c r="Y23" s="638"/>
      <c r="Z23" s="639">
        <v>0.5</v>
      </c>
      <c r="AA23" s="639"/>
      <c r="AB23" s="639"/>
      <c r="AC23" s="639"/>
      <c r="AD23" s="640" t="s">
        <v>239</v>
      </c>
      <c r="AE23" s="640"/>
      <c r="AF23" s="640"/>
      <c r="AG23" s="640"/>
      <c r="AH23" s="640"/>
      <c r="AI23" s="640"/>
      <c r="AJ23" s="640"/>
      <c r="AK23" s="640"/>
      <c r="AL23" s="641" t="s">
        <v>239</v>
      </c>
      <c r="AM23" s="642"/>
      <c r="AN23" s="642"/>
      <c r="AO23" s="643"/>
      <c r="AP23" s="633" t="s">
        <v>288</v>
      </c>
      <c r="AQ23" s="652"/>
      <c r="AR23" s="652"/>
      <c r="AS23" s="652"/>
      <c r="AT23" s="652"/>
      <c r="AU23" s="652"/>
      <c r="AV23" s="652"/>
      <c r="AW23" s="652"/>
      <c r="AX23" s="652"/>
      <c r="AY23" s="652"/>
      <c r="AZ23" s="652"/>
      <c r="BA23" s="652"/>
      <c r="BB23" s="652"/>
      <c r="BC23" s="652"/>
      <c r="BD23" s="652"/>
      <c r="BE23" s="652"/>
      <c r="BF23" s="653"/>
      <c r="BG23" s="636">
        <v>1346887</v>
      </c>
      <c r="BH23" s="637"/>
      <c r="BI23" s="637"/>
      <c r="BJ23" s="637"/>
      <c r="BK23" s="637"/>
      <c r="BL23" s="637"/>
      <c r="BM23" s="637"/>
      <c r="BN23" s="638"/>
      <c r="BO23" s="639">
        <v>8.1999999999999993</v>
      </c>
      <c r="BP23" s="639"/>
      <c r="BQ23" s="639"/>
      <c r="BR23" s="639"/>
      <c r="BS23" s="640" t="s">
        <v>239</v>
      </c>
      <c r="BT23" s="640"/>
      <c r="BU23" s="640"/>
      <c r="BV23" s="640"/>
      <c r="BW23" s="640"/>
      <c r="BX23" s="640"/>
      <c r="BY23" s="640"/>
      <c r="BZ23" s="640"/>
      <c r="CA23" s="640"/>
      <c r="CB23" s="644"/>
      <c r="CD23" s="618" t="s">
        <v>227</v>
      </c>
      <c r="CE23" s="619"/>
      <c r="CF23" s="619"/>
      <c r="CG23" s="619"/>
      <c r="CH23" s="619"/>
      <c r="CI23" s="619"/>
      <c r="CJ23" s="619"/>
      <c r="CK23" s="619"/>
      <c r="CL23" s="619"/>
      <c r="CM23" s="619"/>
      <c r="CN23" s="619"/>
      <c r="CO23" s="619"/>
      <c r="CP23" s="619"/>
      <c r="CQ23" s="620"/>
      <c r="CR23" s="618" t="s">
        <v>289</v>
      </c>
      <c r="CS23" s="619"/>
      <c r="CT23" s="619"/>
      <c r="CU23" s="619"/>
      <c r="CV23" s="619"/>
      <c r="CW23" s="619"/>
      <c r="CX23" s="619"/>
      <c r="CY23" s="620"/>
      <c r="CZ23" s="618" t="s">
        <v>290</v>
      </c>
      <c r="DA23" s="619"/>
      <c r="DB23" s="619"/>
      <c r="DC23" s="620"/>
      <c r="DD23" s="618" t="s">
        <v>291</v>
      </c>
      <c r="DE23" s="619"/>
      <c r="DF23" s="619"/>
      <c r="DG23" s="619"/>
      <c r="DH23" s="619"/>
      <c r="DI23" s="619"/>
      <c r="DJ23" s="619"/>
      <c r="DK23" s="620"/>
      <c r="DL23" s="663" t="s">
        <v>292</v>
      </c>
      <c r="DM23" s="664"/>
      <c r="DN23" s="664"/>
      <c r="DO23" s="664"/>
      <c r="DP23" s="664"/>
      <c r="DQ23" s="664"/>
      <c r="DR23" s="664"/>
      <c r="DS23" s="664"/>
      <c r="DT23" s="664"/>
      <c r="DU23" s="664"/>
      <c r="DV23" s="665"/>
      <c r="DW23" s="618" t="s">
        <v>293</v>
      </c>
      <c r="DX23" s="619"/>
      <c r="DY23" s="619"/>
      <c r="DZ23" s="619"/>
      <c r="EA23" s="619"/>
      <c r="EB23" s="619"/>
      <c r="EC23" s="620"/>
    </row>
    <row r="24" spans="2:133" ht="11.25" customHeight="1" x14ac:dyDescent="0.2">
      <c r="B24" s="633" t="s">
        <v>294</v>
      </c>
      <c r="C24" s="634"/>
      <c r="D24" s="634"/>
      <c r="E24" s="634"/>
      <c r="F24" s="634"/>
      <c r="G24" s="634"/>
      <c r="H24" s="634"/>
      <c r="I24" s="634"/>
      <c r="J24" s="634"/>
      <c r="K24" s="634"/>
      <c r="L24" s="634"/>
      <c r="M24" s="634"/>
      <c r="N24" s="634"/>
      <c r="O24" s="634"/>
      <c r="P24" s="634"/>
      <c r="Q24" s="635"/>
      <c r="R24" s="636" t="s">
        <v>239</v>
      </c>
      <c r="S24" s="637"/>
      <c r="T24" s="637"/>
      <c r="U24" s="637"/>
      <c r="V24" s="637"/>
      <c r="W24" s="637"/>
      <c r="X24" s="637"/>
      <c r="Y24" s="638"/>
      <c r="Z24" s="639" t="s">
        <v>239</v>
      </c>
      <c r="AA24" s="639"/>
      <c r="AB24" s="639"/>
      <c r="AC24" s="639"/>
      <c r="AD24" s="640" t="s">
        <v>239</v>
      </c>
      <c r="AE24" s="640"/>
      <c r="AF24" s="640"/>
      <c r="AG24" s="640"/>
      <c r="AH24" s="640"/>
      <c r="AI24" s="640"/>
      <c r="AJ24" s="640"/>
      <c r="AK24" s="640"/>
      <c r="AL24" s="641" t="s">
        <v>239</v>
      </c>
      <c r="AM24" s="642"/>
      <c r="AN24" s="642"/>
      <c r="AO24" s="643"/>
      <c r="AP24" s="633" t="s">
        <v>295</v>
      </c>
      <c r="AQ24" s="652"/>
      <c r="AR24" s="652"/>
      <c r="AS24" s="652"/>
      <c r="AT24" s="652"/>
      <c r="AU24" s="652"/>
      <c r="AV24" s="652"/>
      <c r="AW24" s="652"/>
      <c r="AX24" s="652"/>
      <c r="AY24" s="652"/>
      <c r="AZ24" s="652"/>
      <c r="BA24" s="652"/>
      <c r="BB24" s="652"/>
      <c r="BC24" s="652"/>
      <c r="BD24" s="652"/>
      <c r="BE24" s="652"/>
      <c r="BF24" s="653"/>
      <c r="BG24" s="636" t="s">
        <v>239</v>
      </c>
      <c r="BH24" s="637"/>
      <c r="BI24" s="637"/>
      <c r="BJ24" s="637"/>
      <c r="BK24" s="637"/>
      <c r="BL24" s="637"/>
      <c r="BM24" s="637"/>
      <c r="BN24" s="638"/>
      <c r="BO24" s="639" t="s">
        <v>239</v>
      </c>
      <c r="BP24" s="639"/>
      <c r="BQ24" s="639"/>
      <c r="BR24" s="639"/>
      <c r="BS24" s="640" t="s">
        <v>239</v>
      </c>
      <c r="BT24" s="640"/>
      <c r="BU24" s="640"/>
      <c r="BV24" s="640"/>
      <c r="BW24" s="640"/>
      <c r="BX24" s="640"/>
      <c r="BY24" s="640"/>
      <c r="BZ24" s="640"/>
      <c r="CA24" s="640"/>
      <c r="CB24" s="644"/>
      <c r="CD24" s="622" t="s">
        <v>296</v>
      </c>
      <c r="CE24" s="623"/>
      <c r="CF24" s="623"/>
      <c r="CG24" s="623"/>
      <c r="CH24" s="623"/>
      <c r="CI24" s="623"/>
      <c r="CJ24" s="623"/>
      <c r="CK24" s="623"/>
      <c r="CL24" s="623"/>
      <c r="CM24" s="623"/>
      <c r="CN24" s="623"/>
      <c r="CO24" s="623"/>
      <c r="CP24" s="623"/>
      <c r="CQ24" s="624"/>
      <c r="CR24" s="625">
        <v>19303018</v>
      </c>
      <c r="CS24" s="626"/>
      <c r="CT24" s="626"/>
      <c r="CU24" s="626"/>
      <c r="CV24" s="626"/>
      <c r="CW24" s="626"/>
      <c r="CX24" s="626"/>
      <c r="CY24" s="627"/>
      <c r="CZ24" s="630">
        <v>51.3</v>
      </c>
      <c r="DA24" s="631"/>
      <c r="DB24" s="631"/>
      <c r="DC24" s="647"/>
      <c r="DD24" s="671">
        <v>10149148</v>
      </c>
      <c r="DE24" s="626"/>
      <c r="DF24" s="626"/>
      <c r="DG24" s="626"/>
      <c r="DH24" s="626"/>
      <c r="DI24" s="626"/>
      <c r="DJ24" s="626"/>
      <c r="DK24" s="627"/>
      <c r="DL24" s="671">
        <v>9999110</v>
      </c>
      <c r="DM24" s="626"/>
      <c r="DN24" s="626"/>
      <c r="DO24" s="626"/>
      <c r="DP24" s="626"/>
      <c r="DQ24" s="626"/>
      <c r="DR24" s="626"/>
      <c r="DS24" s="626"/>
      <c r="DT24" s="626"/>
      <c r="DU24" s="626"/>
      <c r="DV24" s="627"/>
      <c r="DW24" s="630">
        <v>51.6</v>
      </c>
      <c r="DX24" s="631"/>
      <c r="DY24" s="631"/>
      <c r="DZ24" s="631"/>
      <c r="EA24" s="631"/>
      <c r="EB24" s="631"/>
      <c r="EC24" s="632"/>
    </row>
    <row r="25" spans="2:133" ht="11.25" customHeight="1" x14ac:dyDescent="0.2">
      <c r="B25" s="633" t="s">
        <v>297</v>
      </c>
      <c r="C25" s="634"/>
      <c r="D25" s="634"/>
      <c r="E25" s="634"/>
      <c r="F25" s="634"/>
      <c r="G25" s="634"/>
      <c r="H25" s="634"/>
      <c r="I25" s="634"/>
      <c r="J25" s="634"/>
      <c r="K25" s="634"/>
      <c r="L25" s="634"/>
      <c r="M25" s="634"/>
      <c r="N25" s="634"/>
      <c r="O25" s="634"/>
      <c r="P25" s="634"/>
      <c r="Q25" s="635"/>
      <c r="R25" s="636">
        <v>20544788</v>
      </c>
      <c r="S25" s="637"/>
      <c r="T25" s="637"/>
      <c r="U25" s="637"/>
      <c r="V25" s="637"/>
      <c r="W25" s="637"/>
      <c r="X25" s="637"/>
      <c r="Y25" s="638"/>
      <c r="Z25" s="639">
        <v>51.3</v>
      </c>
      <c r="AA25" s="639"/>
      <c r="AB25" s="639"/>
      <c r="AC25" s="639"/>
      <c r="AD25" s="640">
        <v>19005126</v>
      </c>
      <c r="AE25" s="640"/>
      <c r="AF25" s="640"/>
      <c r="AG25" s="640"/>
      <c r="AH25" s="640"/>
      <c r="AI25" s="640"/>
      <c r="AJ25" s="640"/>
      <c r="AK25" s="640"/>
      <c r="AL25" s="641">
        <v>98.1</v>
      </c>
      <c r="AM25" s="642"/>
      <c r="AN25" s="642"/>
      <c r="AO25" s="643"/>
      <c r="AP25" s="633" t="s">
        <v>298</v>
      </c>
      <c r="AQ25" s="652"/>
      <c r="AR25" s="652"/>
      <c r="AS25" s="652"/>
      <c r="AT25" s="652"/>
      <c r="AU25" s="652"/>
      <c r="AV25" s="652"/>
      <c r="AW25" s="652"/>
      <c r="AX25" s="652"/>
      <c r="AY25" s="652"/>
      <c r="AZ25" s="652"/>
      <c r="BA25" s="652"/>
      <c r="BB25" s="652"/>
      <c r="BC25" s="652"/>
      <c r="BD25" s="652"/>
      <c r="BE25" s="652"/>
      <c r="BF25" s="653"/>
      <c r="BG25" s="636" t="s">
        <v>239</v>
      </c>
      <c r="BH25" s="637"/>
      <c r="BI25" s="637"/>
      <c r="BJ25" s="637"/>
      <c r="BK25" s="637"/>
      <c r="BL25" s="637"/>
      <c r="BM25" s="637"/>
      <c r="BN25" s="638"/>
      <c r="BO25" s="639" t="s">
        <v>239</v>
      </c>
      <c r="BP25" s="639"/>
      <c r="BQ25" s="639"/>
      <c r="BR25" s="639"/>
      <c r="BS25" s="640" t="s">
        <v>239</v>
      </c>
      <c r="BT25" s="640"/>
      <c r="BU25" s="640"/>
      <c r="BV25" s="640"/>
      <c r="BW25" s="640"/>
      <c r="BX25" s="640"/>
      <c r="BY25" s="640"/>
      <c r="BZ25" s="640"/>
      <c r="CA25" s="640"/>
      <c r="CB25" s="644"/>
      <c r="CD25" s="633" t="s">
        <v>299</v>
      </c>
      <c r="CE25" s="634"/>
      <c r="CF25" s="634"/>
      <c r="CG25" s="634"/>
      <c r="CH25" s="634"/>
      <c r="CI25" s="634"/>
      <c r="CJ25" s="634"/>
      <c r="CK25" s="634"/>
      <c r="CL25" s="634"/>
      <c r="CM25" s="634"/>
      <c r="CN25" s="634"/>
      <c r="CO25" s="634"/>
      <c r="CP25" s="634"/>
      <c r="CQ25" s="635"/>
      <c r="CR25" s="636">
        <v>5593335</v>
      </c>
      <c r="CS25" s="668"/>
      <c r="CT25" s="668"/>
      <c r="CU25" s="668"/>
      <c r="CV25" s="668"/>
      <c r="CW25" s="668"/>
      <c r="CX25" s="668"/>
      <c r="CY25" s="669"/>
      <c r="CZ25" s="641">
        <v>14.9</v>
      </c>
      <c r="DA25" s="666"/>
      <c r="DB25" s="666"/>
      <c r="DC25" s="670"/>
      <c r="DD25" s="645">
        <v>5127478</v>
      </c>
      <c r="DE25" s="668"/>
      <c r="DF25" s="668"/>
      <c r="DG25" s="668"/>
      <c r="DH25" s="668"/>
      <c r="DI25" s="668"/>
      <c r="DJ25" s="668"/>
      <c r="DK25" s="669"/>
      <c r="DL25" s="645">
        <v>5023206</v>
      </c>
      <c r="DM25" s="668"/>
      <c r="DN25" s="668"/>
      <c r="DO25" s="668"/>
      <c r="DP25" s="668"/>
      <c r="DQ25" s="668"/>
      <c r="DR25" s="668"/>
      <c r="DS25" s="668"/>
      <c r="DT25" s="668"/>
      <c r="DU25" s="668"/>
      <c r="DV25" s="669"/>
      <c r="DW25" s="641">
        <v>25.9</v>
      </c>
      <c r="DX25" s="666"/>
      <c r="DY25" s="666"/>
      <c r="DZ25" s="666"/>
      <c r="EA25" s="666"/>
      <c r="EB25" s="666"/>
      <c r="EC25" s="667"/>
    </row>
    <row r="26" spans="2:133" ht="11.25" customHeight="1" x14ac:dyDescent="0.2">
      <c r="B26" s="633" t="s">
        <v>300</v>
      </c>
      <c r="C26" s="634"/>
      <c r="D26" s="634"/>
      <c r="E26" s="634"/>
      <c r="F26" s="634"/>
      <c r="G26" s="634"/>
      <c r="H26" s="634"/>
      <c r="I26" s="634"/>
      <c r="J26" s="634"/>
      <c r="K26" s="634"/>
      <c r="L26" s="634"/>
      <c r="M26" s="634"/>
      <c r="N26" s="634"/>
      <c r="O26" s="634"/>
      <c r="P26" s="634"/>
      <c r="Q26" s="635"/>
      <c r="R26" s="636">
        <v>10125</v>
      </c>
      <c r="S26" s="637"/>
      <c r="T26" s="637"/>
      <c r="U26" s="637"/>
      <c r="V26" s="637"/>
      <c r="W26" s="637"/>
      <c r="X26" s="637"/>
      <c r="Y26" s="638"/>
      <c r="Z26" s="639">
        <v>0</v>
      </c>
      <c r="AA26" s="639"/>
      <c r="AB26" s="639"/>
      <c r="AC26" s="639"/>
      <c r="AD26" s="640">
        <v>10125</v>
      </c>
      <c r="AE26" s="640"/>
      <c r="AF26" s="640"/>
      <c r="AG26" s="640"/>
      <c r="AH26" s="640"/>
      <c r="AI26" s="640"/>
      <c r="AJ26" s="640"/>
      <c r="AK26" s="640"/>
      <c r="AL26" s="641">
        <v>0.1</v>
      </c>
      <c r="AM26" s="642"/>
      <c r="AN26" s="642"/>
      <c r="AO26" s="643"/>
      <c r="AP26" s="633" t="s">
        <v>301</v>
      </c>
      <c r="AQ26" s="652"/>
      <c r="AR26" s="652"/>
      <c r="AS26" s="652"/>
      <c r="AT26" s="652"/>
      <c r="AU26" s="652"/>
      <c r="AV26" s="652"/>
      <c r="AW26" s="652"/>
      <c r="AX26" s="652"/>
      <c r="AY26" s="652"/>
      <c r="AZ26" s="652"/>
      <c r="BA26" s="652"/>
      <c r="BB26" s="652"/>
      <c r="BC26" s="652"/>
      <c r="BD26" s="652"/>
      <c r="BE26" s="652"/>
      <c r="BF26" s="653"/>
      <c r="BG26" s="636" t="s">
        <v>239</v>
      </c>
      <c r="BH26" s="637"/>
      <c r="BI26" s="637"/>
      <c r="BJ26" s="637"/>
      <c r="BK26" s="637"/>
      <c r="BL26" s="637"/>
      <c r="BM26" s="637"/>
      <c r="BN26" s="638"/>
      <c r="BO26" s="639" t="s">
        <v>239</v>
      </c>
      <c r="BP26" s="639"/>
      <c r="BQ26" s="639"/>
      <c r="BR26" s="639"/>
      <c r="BS26" s="640" t="s">
        <v>239</v>
      </c>
      <c r="BT26" s="640"/>
      <c r="BU26" s="640"/>
      <c r="BV26" s="640"/>
      <c r="BW26" s="640"/>
      <c r="BX26" s="640"/>
      <c r="BY26" s="640"/>
      <c r="BZ26" s="640"/>
      <c r="CA26" s="640"/>
      <c r="CB26" s="644"/>
      <c r="CD26" s="633" t="s">
        <v>302</v>
      </c>
      <c r="CE26" s="634"/>
      <c r="CF26" s="634"/>
      <c r="CG26" s="634"/>
      <c r="CH26" s="634"/>
      <c r="CI26" s="634"/>
      <c r="CJ26" s="634"/>
      <c r="CK26" s="634"/>
      <c r="CL26" s="634"/>
      <c r="CM26" s="634"/>
      <c r="CN26" s="634"/>
      <c r="CO26" s="634"/>
      <c r="CP26" s="634"/>
      <c r="CQ26" s="635"/>
      <c r="CR26" s="636">
        <v>3317345</v>
      </c>
      <c r="CS26" s="637"/>
      <c r="CT26" s="637"/>
      <c r="CU26" s="637"/>
      <c r="CV26" s="637"/>
      <c r="CW26" s="637"/>
      <c r="CX26" s="637"/>
      <c r="CY26" s="638"/>
      <c r="CZ26" s="641">
        <v>8.8000000000000007</v>
      </c>
      <c r="DA26" s="666"/>
      <c r="DB26" s="666"/>
      <c r="DC26" s="670"/>
      <c r="DD26" s="645">
        <v>3054768</v>
      </c>
      <c r="DE26" s="637"/>
      <c r="DF26" s="637"/>
      <c r="DG26" s="637"/>
      <c r="DH26" s="637"/>
      <c r="DI26" s="637"/>
      <c r="DJ26" s="637"/>
      <c r="DK26" s="638"/>
      <c r="DL26" s="645" t="s">
        <v>239</v>
      </c>
      <c r="DM26" s="637"/>
      <c r="DN26" s="637"/>
      <c r="DO26" s="637"/>
      <c r="DP26" s="637"/>
      <c r="DQ26" s="637"/>
      <c r="DR26" s="637"/>
      <c r="DS26" s="637"/>
      <c r="DT26" s="637"/>
      <c r="DU26" s="637"/>
      <c r="DV26" s="638"/>
      <c r="DW26" s="641" t="s">
        <v>239</v>
      </c>
      <c r="DX26" s="666"/>
      <c r="DY26" s="666"/>
      <c r="DZ26" s="666"/>
      <c r="EA26" s="666"/>
      <c r="EB26" s="666"/>
      <c r="EC26" s="667"/>
    </row>
    <row r="27" spans="2:133" ht="11.25" customHeight="1" x14ac:dyDescent="0.2">
      <c r="B27" s="633" t="s">
        <v>303</v>
      </c>
      <c r="C27" s="634"/>
      <c r="D27" s="634"/>
      <c r="E27" s="634"/>
      <c r="F27" s="634"/>
      <c r="G27" s="634"/>
      <c r="H27" s="634"/>
      <c r="I27" s="634"/>
      <c r="J27" s="634"/>
      <c r="K27" s="634"/>
      <c r="L27" s="634"/>
      <c r="M27" s="634"/>
      <c r="N27" s="634"/>
      <c r="O27" s="634"/>
      <c r="P27" s="634"/>
      <c r="Q27" s="635"/>
      <c r="R27" s="636">
        <v>222636</v>
      </c>
      <c r="S27" s="637"/>
      <c r="T27" s="637"/>
      <c r="U27" s="637"/>
      <c r="V27" s="637"/>
      <c r="W27" s="637"/>
      <c r="X27" s="637"/>
      <c r="Y27" s="638"/>
      <c r="Z27" s="639">
        <v>0.6</v>
      </c>
      <c r="AA27" s="639"/>
      <c r="AB27" s="639"/>
      <c r="AC27" s="639"/>
      <c r="AD27" s="640" t="s">
        <v>239</v>
      </c>
      <c r="AE27" s="640"/>
      <c r="AF27" s="640"/>
      <c r="AG27" s="640"/>
      <c r="AH27" s="640"/>
      <c r="AI27" s="640"/>
      <c r="AJ27" s="640"/>
      <c r="AK27" s="640"/>
      <c r="AL27" s="641" t="s">
        <v>239</v>
      </c>
      <c r="AM27" s="642"/>
      <c r="AN27" s="642"/>
      <c r="AO27" s="643"/>
      <c r="AP27" s="633" t="s">
        <v>304</v>
      </c>
      <c r="AQ27" s="634"/>
      <c r="AR27" s="634"/>
      <c r="AS27" s="634"/>
      <c r="AT27" s="634"/>
      <c r="AU27" s="634"/>
      <c r="AV27" s="634"/>
      <c r="AW27" s="634"/>
      <c r="AX27" s="634"/>
      <c r="AY27" s="634"/>
      <c r="AZ27" s="634"/>
      <c r="BA27" s="634"/>
      <c r="BB27" s="634"/>
      <c r="BC27" s="634"/>
      <c r="BD27" s="634"/>
      <c r="BE27" s="634"/>
      <c r="BF27" s="635"/>
      <c r="BG27" s="636">
        <v>16440149</v>
      </c>
      <c r="BH27" s="637"/>
      <c r="BI27" s="637"/>
      <c r="BJ27" s="637"/>
      <c r="BK27" s="637"/>
      <c r="BL27" s="637"/>
      <c r="BM27" s="637"/>
      <c r="BN27" s="638"/>
      <c r="BO27" s="639">
        <v>100</v>
      </c>
      <c r="BP27" s="639"/>
      <c r="BQ27" s="639"/>
      <c r="BR27" s="639"/>
      <c r="BS27" s="640">
        <v>49977</v>
      </c>
      <c r="BT27" s="640"/>
      <c r="BU27" s="640"/>
      <c r="BV27" s="640"/>
      <c r="BW27" s="640"/>
      <c r="BX27" s="640"/>
      <c r="BY27" s="640"/>
      <c r="BZ27" s="640"/>
      <c r="CA27" s="640"/>
      <c r="CB27" s="644"/>
      <c r="CD27" s="633" t="s">
        <v>305</v>
      </c>
      <c r="CE27" s="634"/>
      <c r="CF27" s="634"/>
      <c r="CG27" s="634"/>
      <c r="CH27" s="634"/>
      <c r="CI27" s="634"/>
      <c r="CJ27" s="634"/>
      <c r="CK27" s="634"/>
      <c r="CL27" s="634"/>
      <c r="CM27" s="634"/>
      <c r="CN27" s="634"/>
      <c r="CO27" s="634"/>
      <c r="CP27" s="634"/>
      <c r="CQ27" s="635"/>
      <c r="CR27" s="636">
        <v>11696642</v>
      </c>
      <c r="CS27" s="668"/>
      <c r="CT27" s="668"/>
      <c r="CU27" s="668"/>
      <c r="CV27" s="668"/>
      <c r="CW27" s="668"/>
      <c r="CX27" s="668"/>
      <c r="CY27" s="669"/>
      <c r="CZ27" s="641">
        <v>31.1</v>
      </c>
      <c r="DA27" s="666"/>
      <c r="DB27" s="666"/>
      <c r="DC27" s="670"/>
      <c r="DD27" s="645">
        <v>3024480</v>
      </c>
      <c r="DE27" s="668"/>
      <c r="DF27" s="668"/>
      <c r="DG27" s="668"/>
      <c r="DH27" s="668"/>
      <c r="DI27" s="668"/>
      <c r="DJ27" s="668"/>
      <c r="DK27" s="669"/>
      <c r="DL27" s="645">
        <v>2978714</v>
      </c>
      <c r="DM27" s="668"/>
      <c r="DN27" s="668"/>
      <c r="DO27" s="668"/>
      <c r="DP27" s="668"/>
      <c r="DQ27" s="668"/>
      <c r="DR27" s="668"/>
      <c r="DS27" s="668"/>
      <c r="DT27" s="668"/>
      <c r="DU27" s="668"/>
      <c r="DV27" s="669"/>
      <c r="DW27" s="641">
        <v>15.4</v>
      </c>
      <c r="DX27" s="666"/>
      <c r="DY27" s="666"/>
      <c r="DZ27" s="666"/>
      <c r="EA27" s="666"/>
      <c r="EB27" s="666"/>
      <c r="EC27" s="667"/>
    </row>
    <row r="28" spans="2:133" ht="11.25" customHeight="1" x14ac:dyDescent="0.2">
      <c r="B28" s="633" t="s">
        <v>306</v>
      </c>
      <c r="C28" s="634"/>
      <c r="D28" s="634"/>
      <c r="E28" s="634"/>
      <c r="F28" s="634"/>
      <c r="G28" s="634"/>
      <c r="H28" s="634"/>
      <c r="I28" s="634"/>
      <c r="J28" s="634"/>
      <c r="K28" s="634"/>
      <c r="L28" s="634"/>
      <c r="M28" s="634"/>
      <c r="N28" s="634"/>
      <c r="O28" s="634"/>
      <c r="P28" s="634"/>
      <c r="Q28" s="635"/>
      <c r="R28" s="636">
        <v>314305</v>
      </c>
      <c r="S28" s="637"/>
      <c r="T28" s="637"/>
      <c r="U28" s="637"/>
      <c r="V28" s="637"/>
      <c r="W28" s="637"/>
      <c r="X28" s="637"/>
      <c r="Y28" s="638"/>
      <c r="Z28" s="639">
        <v>0.8</v>
      </c>
      <c r="AA28" s="639"/>
      <c r="AB28" s="639"/>
      <c r="AC28" s="639"/>
      <c r="AD28" s="640">
        <v>87067</v>
      </c>
      <c r="AE28" s="640"/>
      <c r="AF28" s="640"/>
      <c r="AG28" s="640"/>
      <c r="AH28" s="640"/>
      <c r="AI28" s="640"/>
      <c r="AJ28" s="640"/>
      <c r="AK28" s="640"/>
      <c r="AL28" s="641">
        <v>0.4</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307</v>
      </c>
      <c r="CE28" s="634"/>
      <c r="CF28" s="634"/>
      <c r="CG28" s="634"/>
      <c r="CH28" s="634"/>
      <c r="CI28" s="634"/>
      <c r="CJ28" s="634"/>
      <c r="CK28" s="634"/>
      <c r="CL28" s="634"/>
      <c r="CM28" s="634"/>
      <c r="CN28" s="634"/>
      <c r="CO28" s="634"/>
      <c r="CP28" s="634"/>
      <c r="CQ28" s="635"/>
      <c r="CR28" s="636">
        <v>2013041</v>
      </c>
      <c r="CS28" s="637"/>
      <c r="CT28" s="637"/>
      <c r="CU28" s="637"/>
      <c r="CV28" s="637"/>
      <c r="CW28" s="637"/>
      <c r="CX28" s="637"/>
      <c r="CY28" s="638"/>
      <c r="CZ28" s="641">
        <v>5.4</v>
      </c>
      <c r="DA28" s="666"/>
      <c r="DB28" s="666"/>
      <c r="DC28" s="670"/>
      <c r="DD28" s="645">
        <v>1997190</v>
      </c>
      <c r="DE28" s="637"/>
      <c r="DF28" s="637"/>
      <c r="DG28" s="637"/>
      <c r="DH28" s="637"/>
      <c r="DI28" s="637"/>
      <c r="DJ28" s="637"/>
      <c r="DK28" s="638"/>
      <c r="DL28" s="645">
        <v>1997190</v>
      </c>
      <c r="DM28" s="637"/>
      <c r="DN28" s="637"/>
      <c r="DO28" s="637"/>
      <c r="DP28" s="637"/>
      <c r="DQ28" s="637"/>
      <c r="DR28" s="637"/>
      <c r="DS28" s="637"/>
      <c r="DT28" s="637"/>
      <c r="DU28" s="637"/>
      <c r="DV28" s="638"/>
      <c r="DW28" s="641">
        <v>10.3</v>
      </c>
      <c r="DX28" s="666"/>
      <c r="DY28" s="666"/>
      <c r="DZ28" s="666"/>
      <c r="EA28" s="666"/>
      <c r="EB28" s="666"/>
      <c r="EC28" s="667"/>
    </row>
    <row r="29" spans="2:133" ht="11.25" customHeight="1" x14ac:dyDescent="0.2">
      <c r="B29" s="633" t="s">
        <v>308</v>
      </c>
      <c r="C29" s="634"/>
      <c r="D29" s="634"/>
      <c r="E29" s="634"/>
      <c r="F29" s="634"/>
      <c r="G29" s="634"/>
      <c r="H29" s="634"/>
      <c r="I29" s="634"/>
      <c r="J29" s="634"/>
      <c r="K29" s="634"/>
      <c r="L29" s="634"/>
      <c r="M29" s="634"/>
      <c r="N29" s="634"/>
      <c r="O29" s="634"/>
      <c r="P29" s="634"/>
      <c r="Q29" s="635"/>
      <c r="R29" s="636">
        <v>414107</v>
      </c>
      <c r="S29" s="637"/>
      <c r="T29" s="637"/>
      <c r="U29" s="637"/>
      <c r="V29" s="637"/>
      <c r="W29" s="637"/>
      <c r="X29" s="637"/>
      <c r="Y29" s="638"/>
      <c r="Z29" s="639">
        <v>1</v>
      </c>
      <c r="AA29" s="639"/>
      <c r="AB29" s="639"/>
      <c r="AC29" s="639"/>
      <c r="AD29" s="640" t="s">
        <v>239</v>
      </c>
      <c r="AE29" s="640"/>
      <c r="AF29" s="640"/>
      <c r="AG29" s="640"/>
      <c r="AH29" s="640"/>
      <c r="AI29" s="640"/>
      <c r="AJ29" s="640"/>
      <c r="AK29" s="640"/>
      <c r="AL29" s="641" t="s">
        <v>239</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309</v>
      </c>
      <c r="CE29" s="673"/>
      <c r="CF29" s="633" t="s">
        <v>310</v>
      </c>
      <c r="CG29" s="634"/>
      <c r="CH29" s="634"/>
      <c r="CI29" s="634"/>
      <c r="CJ29" s="634"/>
      <c r="CK29" s="634"/>
      <c r="CL29" s="634"/>
      <c r="CM29" s="634"/>
      <c r="CN29" s="634"/>
      <c r="CO29" s="634"/>
      <c r="CP29" s="634"/>
      <c r="CQ29" s="635"/>
      <c r="CR29" s="636">
        <v>2013040</v>
      </c>
      <c r="CS29" s="668"/>
      <c r="CT29" s="668"/>
      <c r="CU29" s="668"/>
      <c r="CV29" s="668"/>
      <c r="CW29" s="668"/>
      <c r="CX29" s="668"/>
      <c r="CY29" s="669"/>
      <c r="CZ29" s="641">
        <v>5.4</v>
      </c>
      <c r="DA29" s="666"/>
      <c r="DB29" s="666"/>
      <c r="DC29" s="670"/>
      <c r="DD29" s="645">
        <v>1997189</v>
      </c>
      <c r="DE29" s="668"/>
      <c r="DF29" s="668"/>
      <c r="DG29" s="668"/>
      <c r="DH29" s="668"/>
      <c r="DI29" s="668"/>
      <c r="DJ29" s="668"/>
      <c r="DK29" s="669"/>
      <c r="DL29" s="645">
        <v>1997189</v>
      </c>
      <c r="DM29" s="668"/>
      <c r="DN29" s="668"/>
      <c r="DO29" s="668"/>
      <c r="DP29" s="668"/>
      <c r="DQ29" s="668"/>
      <c r="DR29" s="668"/>
      <c r="DS29" s="668"/>
      <c r="DT29" s="668"/>
      <c r="DU29" s="668"/>
      <c r="DV29" s="669"/>
      <c r="DW29" s="641">
        <v>10.3</v>
      </c>
      <c r="DX29" s="666"/>
      <c r="DY29" s="666"/>
      <c r="DZ29" s="666"/>
      <c r="EA29" s="666"/>
      <c r="EB29" s="666"/>
      <c r="EC29" s="667"/>
    </row>
    <row r="30" spans="2:133" ht="11.25" customHeight="1" x14ac:dyDescent="0.2">
      <c r="B30" s="633" t="s">
        <v>311</v>
      </c>
      <c r="C30" s="634"/>
      <c r="D30" s="634"/>
      <c r="E30" s="634"/>
      <c r="F30" s="634"/>
      <c r="G30" s="634"/>
      <c r="H30" s="634"/>
      <c r="I30" s="634"/>
      <c r="J30" s="634"/>
      <c r="K30" s="634"/>
      <c r="L30" s="634"/>
      <c r="M30" s="634"/>
      <c r="N30" s="634"/>
      <c r="O30" s="634"/>
      <c r="P30" s="634"/>
      <c r="Q30" s="635"/>
      <c r="R30" s="636">
        <v>8379811</v>
      </c>
      <c r="S30" s="637"/>
      <c r="T30" s="637"/>
      <c r="U30" s="637"/>
      <c r="V30" s="637"/>
      <c r="W30" s="637"/>
      <c r="X30" s="637"/>
      <c r="Y30" s="638"/>
      <c r="Z30" s="639">
        <v>20.9</v>
      </c>
      <c r="AA30" s="639"/>
      <c r="AB30" s="639"/>
      <c r="AC30" s="639"/>
      <c r="AD30" s="640" t="s">
        <v>239</v>
      </c>
      <c r="AE30" s="640"/>
      <c r="AF30" s="640"/>
      <c r="AG30" s="640"/>
      <c r="AH30" s="640"/>
      <c r="AI30" s="640"/>
      <c r="AJ30" s="640"/>
      <c r="AK30" s="640"/>
      <c r="AL30" s="641" t="s">
        <v>239</v>
      </c>
      <c r="AM30" s="642"/>
      <c r="AN30" s="642"/>
      <c r="AO30" s="643"/>
      <c r="AP30" s="618" t="s">
        <v>227</v>
      </c>
      <c r="AQ30" s="619"/>
      <c r="AR30" s="619"/>
      <c r="AS30" s="619"/>
      <c r="AT30" s="619"/>
      <c r="AU30" s="619"/>
      <c r="AV30" s="619"/>
      <c r="AW30" s="619"/>
      <c r="AX30" s="619"/>
      <c r="AY30" s="619"/>
      <c r="AZ30" s="619"/>
      <c r="BA30" s="619"/>
      <c r="BB30" s="619"/>
      <c r="BC30" s="619"/>
      <c r="BD30" s="619"/>
      <c r="BE30" s="619"/>
      <c r="BF30" s="620"/>
      <c r="BG30" s="618" t="s">
        <v>312</v>
      </c>
      <c r="BH30" s="678"/>
      <c r="BI30" s="678"/>
      <c r="BJ30" s="678"/>
      <c r="BK30" s="678"/>
      <c r="BL30" s="678"/>
      <c r="BM30" s="678"/>
      <c r="BN30" s="678"/>
      <c r="BO30" s="678"/>
      <c r="BP30" s="678"/>
      <c r="BQ30" s="679"/>
      <c r="BR30" s="618" t="s">
        <v>313</v>
      </c>
      <c r="BS30" s="678"/>
      <c r="BT30" s="678"/>
      <c r="BU30" s="678"/>
      <c r="BV30" s="678"/>
      <c r="BW30" s="678"/>
      <c r="BX30" s="678"/>
      <c r="BY30" s="678"/>
      <c r="BZ30" s="678"/>
      <c r="CA30" s="678"/>
      <c r="CB30" s="679"/>
      <c r="CD30" s="674"/>
      <c r="CE30" s="675"/>
      <c r="CF30" s="633" t="s">
        <v>314</v>
      </c>
      <c r="CG30" s="634"/>
      <c r="CH30" s="634"/>
      <c r="CI30" s="634"/>
      <c r="CJ30" s="634"/>
      <c r="CK30" s="634"/>
      <c r="CL30" s="634"/>
      <c r="CM30" s="634"/>
      <c r="CN30" s="634"/>
      <c r="CO30" s="634"/>
      <c r="CP30" s="634"/>
      <c r="CQ30" s="635"/>
      <c r="CR30" s="636">
        <v>1926957</v>
      </c>
      <c r="CS30" s="637"/>
      <c r="CT30" s="637"/>
      <c r="CU30" s="637"/>
      <c r="CV30" s="637"/>
      <c r="CW30" s="637"/>
      <c r="CX30" s="637"/>
      <c r="CY30" s="638"/>
      <c r="CZ30" s="641">
        <v>5.0999999999999996</v>
      </c>
      <c r="DA30" s="666"/>
      <c r="DB30" s="666"/>
      <c r="DC30" s="670"/>
      <c r="DD30" s="645">
        <v>1911955</v>
      </c>
      <c r="DE30" s="637"/>
      <c r="DF30" s="637"/>
      <c r="DG30" s="637"/>
      <c r="DH30" s="637"/>
      <c r="DI30" s="637"/>
      <c r="DJ30" s="637"/>
      <c r="DK30" s="638"/>
      <c r="DL30" s="645">
        <v>1911955</v>
      </c>
      <c r="DM30" s="637"/>
      <c r="DN30" s="637"/>
      <c r="DO30" s="637"/>
      <c r="DP30" s="637"/>
      <c r="DQ30" s="637"/>
      <c r="DR30" s="637"/>
      <c r="DS30" s="637"/>
      <c r="DT30" s="637"/>
      <c r="DU30" s="637"/>
      <c r="DV30" s="638"/>
      <c r="DW30" s="641">
        <v>9.9</v>
      </c>
      <c r="DX30" s="666"/>
      <c r="DY30" s="666"/>
      <c r="DZ30" s="666"/>
      <c r="EA30" s="666"/>
      <c r="EB30" s="666"/>
      <c r="EC30" s="667"/>
    </row>
    <row r="31" spans="2:133" ht="11.25" customHeight="1" x14ac:dyDescent="0.2">
      <c r="B31" s="649" t="s">
        <v>315</v>
      </c>
      <c r="C31" s="650"/>
      <c r="D31" s="650"/>
      <c r="E31" s="650"/>
      <c r="F31" s="650"/>
      <c r="G31" s="650"/>
      <c r="H31" s="650"/>
      <c r="I31" s="650"/>
      <c r="J31" s="650"/>
      <c r="K31" s="650"/>
      <c r="L31" s="650"/>
      <c r="M31" s="650"/>
      <c r="N31" s="650"/>
      <c r="O31" s="650"/>
      <c r="P31" s="650"/>
      <c r="Q31" s="651"/>
      <c r="R31" s="636">
        <v>247976</v>
      </c>
      <c r="S31" s="637"/>
      <c r="T31" s="637"/>
      <c r="U31" s="637"/>
      <c r="V31" s="637"/>
      <c r="W31" s="637"/>
      <c r="X31" s="637"/>
      <c r="Y31" s="638"/>
      <c r="Z31" s="639">
        <v>0.6</v>
      </c>
      <c r="AA31" s="639"/>
      <c r="AB31" s="639"/>
      <c r="AC31" s="639"/>
      <c r="AD31" s="640">
        <v>247976</v>
      </c>
      <c r="AE31" s="640"/>
      <c r="AF31" s="640"/>
      <c r="AG31" s="640"/>
      <c r="AH31" s="640"/>
      <c r="AI31" s="640"/>
      <c r="AJ31" s="640"/>
      <c r="AK31" s="640"/>
      <c r="AL31" s="641">
        <v>1.3</v>
      </c>
      <c r="AM31" s="642"/>
      <c r="AN31" s="642"/>
      <c r="AO31" s="643"/>
      <c r="AP31" s="682" t="s">
        <v>316</v>
      </c>
      <c r="AQ31" s="683"/>
      <c r="AR31" s="683"/>
      <c r="AS31" s="683"/>
      <c r="AT31" s="688" t="s">
        <v>317</v>
      </c>
      <c r="AU31" s="212"/>
      <c r="AV31" s="212"/>
      <c r="AW31" s="212"/>
      <c r="AX31" s="622" t="s">
        <v>192</v>
      </c>
      <c r="AY31" s="623"/>
      <c r="AZ31" s="623"/>
      <c r="BA31" s="623"/>
      <c r="BB31" s="623"/>
      <c r="BC31" s="623"/>
      <c r="BD31" s="623"/>
      <c r="BE31" s="623"/>
      <c r="BF31" s="624"/>
      <c r="BG31" s="692">
        <v>99.8</v>
      </c>
      <c r="BH31" s="680"/>
      <c r="BI31" s="680"/>
      <c r="BJ31" s="680"/>
      <c r="BK31" s="680"/>
      <c r="BL31" s="680"/>
      <c r="BM31" s="631">
        <v>99.3</v>
      </c>
      <c r="BN31" s="680"/>
      <c r="BO31" s="680"/>
      <c r="BP31" s="680"/>
      <c r="BQ31" s="681"/>
      <c r="BR31" s="692">
        <v>99.8</v>
      </c>
      <c r="BS31" s="680"/>
      <c r="BT31" s="680"/>
      <c r="BU31" s="680"/>
      <c r="BV31" s="680"/>
      <c r="BW31" s="680"/>
      <c r="BX31" s="631">
        <v>99.3</v>
      </c>
      <c r="BY31" s="680"/>
      <c r="BZ31" s="680"/>
      <c r="CA31" s="680"/>
      <c r="CB31" s="681"/>
      <c r="CD31" s="674"/>
      <c r="CE31" s="675"/>
      <c r="CF31" s="633" t="s">
        <v>318</v>
      </c>
      <c r="CG31" s="634"/>
      <c r="CH31" s="634"/>
      <c r="CI31" s="634"/>
      <c r="CJ31" s="634"/>
      <c r="CK31" s="634"/>
      <c r="CL31" s="634"/>
      <c r="CM31" s="634"/>
      <c r="CN31" s="634"/>
      <c r="CO31" s="634"/>
      <c r="CP31" s="634"/>
      <c r="CQ31" s="635"/>
      <c r="CR31" s="636">
        <v>86083</v>
      </c>
      <c r="CS31" s="668"/>
      <c r="CT31" s="668"/>
      <c r="CU31" s="668"/>
      <c r="CV31" s="668"/>
      <c r="CW31" s="668"/>
      <c r="CX31" s="668"/>
      <c r="CY31" s="669"/>
      <c r="CZ31" s="641">
        <v>0.2</v>
      </c>
      <c r="DA31" s="666"/>
      <c r="DB31" s="666"/>
      <c r="DC31" s="670"/>
      <c r="DD31" s="645">
        <v>85234</v>
      </c>
      <c r="DE31" s="668"/>
      <c r="DF31" s="668"/>
      <c r="DG31" s="668"/>
      <c r="DH31" s="668"/>
      <c r="DI31" s="668"/>
      <c r="DJ31" s="668"/>
      <c r="DK31" s="669"/>
      <c r="DL31" s="645">
        <v>85234</v>
      </c>
      <c r="DM31" s="668"/>
      <c r="DN31" s="668"/>
      <c r="DO31" s="668"/>
      <c r="DP31" s="668"/>
      <c r="DQ31" s="668"/>
      <c r="DR31" s="668"/>
      <c r="DS31" s="668"/>
      <c r="DT31" s="668"/>
      <c r="DU31" s="668"/>
      <c r="DV31" s="669"/>
      <c r="DW31" s="641">
        <v>0.4</v>
      </c>
      <c r="DX31" s="666"/>
      <c r="DY31" s="666"/>
      <c r="DZ31" s="666"/>
      <c r="EA31" s="666"/>
      <c r="EB31" s="666"/>
      <c r="EC31" s="667"/>
    </row>
    <row r="32" spans="2:133" ht="11.25" customHeight="1" x14ac:dyDescent="0.2">
      <c r="B32" s="633" t="s">
        <v>319</v>
      </c>
      <c r="C32" s="634"/>
      <c r="D32" s="634"/>
      <c r="E32" s="634"/>
      <c r="F32" s="634"/>
      <c r="G32" s="634"/>
      <c r="H32" s="634"/>
      <c r="I32" s="634"/>
      <c r="J32" s="634"/>
      <c r="K32" s="634"/>
      <c r="L32" s="634"/>
      <c r="M32" s="634"/>
      <c r="N32" s="634"/>
      <c r="O32" s="634"/>
      <c r="P32" s="634"/>
      <c r="Q32" s="635"/>
      <c r="R32" s="636">
        <v>6596283</v>
      </c>
      <c r="S32" s="637"/>
      <c r="T32" s="637"/>
      <c r="U32" s="637"/>
      <c r="V32" s="637"/>
      <c r="W32" s="637"/>
      <c r="X32" s="637"/>
      <c r="Y32" s="638"/>
      <c r="Z32" s="639">
        <v>16.5</v>
      </c>
      <c r="AA32" s="639"/>
      <c r="AB32" s="639"/>
      <c r="AC32" s="639"/>
      <c r="AD32" s="640" t="s">
        <v>239</v>
      </c>
      <c r="AE32" s="640"/>
      <c r="AF32" s="640"/>
      <c r="AG32" s="640"/>
      <c r="AH32" s="640"/>
      <c r="AI32" s="640"/>
      <c r="AJ32" s="640"/>
      <c r="AK32" s="640"/>
      <c r="AL32" s="641" t="s">
        <v>239</v>
      </c>
      <c r="AM32" s="642"/>
      <c r="AN32" s="642"/>
      <c r="AO32" s="643"/>
      <c r="AP32" s="684"/>
      <c r="AQ32" s="685"/>
      <c r="AR32" s="685"/>
      <c r="AS32" s="685"/>
      <c r="AT32" s="689"/>
      <c r="AU32" s="208" t="s">
        <v>320</v>
      </c>
      <c r="AX32" s="633" t="s">
        <v>321</v>
      </c>
      <c r="AY32" s="634"/>
      <c r="AZ32" s="634"/>
      <c r="BA32" s="634"/>
      <c r="BB32" s="634"/>
      <c r="BC32" s="634"/>
      <c r="BD32" s="634"/>
      <c r="BE32" s="634"/>
      <c r="BF32" s="635"/>
      <c r="BG32" s="693">
        <v>99.7</v>
      </c>
      <c r="BH32" s="668"/>
      <c r="BI32" s="668"/>
      <c r="BJ32" s="668"/>
      <c r="BK32" s="668"/>
      <c r="BL32" s="668"/>
      <c r="BM32" s="642">
        <v>99.1</v>
      </c>
      <c r="BN32" s="668"/>
      <c r="BO32" s="668"/>
      <c r="BP32" s="668"/>
      <c r="BQ32" s="691"/>
      <c r="BR32" s="693">
        <v>99.7</v>
      </c>
      <c r="BS32" s="668"/>
      <c r="BT32" s="668"/>
      <c r="BU32" s="668"/>
      <c r="BV32" s="668"/>
      <c r="BW32" s="668"/>
      <c r="BX32" s="642">
        <v>99.1</v>
      </c>
      <c r="BY32" s="668"/>
      <c r="BZ32" s="668"/>
      <c r="CA32" s="668"/>
      <c r="CB32" s="691"/>
      <c r="CD32" s="676"/>
      <c r="CE32" s="677"/>
      <c r="CF32" s="633" t="s">
        <v>322</v>
      </c>
      <c r="CG32" s="634"/>
      <c r="CH32" s="634"/>
      <c r="CI32" s="634"/>
      <c r="CJ32" s="634"/>
      <c r="CK32" s="634"/>
      <c r="CL32" s="634"/>
      <c r="CM32" s="634"/>
      <c r="CN32" s="634"/>
      <c r="CO32" s="634"/>
      <c r="CP32" s="634"/>
      <c r="CQ32" s="635"/>
      <c r="CR32" s="636">
        <v>1</v>
      </c>
      <c r="CS32" s="637"/>
      <c r="CT32" s="637"/>
      <c r="CU32" s="637"/>
      <c r="CV32" s="637"/>
      <c r="CW32" s="637"/>
      <c r="CX32" s="637"/>
      <c r="CY32" s="638"/>
      <c r="CZ32" s="641">
        <v>0</v>
      </c>
      <c r="DA32" s="666"/>
      <c r="DB32" s="666"/>
      <c r="DC32" s="670"/>
      <c r="DD32" s="645">
        <v>1</v>
      </c>
      <c r="DE32" s="637"/>
      <c r="DF32" s="637"/>
      <c r="DG32" s="637"/>
      <c r="DH32" s="637"/>
      <c r="DI32" s="637"/>
      <c r="DJ32" s="637"/>
      <c r="DK32" s="638"/>
      <c r="DL32" s="645">
        <v>1</v>
      </c>
      <c r="DM32" s="637"/>
      <c r="DN32" s="637"/>
      <c r="DO32" s="637"/>
      <c r="DP32" s="637"/>
      <c r="DQ32" s="637"/>
      <c r="DR32" s="637"/>
      <c r="DS32" s="637"/>
      <c r="DT32" s="637"/>
      <c r="DU32" s="637"/>
      <c r="DV32" s="638"/>
      <c r="DW32" s="641">
        <v>0</v>
      </c>
      <c r="DX32" s="666"/>
      <c r="DY32" s="666"/>
      <c r="DZ32" s="666"/>
      <c r="EA32" s="666"/>
      <c r="EB32" s="666"/>
      <c r="EC32" s="667"/>
    </row>
    <row r="33" spans="2:133" ht="11.25" customHeight="1" x14ac:dyDescent="0.2">
      <c r="B33" s="633" t="s">
        <v>323</v>
      </c>
      <c r="C33" s="634"/>
      <c r="D33" s="634"/>
      <c r="E33" s="634"/>
      <c r="F33" s="634"/>
      <c r="G33" s="634"/>
      <c r="H33" s="634"/>
      <c r="I33" s="634"/>
      <c r="J33" s="634"/>
      <c r="K33" s="634"/>
      <c r="L33" s="634"/>
      <c r="M33" s="634"/>
      <c r="N33" s="634"/>
      <c r="O33" s="634"/>
      <c r="P33" s="634"/>
      <c r="Q33" s="635"/>
      <c r="R33" s="636">
        <v>200993</v>
      </c>
      <c r="S33" s="637"/>
      <c r="T33" s="637"/>
      <c r="U33" s="637"/>
      <c r="V33" s="637"/>
      <c r="W33" s="637"/>
      <c r="X33" s="637"/>
      <c r="Y33" s="638"/>
      <c r="Z33" s="639">
        <v>0.5</v>
      </c>
      <c r="AA33" s="639"/>
      <c r="AB33" s="639"/>
      <c r="AC33" s="639"/>
      <c r="AD33" s="640">
        <v>13211</v>
      </c>
      <c r="AE33" s="640"/>
      <c r="AF33" s="640"/>
      <c r="AG33" s="640"/>
      <c r="AH33" s="640"/>
      <c r="AI33" s="640"/>
      <c r="AJ33" s="640"/>
      <c r="AK33" s="640"/>
      <c r="AL33" s="641">
        <v>0.1</v>
      </c>
      <c r="AM33" s="642"/>
      <c r="AN33" s="642"/>
      <c r="AO33" s="643"/>
      <c r="AP33" s="686"/>
      <c r="AQ33" s="687"/>
      <c r="AR33" s="687"/>
      <c r="AS33" s="687"/>
      <c r="AT33" s="690"/>
      <c r="AU33" s="213"/>
      <c r="AV33" s="213"/>
      <c r="AW33" s="213"/>
      <c r="AX33" s="657" t="s">
        <v>324</v>
      </c>
      <c r="AY33" s="658"/>
      <c r="AZ33" s="658"/>
      <c r="BA33" s="658"/>
      <c r="BB33" s="658"/>
      <c r="BC33" s="658"/>
      <c r="BD33" s="658"/>
      <c r="BE33" s="658"/>
      <c r="BF33" s="659"/>
      <c r="BG33" s="694">
        <v>99.8</v>
      </c>
      <c r="BH33" s="695"/>
      <c r="BI33" s="695"/>
      <c r="BJ33" s="695"/>
      <c r="BK33" s="695"/>
      <c r="BL33" s="695"/>
      <c r="BM33" s="696">
        <v>99.5</v>
      </c>
      <c r="BN33" s="695"/>
      <c r="BO33" s="695"/>
      <c r="BP33" s="695"/>
      <c r="BQ33" s="697"/>
      <c r="BR33" s="694">
        <v>99.9</v>
      </c>
      <c r="BS33" s="695"/>
      <c r="BT33" s="695"/>
      <c r="BU33" s="695"/>
      <c r="BV33" s="695"/>
      <c r="BW33" s="695"/>
      <c r="BX33" s="696">
        <v>99.5</v>
      </c>
      <c r="BY33" s="695"/>
      <c r="BZ33" s="695"/>
      <c r="CA33" s="695"/>
      <c r="CB33" s="697"/>
      <c r="CD33" s="633" t="s">
        <v>325</v>
      </c>
      <c r="CE33" s="634"/>
      <c r="CF33" s="634"/>
      <c r="CG33" s="634"/>
      <c r="CH33" s="634"/>
      <c r="CI33" s="634"/>
      <c r="CJ33" s="634"/>
      <c r="CK33" s="634"/>
      <c r="CL33" s="634"/>
      <c r="CM33" s="634"/>
      <c r="CN33" s="634"/>
      <c r="CO33" s="634"/>
      <c r="CP33" s="634"/>
      <c r="CQ33" s="635"/>
      <c r="CR33" s="636">
        <v>14586745</v>
      </c>
      <c r="CS33" s="668"/>
      <c r="CT33" s="668"/>
      <c r="CU33" s="668"/>
      <c r="CV33" s="668"/>
      <c r="CW33" s="668"/>
      <c r="CX33" s="668"/>
      <c r="CY33" s="669"/>
      <c r="CZ33" s="641">
        <v>38.799999999999997</v>
      </c>
      <c r="DA33" s="666"/>
      <c r="DB33" s="666"/>
      <c r="DC33" s="670"/>
      <c r="DD33" s="645">
        <v>10496266</v>
      </c>
      <c r="DE33" s="668"/>
      <c r="DF33" s="668"/>
      <c r="DG33" s="668"/>
      <c r="DH33" s="668"/>
      <c r="DI33" s="668"/>
      <c r="DJ33" s="668"/>
      <c r="DK33" s="669"/>
      <c r="DL33" s="645">
        <v>7457656</v>
      </c>
      <c r="DM33" s="668"/>
      <c r="DN33" s="668"/>
      <c r="DO33" s="668"/>
      <c r="DP33" s="668"/>
      <c r="DQ33" s="668"/>
      <c r="DR33" s="668"/>
      <c r="DS33" s="668"/>
      <c r="DT33" s="668"/>
      <c r="DU33" s="668"/>
      <c r="DV33" s="669"/>
      <c r="DW33" s="641">
        <v>38.5</v>
      </c>
      <c r="DX33" s="666"/>
      <c r="DY33" s="666"/>
      <c r="DZ33" s="666"/>
      <c r="EA33" s="666"/>
      <c r="EB33" s="666"/>
      <c r="EC33" s="667"/>
    </row>
    <row r="34" spans="2:133" ht="11.25" customHeight="1" x14ac:dyDescent="0.2">
      <c r="B34" s="633" t="s">
        <v>326</v>
      </c>
      <c r="C34" s="634"/>
      <c r="D34" s="634"/>
      <c r="E34" s="634"/>
      <c r="F34" s="634"/>
      <c r="G34" s="634"/>
      <c r="H34" s="634"/>
      <c r="I34" s="634"/>
      <c r="J34" s="634"/>
      <c r="K34" s="634"/>
      <c r="L34" s="634"/>
      <c r="M34" s="634"/>
      <c r="N34" s="634"/>
      <c r="O34" s="634"/>
      <c r="P34" s="634"/>
      <c r="Q34" s="635"/>
      <c r="R34" s="636">
        <v>45543</v>
      </c>
      <c r="S34" s="637"/>
      <c r="T34" s="637"/>
      <c r="U34" s="637"/>
      <c r="V34" s="637"/>
      <c r="W34" s="637"/>
      <c r="X34" s="637"/>
      <c r="Y34" s="638"/>
      <c r="Z34" s="639">
        <v>0.1</v>
      </c>
      <c r="AA34" s="639"/>
      <c r="AB34" s="639"/>
      <c r="AC34" s="639"/>
      <c r="AD34" s="640" t="s">
        <v>239</v>
      </c>
      <c r="AE34" s="640"/>
      <c r="AF34" s="640"/>
      <c r="AG34" s="640"/>
      <c r="AH34" s="640"/>
      <c r="AI34" s="640"/>
      <c r="AJ34" s="640"/>
      <c r="AK34" s="640"/>
      <c r="AL34" s="641" t="s">
        <v>239</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327</v>
      </c>
      <c r="CE34" s="634"/>
      <c r="CF34" s="634"/>
      <c r="CG34" s="634"/>
      <c r="CH34" s="634"/>
      <c r="CI34" s="634"/>
      <c r="CJ34" s="634"/>
      <c r="CK34" s="634"/>
      <c r="CL34" s="634"/>
      <c r="CM34" s="634"/>
      <c r="CN34" s="634"/>
      <c r="CO34" s="634"/>
      <c r="CP34" s="634"/>
      <c r="CQ34" s="635"/>
      <c r="CR34" s="636">
        <v>6728413</v>
      </c>
      <c r="CS34" s="637"/>
      <c r="CT34" s="637"/>
      <c r="CU34" s="637"/>
      <c r="CV34" s="637"/>
      <c r="CW34" s="637"/>
      <c r="CX34" s="637"/>
      <c r="CY34" s="638"/>
      <c r="CZ34" s="641">
        <v>17.899999999999999</v>
      </c>
      <c r="DA34" s="666"/>
      <c r="DB34" s="666"/>
      <c r="DC34" s="670"/>
      <c r="DD34" s="645">
        <v>4683795</v>
      </c>
      <c r="DE34" s="637"/>
      <c r="DF34" s="637"/>
      <c r="DG34" s="637"/>
      <c r="DH34" s="637"/>
      <c r="DI34" s="637"/>
      <c r="DJ34" s="637"/>
      <c r="DK34" s="638"/>
      <c r="DL34" s="645">
        <v>4326138</v>
      </c>
      <c r="DM34" s="637"/>
      <c r="DN34" s="637"/>
      <c r="DO34" s="637"/>
      <c r="DP34" s="637"/>
      <c r="DQ34" s="637"/>
      <c r="DR34" s="637"/>
      <c r="DS34" s="637"/>
      <c r="DT34" s="637"/>
      <c r="DU34" s="637"/>
      <c r="DV34" s="638"/>
      <c r="DW34" s="641">
        <v>22.3</v>
      </c>
      <c r="DX34" s="666"/>
      <c r="DY34" s="666"/>
      <c r="DZ34" s="666"/>
      <c r="EA34" s="666"/>
      <c r="EB34" s="666"/>
      <c r="EC34" s="667"/>
    </row>
    <row r="35" spans="2:133" ht="11.25" customHeight="1" x14ac:dyDescent="0.2">
      <c r="B35" s="633" t="s">
        <v>328</v>
      </c>
      <c r="C35" s="634"/>
      <c r="D35" s="634"/>
      <c r="E35" s="634"/>
      <c r="F35" s="634"/>
      <c r="G35" s="634"/>
      <c r="H35" s="634"/>
      <c r="I35" s="634"/>
      <c r="J35" s="634"/>
      <c r="K35" s="634"/>
      <c r="L35" s="634"/>
      <c r="M35" s="634"/>
      <c r="N35" s="634"/>
      <c r="O35" s="634"/>
      <c r="P35" s="634"/>
      <c r="Q35" s="635"/>
      <c r="R35" s="636">
        <v>11260</v>
      </c>
      <c r="S35" s="637"/>
      <c r="T35" s="637"/>
      <c r="U35" s="637"/>
      <c r="V35" s="637"/>
      <c r="W35" s="637"/>
      <c r="X35" s="637"/>
      <c r="Y35" s="638"/>
      <c r="Z35" s="639">
        <v>0</v>
      </c>
      <c r="AA35" s="639"/>
      <c r="AB35" s="639"/>
      <c r="AC35" s="639"/>
      <c r="AD35" s="640" t="s">
        <v>239</v>
      </c>
      <c r="AE35" s="640"/>
      <c r="AF35" s="640"/>
      <c r="AG35" s="640"/>
      <c r="AH35" s="640"/>
      <c r="AI35" s="640"/>
      <c r="AJ35" s="640"/>
      <c r="AK35" s="640"/>
      <c r="AL35" s="641" t="s">
        <v>239</v>
      </c>
      <c r="AM35" s="642"/>
      <c r="AN35" s="642"/>
      <c r="AO35" s="643"/>
      <c r="AP35" s="216"/>
      <c r="AQ35" s="618" t="s">
        <v>329</v>
      </c>
      <c r="AR35" s="619"/>
      <c r="AS35" s="619"/>
      <c r="AT35" s="619"/>
      <c r="AU35" s="619"/>
      <c r="AV35" s="619"/>
      <c r="AW35" s="619"/>
      <c r="AX35" s="619"/>
      <c r="AY35" s="619"/>
      <c r="AZ35" s="619"/>
      <c r="BA35" s="619"/>
      <c r="BB35" s="619"/>
      <c r="BC35" s="619"/>
      <c r="BD35" s="619"/>
      <c r="BE35" s="619"/>
      <c r="BF35" s="620"/>
      <c r="BG35" s="618" t="s">
        <v>330</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331</v>
      </c>
      <c r="CE35" s="634"/>
      <c r="CF35" s="634"/>
      <c r="CG35" s="634"/>
      <c r="CH35" s="634"/>
      <c r="CI35" s="634"/>
      <c r="CJ35" s="634"/>
      <c r="CK35" s="634"/>
      <c r="CL35" s="634"/>
      <c r="CM35" s="634"/>
      <c r="CN35" s="634"/>
      <c r="CO35" s="634"/>
      <c r="CP35" s="634"/>
      <c r="CQ35" s="635"/>
      <c r="CR35" s="636">
        <v>173601</v>
      </c>
      <c r="CS35" s="668"/>
      <c r="CT35" s="668"/>
      <c r="CU35" s="668"/>
      <c r="CV35" s="668"/>
      <c r="CW35" s="668"/>
      <c r="CX35" s="668"/>
      <c r="CY35" s="669"/>
      <c r="CZ35" s="641">
        <v>0.5</v>
      </c>
      <c r="DA35" s="666"/>
      <c r="DB35" s="666"/>
      <c r="DC35" s="670"/>
      <c r="DD35" s="645">
        <v>141601</v>
      </c>
      <c r="DE35" s="668"/>
      <c r="DF35" s="668"/>
      <c r="DG35" s="668"/>
      <c r="DH35" s="668"/>
      <c r="DI35" s="668"/>
      <c r="DJ35" s="668"/>
      <c r="DK35" s="669"/>
      <c r="DL35" s="645">
        <v>141601</v>
      </c>
      <c r="DM35" s="668"/>
      <c r="DN35" s="668"/>
      <c r="DO35" s="668"/>
      <c r="DP35" s="668"/>
      <c r="DQ35" s="668"/>
      <c r="DR35" s="668"/>
      <c r="DS35" s="668"/>
      <c r="DT35" s="668"/>
      <c r="DU35" s="668"/>
      <c r="DV35" s="669"/>
      <c r="DW35" s="641">
        <v>0.7</v>
      </c>
      <c r="DX35" s="666"/>
      <c r="DY35" s="666"/>
      <c r="DZ35" s="666"/>
      <c r="EA35" s="666"/>
      <c r="EB35" s="666"/>
      <c r="EC35" s="667"/>
    </row>
    <row r="36" spans="2:133" ht="11.25" customHeight="1" x14ac:dyDescent="0.2">
      <c r="B36" s="633" t="s">
        <v>332</v>
      </c>
      <c r="C36" s="634"/>
      <c r="D36" s="634"/>
      <c r="E36" s="634"/>
      <c r="F36" s="634"/>
      <c r="G36" s="634"/>
      <c r="H36" s="634"/>
      <c r="I36" s="634"/>
      <c r="J36" s="634"/>
      <c r="K36" s="634"/>
      <c r="L36" s="634"/>
      <c r="M36" s="634"/>
      <c r="N36" s="634"/>
      <c r="O36" s="634"/>
      <c r="P36" s="634"/>
      <c r="Q36" s="635"/>
      <c r="R36" s="636">
        <v>2368806</v>
      </c>
      <c r="S36" s="637"/>
      <c r="T36" s="637"/>
      <c r="U36" s="637"/>
      <c r="V36" s="637"/>
      <c r="W36" s="637"/>
      <c r="X36" s="637"/>
      <c r="Y36" s="638"/>
      <c r="Z36" s="639">
        <v>5.9</v>
      </c>
      <c r="AA36" s="639"/>
      <c r="AB36" s="639"/>
      <c r="AC36" s="639"/>
      <c r="AD36" s="640" t="s">
        <v>239</v>
      </c>
      <c r="AE36" s="640"/>
      <c r="AF36" s="640"/>
      <c r="AG36" s="640"/>
      <c r="AH36" s="640"/>
      <c r="AI36" s="640"/>
      <c r="AJ36" s="640"/>
      <c r="AK36" s="640"/>
      <c r="AL36" s="641" t="s">
        <v>239</v>
      </c>
      <c r="AM36" s="642"/>
      <c r="AN36" s="642"/>
      <c r="AO36" s="643"/>
      <c r="AP36" s="216"/>
      <c r="AQ36" s="702" t="s">
        <v>333</v>
      </c>
      <c r="AR36" s="703"/>
      <c r="AS36" s="703"/>
      <c r="AT36" s="703"/>
      <c r="AU36" s="703"/>
      <c r="AV36" s="703"/>
      <c r="AW36" s="703"/>
      <c r="AX36" s="703"/>
      <c r="AY36" s="704"/>
      <c r="AZ36" s="625">
        <v>3565365</v>
      </c>
      <c r="BA36" s="626"/>
      <c r="BB36" s="626"/>
      <c r="BC36" s="626"/>
      <c r="BD36" s="626"/>
      <c r="BE36" s="626"/>
      <c r="BF36" s="698"/>
      <c r="BG36" s="622" t="s">
        <v>334</v>
      </c>
      <c r="BH36" s="623"/>
      <c r="BI36" s="623"/>
      <c r="BJ36" s="623"/>
      <c r="BK36" s="623"/>
      <c r="BL36" s="623"/>
      <c r="BM36" s="623"/>
      <c r="BN36" s="623"/>
      <c r="BO36" s="623"/>
      <c r="BP36" s="623"/>
      <c r="BQ36" s="623"/>
      <c r="BR36" s="623"/>
      <c r="BS36" s="623"/>
      <c r="BT36" s="623"/>
      <c r="BU36" s="624"/>
      <c r="BV36" s="625" t="s">
        <v>239</v>
      </c>
      <c r="BW36" s="626"/>
      <c r="BX36" s="626"/>
      <c r="BY36" s="626"/>
      <c r="BZ36" s="626"/>
      <c r="CA36" s="626"/>
      <c r="CB36" s="698"/>
      <c r="CD36" s="633" t="s">
        <v>335</v>
      </c>
      <c r="CE36" s="634"/>
      <c r="CF36" s="634"/>
      <c r="CG36" s="634"/>
      <c r="CH36" s="634"/>
      <c r="CI36" s="634"/>
      <c r="CJ36" s="634"/>
      <c r="CK36" s="634"/>
      <c r="CL36" s="634"/>
      <c r="CM36" s="634"/>
      <c r="CN36" s="634"/>
      <c r="CO36" s="634"/>
      <c r="CP36" s="634"/>
      <c r="CQ36" s="635"/>
      <c r="CR36" s="636">
        <v>4155875</v>
      </c>
      <c r="CS36" s="637"/>
      <c r="CT36" s="637"/>
      <c r="CU36" s="637"/>
      <c r="CV36" s="637"/>
      <c r="CW36" s="637"/>
      <c r="CX36" s="637"/>
      <c r="CY36" s="638"/>
      <c r="CZ36" s="641">
        <v>11.1</v>
      </c>
      <c r="DA36" s="666"/>
      <c r="DB36" s="666"/>
      <c r="DC36" s="670"/>
      <c r="DD36" s="645">
        <v>2547795</v>
      </c>
      <c r="DE36" s="637"/>
      <c r="DF36" s="637"/>
      <c r="DG36" s="637"/>
      <c r="DH36" s="637"/>
      <c r="DI36" s="637"/>
      <c r="DJ36" s="637"/>
      <c r="DK36" s="638"/>
      <c r="DL36" s="645">
        <v>1322483</v>
      </c>
      <c r="DM36" s="637"/>
      <c r="DN36" s="637"/>
      <c r="DO36" s="637"/>
      <c r="DP36" s="637"/>
      <c r="DQ36" s="637"/>
      <c r="DR36" s="637"/>
      <c r="DS36" s="637"/>
      <c r="DT36" s="637"/>
      <c r="DU36" s="637"/>
      <c r="DV36" s="638"/>
      <c r="DW36" s="641">
        <v>6.8</v>
      </c>
      <c r="DX36" s="666"/>
      <c r="DY36" s="666"/>
      <c r="DZ36" s="666"/>
      <c r="EA36" s="666"/>
      <c r="EB36" s="666"/>
      <c r="EC36" s="667"/>
    </row>
    <row r="37" spans="2:133" ht="11.25" customHeight="1" x14ac:dyDescent="0.2">
      <c r="B37" s="633" t="s">
        <v>336</v>
      </c>
      <c r="C37" s="634"/>
      <c r="D37" s="634"/>
      <c r="E37" s="634"/>
      <c r="F37" s="634"/>
      <c r="G37" s="634"/>
      <c r="H37" s="634"/>
      <c r="I37" s="634"/>
      <c r="J37" s="634"/>
      <c r="K37" s="634"/>
      <c r="L37" s="634"/>
      <c r="M37" s="634"/>
      <c r="N37" s="634"/>
      <c r="O37" s="634"/>
      <c r="P37" s="634"/>
      <c r="Q37" s="635"/>
      <c r="R37" s="636">
        <v>634903</v>
      </c>
      <c r="S37" s="637"/>
      <c r="T37" s="637"/>
      <c r="U37" s="637"/>
      <c r="V37" s="637"/>
      <c r="W37" s="637"/>
      <c r="X37" s="637"/>
      <c r="Y37" s="638"/>
      <c r="Z37" s="639">
        <v>1.6</v>
      </c>
      <c r="AA37" s="639"/>
      <c r="AB37" s="639"/>
      <c r="AC37" s="639"/>
      <c r="AD37" s="640">
        <v>4080</v>
      </c>
      <c r="AE37" s="640"/>
      <c r="AF37" s="640"/>
      <c r="AG37" s="640"/>
      <c r="AH37" s="640"/>
      <c r="AI37" s="640"/>
      <c r="AJ37" s="640"/>
      <c r="AK37" s="640"/>
      <c r="AL37" s="641">
        <v>0</v>
      </c>
      <c r="AM37" s="642"/>
      <c r="AN37" s="642"/>
      <c r="AO37" s="643"/>
      <c r="AQ37" s="699" t="s">
        <v>337</v>
      </c>
      <c r="AR37" s="700"/>
      <c r="AS37" s="700"/>
      <c r="AT37" s="700"/>
      <c r="AU37" s="700"/>
      <c r="AV37" s="700"/>
      <c r="AW37" s="700"/>
      <c r="AX37" s="700"/>
      <c r="AY37" s="701"/>
      <c r="AZ37" s="636">
        <v>702685</v>
      </c>
      <c r="BA37" s="637"/>
      <c r="BB37" s="637"/>
      <c r="BC37" s="637"/>
      <c r="BD37" s="668"/>
      <c r="BE37" s="668"/>
      <c r="BF37" s="691"/>
      <c r="BG37" s="633" t="s">
        <v>338</v>
      </c>
      <c r="BH37" s="634"/>
      <c r="BI37" s="634"/>
      <c r="BJ37" s="634"/>
      <c r="BK37" s="634"/>
      <c r="BL37" s="634"/>
      <c r="BM37" s="634"/>
      <c r="BN37" s="634"/>
      <c r="BO37" s="634"/>
      <c r="BP37" s="634"/>
      <c r="BQ37" s="634"/>
      <c r="BR37" s="634"/>
      <c r="BS37" s="634"/>
      <c r="BT37" s="634"/>
      <c r="BU37" s="635"/>
      <c r="BV37" s="636">
        <v>-583304</v>
      </c>
      <c r="BW37" s="637"/>
      <c r="BX37" s="637"/>
      <c r="BY37" s="637"/>
      <c r="BZ37" s="637"/>
      <c r="CA37" s="637"/>
      <c r="CB37" s="646"/>
      <c r="CD37" s="633" t="s">
        <v>339</v>
      </c>
      <c r="CE37" s="634"/>
      <c r="CF37" s="634"/>
      <c r="CG37" s="634"/>
      <c r="CH37" s="634"/>
      <c r="CI37" s="634"/>
      <c r="CJ37" s="634"/>
      <c r="CK37" s="634"/>
      <c r="CL37" s="634"/>
      <c r="CM37" s="634"/>
      <c r="CN37" s="634"/>
      <c r="CO37" s="634"/>
      <c r="CP37" s="634"/>
      <c r="CQ37" s="635"/>
      <c r="CR37" s="636">
        <v>647783</v>
      </c>
      <c r="CS37" s="668"/>
      <c r="CT37" s="668"/>
      <c r="CU37" s="668"/>
      <c r="CV37" s="668"/>
      <c r="CW37" s="668"/>
      <c r="CX37" s="668"/>
      <c r="CY37" s="669"/>
      <c r="CZ37" s="641">
        <v>1.7</v>
      </c>
      <c r="DA37" s="666"/>
      <c r="DB37" s="666"/>
      <c r="DC37" s="670"/>
      <c r="DD37" s="645">
        <v>145316</v>
      </c>
      <c r="DE37" s="668"/>
      <c r="DF37" s="668"/>
      <c r="DG37" s="668"/>
      <c r="DH37" s="668"/>
      <c r="DI37" s="668"/>
      <c r="DJ37" s="668"/>
      <c r="DK37" s="669"/>
      <c r="DL37" s="645">
        <v>115052</v>
      </c>
      <c r="DM37" s="668"/>
      <c r="DN37" s="668"/>
      <c r="DO37" s="668"/>
      <c r="DP37" s="668"/>
      <c r="DQ37" s="668"/>
      <c r="DR37" s="668"/>
      <c r="DS37" s="668"/>
      <c r="DT37" s="668"/>
      <c r="DU37" s="668"/>
      <c r="DV37" s="669"/>
      <c r="DW37" s="641">
        <v>0.6</v>
      </c>
      <c r="DX37" s="666"/>
      <c r="DY37" s="666"/>
      <c r="DZ37" s="666"/>
      <c r="EA37" s="666"/>
      <c r="EB37" s="666"/>
      <c r="EC37" s="667"/>
    </row>
    <row r="38" spans="2:133" ht="11.25" customHeight="1" x14ac:dyDescent="0.2">
      <c r="B38" s="633" t="s">
        <v>340</v>
      </c>
      <c r="C38" s="634"/>
      <c r="D38" s="634"/>
      <c r="E38" s="634"/>
      <c r="F38" s="634"/>
      <c r="G38" s="634"/>
      <c r="H38" s="634"/>
      <c r="I38" s="634"/>
      <c r="J38" s="634"/>
      <c r="K38" s="634"/>
      <c r="L38" s="634"/>
      <c r="M38" s="634"/>
      <c r="N38" s="634"/>
      <c r="O38" s="634"/>
      <c r="P38" s="634"/>
      <c r="Q38" s="635"/>
      <c r="R38" s="636">
        <v>72600</v>
      </c>
      <c r="S38" s="637"/>
      <c r="T38" s="637"/>
      <c r="U38" s="637"/>
      <c r="V38" s="637"/>
      <c r="W38" s="637"/>
      <c r="X38" s="637"/>
      <c r="Y38" s="638"/>
      <c r="Z38" s="639">
        <v>0.2</v>
      </c>
      <c r="AA38" s="639"/>
      <c r="AB38" s="639"/>
      <c r="AC38" s="639"/>
      <c r="AD38" s="640" t="s">
        <v>239</v>
      </c>
      <c r="AE38" s="640"/>
      <c r="AF38" s="640"/>
      <c r="AG38" s="640"/>
      <c r="AH38" s="640"/>
      <c r="AI38" s="640"/>
      <c r="AJ38" s="640"/>
      <c r="AK38" s="640"/>
      <c r="AL38" s="641" t="s">
        <v>239</v>
      </c>
      <c r="AM38" s="642"/>
      <c r="AN38" s="642"/>
      <c r="AO38" s="643"/>
      <c r="AQ38" s="699" t="s">
        <v>341</v>
      </c>
      <c r="AR38" s="700"/>
      <c r="AS38" s="700"/>
      <c r="AT38" s="700"/>
      <c r="AU38" s="700"/>
      <c r="AV38" s="700"/>
      <c r="AW38" s="700"/>
      <c r="AX38" s="700"/>
      <c r="AY38" s="701"/>
      <c r="AZ38" s="636">
        <v>168341</v>
      </c>
      <c r="BA38" s="637"/>
      <c r="BB38" s="637"/>
      <c r="BC38" s="637"/>
      <c r="BD38" s="668"/>
      <c r="BE38" s="668"/>
      <c r="BF38" s="691"/>
      <c r="BG38" s="633" t="s">
        <v>342</v>
      </c>
      <c r="BH38" s="634"/>
      <c r="BI38" s="634"/>
      <c r="BJ38" s="634"/>
      <c r="BK38" s="634"/>
      <c r="BL38" s="634"/>
      <c r="BM38" s="634"/>
      <c r="BN38" s="634"/>
      <c r="BO38" s="634"/>
      <c r="BP38" s="634"/>
      <c r="BQ38" s="634"/>
      <c r="BR38" s="634"/>
      <c r="BS38" s="634"/>
      <c r="BT38" s="634"/>
      <c r="BU38" s="635"/>
      <c r="BV38" s="636">
        <v>10561</v>
      </c>
      <c r="BW38" s="637"/>
      <c r="BX38" s="637"/>
      <c r="BY38" s="637"/>
      <c r="BZ38" s="637"/>
      <c r="CA38" s="637"/>
      <c r="CB38" s="646"/>
      <c r="CD38" s="633" t="s">
        <v>343</v>
      </c>
      <c r="CE38" s="634"/>
      <c r="CF38" s="634"/>
      <c r="CG38" s="634"/>
      <c r="CH38" s="634"/>
      <c r="CI38" s="634"/>
      <c r="CJ38" s="634"/>
      <c r="CK38" s="634"/>
      <c r="CL38" s="634"/>
      <c r="CM38" s="634"/>
      <c r="CN38" s="634"/>
      <c r="CO38" s="634"/>
      <c r="CP38" s="634"/>
      <c r="CQ38" s="635"/>
      <c r="CR38" s="636">
        <v>2694339</v>
      </c>
      <c r="CS38" s="637"/>
      <c r="CT38" s="637"/>
      <c r="CU38" s="637"/>
      <c r="CV38" s="637"/>
      <c r="CW38" s="637"/>
      <c r="CX38" s="637"/>
      <c r="CY38" s="638"/>
      <c r="CZ38" s="641">
        <v>7.2</v>
      </c>
      <c r="DA38" s="666"/>
      <c r="DB38" s="666"/>
      <c r="DC38" s="670"/>
      <c r="DD38" s="645">
        <v>2309648</v>
      </c>
      <c r="DE38" s="637"/>
      <c r="DF38" s="637"/>
      <c r="DG38" s="637"/>
      <c r="DH38" s="637"/>
      <c r="DI38" s="637"/>
      <c r="DJ38" s="637"/>
      <c r="DK38" s="638"/>
      <c r="DL38" s="645">
        <v>1667434</v>
      </c>
      <c r="DM38" s="637"/>
      <c r="DN38" s="637"/>
      <c r="DO38" s="637"/>
      <c r="DP38" s="637"/>
      <c r="DQ38" s="637"/>
      <c r="DR38" s="637"/>
      <c r="DS38" s="637"/>
      <c r="DT38" s="637"/>
      <c r="DU38" s="637"/>
      <c r="DV38" s="638"/>
      <c r="DW38" s="641">
        <v>8.6</v>
      </c>
      <c r="DX38" s="666"/>
      <c r="DY38" s="666"/>
      <c r="DZ38" s="666"/>
      <c r="EA38" s="666"/>
      <c r="EB38" s="666"/>
      <c r="EC38" s="667"/>
    </row>
    <row r="39" spans="2:133" ht="11.25" customHeight="1" x14ac:dyDescent="0.2">
      <c r="B39" s="633" t="s">
        <v>344</v>
      </c>
      <c r="C39" s="634"/>
      <c r="D39" s="634"/>
      <c r="E39" s="634"/>
      <c r="F39" s="634"/>
      <c r="G39" s="634"/>
      <c r="H39" s="634"/>
      <c r="I39" s="634"/>
      <c r="J39" s="634"/>
      <c r="K39" s="634"/>
      <c r="L39" s="634"/>
      <c r="M39" s="634"/>
      <c r="N39" s="634"/>
      <c r="O39" s="634"/>
      <c r="P39" s="634"/>
      <c r="Q39" s="635"/>
      <c r="R39" s="636" t="s">
        <v>239</v>
      </c>
      <c r="S39" s="637"/>
      <c r="T39" s="637"/>
      <c r="U39" s="637"/>
      <c r="V39" s="637"/>
      <c r="W39" s="637"/>
      <c r="X39" s="637"/>
      <c r="Y39" s="638"/>
      <c r="Z39" s="639" t="s">
        <v>239</v>
      </c>
      <c r="AA39" s="639"/>
      <c r="AB39" s="639"/>
      <c r="AC39" s="639"/>
      <c r="AD39" s="640" t="s">
        <v>187</v>
      </c>
      <c r="AE39" s="640"/>
      <c r="AF39" s="640"/>
      <c r="AG39" s="640"/>
      <c r="AH39" s="640"/>
      <c r="AI39" s="640"/>
      <c r="AJ39" s="640"/>
      <c r="AK39" s="640"/>
      <c r="AL39" s="641" t="s">
        <v>239</v>
      </c>
      <c r="AM39" s="642"/>
      <c r="AN39" s="642"/>
      <c r="AO39" s="643"/>
      <c r="AQ39" s="699" t="s">
        <v>345</v>
      </c>
      <c r="AR39" s="700"/>
      <c r="AS39" s="700"/>
      <c r="AT39" s="700"/>
      <c r="AU39" s="700"/>
      <c r="AV39" s="700"/>
      <c r="AW39" s="700"/>
      <c r="AX39" s="700"/>
      <c r="AY39" s="701"/>
      <c r="AZ39" s="636" t="s">
        <v>239</v>
      </c>
      <c r="BA39" s="637"/>
      <c r="BB39" s="637"/>
      <c r="BC39" s="637"/>
      <c r="BD39" s="668"/>
      <c r="BE39" s="668"/>
      <c r="BF39" s="691"/>
      <c r="BG39" s="633" t="s">
        <v>346</v>
      </c>
      <c r="BH39" s="634"/>
      <c r="BI39" s="634"/>
      <c r="BJ39" s="634"/>
      <c r="BK39" s="634"/>
      <c r="BL39" s="634"/>
      <c r="BM39" s="634"/>
      <c r="BN39" s="634"/>
      <c r="BO39" s="634"/>
      <c r="BP39" s="634"/>
      <c r="BQ39" s="634"/>
      <c r="BR39" s="634"/>
      <c r="BS39" s="634"/>
      <c r="BT39" s="634"/>
      <c r="BU39" s="635"/>
      <c r="BV39" s="636">
        <v>15663</v>
      </c>
      <c r="BW39" s="637"/>
      <c r="BX39" s="637"/>
      <c r="BY39" s="637"/>
      <c r="BZ39" s="637"/>
      <c r="CA39" s="637"/>
      <c r="CB39" s="646"/>
      <c r="CD39" s="633" t="s">
        <v>347</v>
      </c>
      <c r="CE39" s="634"/>
      <c r="CF39" s="634"/>
      <c r="CG39" s="634"/>
      <c r="CH39" s="634"/>
      <c r="CI39" s="634"/>
      <c r="CJ39" s="634"/>
      <c r="CK39" s="634"/>
      <c r="CL39" s="634"/>
      <c r="CM39" s="634"/>
      <c r="CN39" s="634"/>
      <c r="CO39" s="634"/>
      <c r="CP39" s="634"/>
      <c r="CQ39" s="635"/>
      <c r="CR39" s="636">
        <v>834517</v>
      </c>
      <c r="CS39" s="668"/>
      <c r="CT39" s="668"/>
      <c r="CU39" s="668"/>
      <c r="CV39" s="668"/>
      <c r="CW39" s="668"/>
      <c r="CX39" s="668"/>
      <c r="CY39" s="669"/>
      <c r="CZ39" s="641">
        <v>2.2000000000000002</v>
      </c>
      <c r="DA39" s="666"/>
      <c r="DB39" s="666"/>
      <c r="DC39" s="670"/>
      <c r="DD39" s="645">
        <v>813427</v>
      </c>
      <c r="DE39" s="668"/>
      <c r="DF39" s="668"/>
      <c r="DG39" s="668"/>
      <c r="DH39" s="668"/>
      <c r="DI39" s="668"/>
      <c r="DJ39" s="668"/>
      <c r="DK39" s="669"/>
      <c r="DL39" s="645" t="s">
        <v>239</v>
      </c>
      <c r="DM39" s="668"/>
      <c r="DN39" s="668"/>
      <c r="DO39" s="668"/>
      <c r="DP39" s="668"/>
      <c r="DQ39" s="668"/>
      <c r="DR39" s="668"/>
      <c r="DS39" s="668"/>
      <c r="DT39" s="668"/>
      <c r="DU39" s="668"/>
      <c r="DV39" s="669"/>
      <c r="DW39" s="641" t="s">
        <v>239</v>
      </c>
      <c r="DX39" s="666"/>
      <c r="DY39" s="666"/>
      <c r="DZ39" s="666"/>
      <c r="EA39" s="666"/>
      <c r="EB39" s="666"/>
      <c r="EC39" s="667"/>
    </row>
    <row r="40" spans="2:133" ht="11.25" customHeight="1" x14ac:dyDescent="0.2">
      <c r="B40" s="633" t="s">
        <v>348</v>
      </c>
      <c r="C40" s="634"/>
      <c r="D40" s="634"/>
      <c r="E40" s="634"/>
      <c r="F40" s="634"/>
      <c r="G40" s="634"/>
      <c r="H40" s="634"/>
      <c r="I40" s="634"/>
      <c r="J40" s="634"/>
      <c r="K40" s="634"/>
      <c r="L40" s="634"/>
      <c r="M40" s="634"/>
      <c r="N40" s="634"/>
      <c r="O40" s="634"/>
      <c r="P40" s="634"/>
      <c r="Q40" s="635"/>
      <c r="R40" s="636" t="s">
        <v>239</v>
      </c>
      <c r="S40" s="637"/>
      <c r="T40" s="637"/>
      <c r="U40" s="637"/>
      <c r="V40" s="637"/>
      <c r="W40" s="637"/>
      <c r="X40" s="637"/>
      <c r="Y40" s="638"/>
      <c r="Z40" s="639" t="s">
        <v>239</v>
      </c>
      <c r="AA40" s="639"/>
      <c r="AB40" s="639"/>
      <c r="AC40" s="639"/>
      <c r="AD40" s="640" t="s">
        <v>239</v>
      </c>
      <c r="AE40" s="640"/>
      <c r="AF40" s="640"/>
      <c r="AG40" s="640"/>
      <c r="AH40" s="640"/>
      <c r="AI40" s="640"/>
      <c r="AJ40" s="640"/>
      <c r="AK40" s="640"/>
      <c r="AL40" s="641" t="s">
        <v>239</v>
      </c>
      <c r="AM40" s="642"/>
      <c r="AN40" s="642"/>
      <c r="AO40" s="643"/>
      <c r="AQ40" s="699" t="s">
        <v>349</v>
      </c>
      <c r="AR40" s="700"/>
      <c r="AS40" s="700"/>
      <c r="AT40" s="700"/>
      <c r="AU40" s="700"/>
      <c r="AV40" s="700"/>
      <c r="AW40" s="700"/>
      <c r="AX40" s="700"/>
      <c r="AY40" s="701"/>
      <c r="AZ40" s="636" t="s">
        <v>239</v>
      </c>
      <c r="BA40" s="637"/>
      <c r="BB40" s="637"/>
      <c r="BC40" s="637"/>
      <c r="BD40" s="668"/>
      <c r="BE40" s="668"/>
      <c r="BF40" s="691"/>
      <c r="BG40" s="684" t="s">
        <v>350</v>
      </c>
      <c r="BH40" s="685"/>
      <c r="BI40" s="685"/>
      <c r="BJ40" s="685"/>
      <c r="BK40" s="685"/>
      <c r="BL40" s="217"/>
      <c r="BM40" s="634" t="s">
        <v>351</v>
      </c>
      <c r="BN40" s="634"/>
      <c r="BO40" s="634"/>
      <c r="BP40" s="634"/>
      <c r="BQ40" s="634"/>
      <c r="BR40" s="634"/>
      <c r="BS40" s="634"/>
      <c r="BT40" s="634"/>
      <c r="BU40" s="635"/>
      <c r="BV40" s="636">
        <v>102</v>
      </c>
      <c r="BW40" s="637"/>
      <c r="BX40" s="637"/>
      <c r="BY40" s="637"/>
      <c r="BZ40" s="637"/>
      <c r="CA40" s="637"/>
      <c r="CB40" s="646"/>
      <c r="CD40" s="633" t="s">
        <v>352</v>
      </c>
      <c r="CE40" s="634"/>
      <c r="CF40" s="634"/>
      <c r="CG40" s="634"/>
      <c r="CH40" s="634"/>
      <c r="CI40" s="634"/>
      <c r="CJ40" s="634"/>
      <c r="CK40" s="634"/>
      <c r="CL40" s="634"/>
      <c r="CM40" s="634"/>
      <c r="CN40" s="634"/>
      <c r="CO40" s="634"/>
      <c r="CP40" s="634"/>
      <c r="CQ40" s="635"/>
      <c r="CR40" s="636" t="s">
        <v>239</v>
      </c>
      <c r="CS40" s="637"/>
      <c r="CT40" s="637"/>
      <c r="CU40" s="637"/>
      <c r="CV40" s="637"/>
      <c r="CW40" s="637"/>
      <c r="CX40" s="637"/>
      <c r="CY40" s="638"/>
      <c r="CZ40" s="641" t="s">
        <v>239</v>
      </c>
      <c r="DA40" s="666"/>
      <c r="DB40" s="666"/>
      <c r="DC40" s="670"/>
      <c r="DD40" s="645" t="s">
        <v>239</v>
      </c>
      <c r="DE40" s="637"/>
      <c r="DF40" s="637"/>
      <c r="DG40" s="637"/>
      <c r="DH40" s="637"/>
      <c r="DI40" s="637"/>
      <c r="DJ40" s="637"/>
      <c r="DK40" s="638"/>
      <c r="DL40" s="645" t="s">
        <v>239</v>
      </c>
      <c r="DM40" s="637"/>
      <c r="DN40" s="637"/>
      <c r="DO40" s="637"/>
      <c r="DP40" s="637"/>
      <c r="DQ40" s="637"/>
      <c r="DR40" s="637"/>
      <c r="DS40" s="637"/>
      <c r="DT40" s="637"/>
      <c r="DU40" s="637"/>
      <c r="DV40" s="638"/>
      <c r="DW40" s="641" t="s">
        <v>239</v>
      </c>
      <c r="DX40" s="666"/>
      <c r="DY40" s="666"/>
      <c r="DZ40" s="666"/>
      <c r="EA40" s="666"/>
      <c r="EB40" s="666"/>
      <c r="EC40" s="667"/>
    </row>
    <row r="41" spans="2:133" ht="11.25" customHeight="1" x14ac:dyDescent="0.2">
      <c r="B41" s="657" t="s">
        <v>353</v>
      </c>
      <c r="C41" s="658"/>
      <c r="D41" s="658"/>
      <c r="E41" s="658"/>
      <c r="F41" s="658"/>
      <c r="G41" s="658"/>
      <c r="H41" s="658"/>
      <c r="I41" s="658"/>
      <c r="J41" s="658"/>
      <c r="K41" s="658"/>
      <c r="L41" s="658"/>
      <c r="M41" s="658"/>
      <c r="N41" s="658"/>
      <c r="O41" s="658"/>
      <c r="P41" s="658"/>
      <c r="Q41" s="659"/>
      <c r="R41" s="708">
        <v>40064136</v>
      </c>
      <c r="S41" s="709"/>
      <c r="T41" s="709"/>
      <c r="U41" s="709"/>
      <c r="V41" s="709"/>
      <c r="W41" s="709"/>
      <c r="X41" s="709"/>
      <c r="Y41" s="713"/>
      <c r="Z41" s="714">
        <v>100</v>
      </c>
      <c r="AA41" s="714"/>
      <c r="AB41" s="714"/>
      <c r="AC41" s="714"/>
      <c r="AD41" s="715">
        <v>19367585</v>
      </c>
      <c r="AE41" s="715"/>
      <c r="AF41" s="715"/>
      <c r="AG41" s="715"/>
      <c r="AH41" s="715"/>
      <c r="AI41" s="715"/>
      <c r="AJ41" s="715"/>
      <c r="AK41" s="715"/>
      <c r="AL41" s="716">
        <v>100</v>
      </c>
      <c r="AM41" s="696"/>
      <c r="AN41" s="696"/>
      <c r="AO41" s="717"/>
      <c r="AQ41" s="699" t="s">
        <v>354</v>
      </c>
      <c r="AR41" s="700"/>
      <c r="AS41" s="700"/>
      <c r="AT41" s="700"/>
      <c r="AU41" s="700"/>
      <c r="AV41" s="700"/>
      <c r="AW41" s="700"/>
      <c r="AX41" s="700"/>
      <c r="AY41" s="701"/>
      <c r="AZ41" s="636">
        <v>982858</v>
      </c>
      <c r="BA41" s="637"/>
      <c r="BB41" s="637"/>
      <c r="BC41" s="637"/>
      <c r="BD41" s="668"/>
      <c r="BE41" s="668"/>
      <c r="BF41" s="691"/>
      <c r="BG41" s="684"/>
      <c r="BH41" s="685"/>
      <c r="BI41" s="685"/>
      <c r="BJ41" s="685"/>
      <c r="BK41" s="685"/>
      <c r="BL41" s="217"/>
      <c r="BM41" s="634" t="s">
        <v>355</v>
      </c>
      <c r="BN41" s="634"/>
      <c r="BO41" s="634"/>
      <c r="BP41" s="634"/>
      <c r="BQ41" s="634"/>
      <c r="BR41" s="634"/>
      <c r="BS41" s="634"/>
      <c r="BT41" s="634"/>
      <c r="BU41" s="635"/>
      <c r="BV41" s="636" t="s">
        <v>239</v>
      </c>
      <c r="BW41" s="637"/>
      <c r="BX41" s="637"/>
      <c r="BY41" s="637"/>
      <c r="BZ41" s="637"/>
      <c r="CA41" s="637"/>
      <c r="CB41" s="646"/>
      <c r="CD41" s="633" t="s">
        <v>356</v>
      </c>
      <c r="CE41" s="634"/>
      <c r="CF41" s="634"/>
      <c r="CG41" s="634"/>
      <c r="CH41" s="634"/>
      <c r="CI41" s="634"/>
      <c r="CJ41" s="634"/>
      <c r="CK41" s="634"/>
      <c r="CL41" s="634"/>
      <c r="CM41" s="634"/>
      <c r="CN41" s="634"/>
      <c r="CO41" s="634"/>
      <c r="CP41" s="634"/>
      <c r="CQ41" s="635"/>
      <c r="CR41" s="636" t="s">
        <v>239</v>
      </c>
      <c r="CS41" s="668"/>
      <c r="CT41" s="668"/>
      <c r="CU41" s="668"/>
      <c r="CV41" s="668"/>
      <c r="CW41" s="668"/>
      <c r="CX41" s="668"/>
      <c r="CY41" s="669"/>
      <c r="CZ41" s="641" t="s">
        <v>239</v>
      </c>
      <c r="DA41" s="666"/>
      <c r="DB41" s="666"/>
      <c r="DC41" s="670"/>
      <c r="DD41" s="645" t="s">
        <v>357</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358</v>
      </c>
      <c r="AR42" s="706"/>
      <c r="AS42" s="706"/>
      <c r="AT42" s="706"/>
      <c r="AU42" s="706"/>
      <c r="AV42" s="706"/>
      <c r="AW42" s="706"/>
      <c r="AX42" s="706"/>
      <c r="AY42" s="707"/>
      <c r="AZ42" s="708">
        <v>1711481</v>
      </c>
      <c r="BA42" s="709"/>
      <c r="BB42" s="709"/>
      <c r="BC42" s="709"/>
      <c r="BD42" s="695"/>
      <c r="BE42" s="695"/>
      <c r="BF42" s="697"/>
      <c r="BG42" s="686"/>
      <c r="BH42" s="687"/>
      <c r="BI42" s="687"/>
      <c r="BJ42" s="687"/>
      <c r="BK42" s="687"/>
      <c r="BL42" s="218"/>
      <c r="BM42" s="658" t="s">
        <v>359</v>
      </c>
      <c r="BN42" s="658"/>
      <c r="BO42" s="658"/>
      <c r="BP42" s="658"/>
      <c r="BQ42" s="658"/>
      <c r="BR42" s="658"/>
      <c r="BS42" s="658"/>
      <c r="BT42" s="658"/>
      <c r="BU42" s="659"/>
      <c r="BV42" s="708">
        <v>317</v>
      </c>
      <c r="BW42" s="709"/>
      <c r="BX42" s="709"/>
      <c r="BY42" s="709"/>
      <c r="BZ42" s="709"/>
      <c r="CA42" s="709"/>
      <c r="CB42" s="718"/>
      <c r="CD42" s="633" t="s">
        <v>360</v>
      </c>
      <c r="CE42" s="634"/>
      <c r="CF42" s="634"/>
      <c r="CG42" s="634"/>
      <c r="CH42" s="634"/>
      <c r="CI42" s="634"/>
      <c r="CJ42" s="634"/>
      <c r="CK42" s="634"/>
      <c r="CL42" s="634"/>
      <c r="CM42" s="634"/>
      <c r="CN42" s="634"/>
      <c r="CO42" s="634"/>
      <c r="CP42" s="634"/>
      <c r="CQ42" s="635"/>
      <c r="CR42" s="636">
        <v>3706321</v>
      </c>
      <c r="CS42" s="668"/>
      <c r="CT42" s="668"/>
      <c r="CU42" s="668"/>
      <c r="CV42" s="668"/>
      <c r="CW42" s="668"/>
      <c r="CX42" s="668"/>
      <c r="CY42" s="669"/>
      <c r="CZ42" s="641">
        <v>9.9</v>
      </c>
      <c r="DA42" s="666"/>
      <c r="DB42" s="666"/>
      <c r="DC42" s="670"/>
      <c r="DD42" s="645">
        <v>2013909</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361</v>
      </c>
      <c r="CD43" s="633" t="s">
        <v>362</v>
      </c>
      <c r="CE43" s="634"/>
      <c r="CF43" s="634"/>
      <c r="CG43" s="634"/>
      <c r="CH43" s="634"/>
      <c r="CI43" s="634"/>
      <c r="CJ43" s="634"/>
      <c r="CK43" s="634"/>
      <c r="CL43" s="634"/>
      <c r="CM43" s="634"/>
      <c r="CN43" s="634"/>
      <c r="CO43" s="634"/>
      <c r="CP43" s="634"/>
      <c r="CQ43" s="635"/>
      <c r="CR43" s="636">
        <v>124914</v>
      </c>
      <c r="CS43" s="668"/>
      <c r="CT43" s="668"/>
      <c r="CU43" s="668"/>
      <c r="CV43" s="668"/>
      <c r="CW43" s="668"/>
      <c r="CX43" s="668"/>
      <c r="CY43" s="669"/>
      <c r="CZ43" s="641">
        <v>0.3</v>
      </c>
      <c r="DA43" s="666"/>
      <c r="DB43" s="666"/>
      <c r="DC43" s="670"/>
      <c r="DD43" s="645">
        <v>117645</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363</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309</v>
      </c>
      <c r="CE44" s="673"/>
      <c r="CF44" s="633" t="s">
        <v>364</v>
      </c>
      <c r="CG44" s="634"/>
      <c r="CH44" s="634"/>
      <c r="CI44" s="634"/>
      <c r="CJ44" s="634"/>
      <c r="CK44" s="634"/>
      <c r="CL44" s="634"/>
      <c r="CM44" s="634"/>
      <c r="CN44" s="634"/>
      <c r="CO44" s="634"/>
      <c r="CP44" s="634"/>
      <c r="CQ44" s="635"/>
      <c r="CR44" s="636">
        <v>3703980</v>
      </c>
      <c r="CS44" s="637"/>
      <c r="CT44" s="637"/>
      <c r="CU44" s="637"/>
      <c r="CV44" s="637"/>
      <c r="CW44" s="637"/>
      <c r="CX44" s="637"/>
      <c r="CY44" s="638"/>
      <c r="CZ44" s="641">
        <v>9.9</v>
      </c>
      <c r="DA44" s="642"/>
      <c r="DB44" s="642"/>
      <c r="DC44" s="648"/>
      <c r="DD44" s="645">
        <v>2011568</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365</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366</v>
      </c>
      <c r="CG45" s="634"/>
      <c r="CH45" s="634"/>
      <c r="CI45" s="634"/>
      <c r="CJ45" s="634"/>
      <c r="CK45" s="634"/>
      <c r="CL45" s="634"/>
      <c r="CM45" s="634"/>
      <c r="CN45" s="634"/>
      <c r="CO45" s="634"/>
      <c r="CP45" s="634"/>
      <c r="CQ45" s="635"/>
      <c r="CR45" s="636">
        <v>1027311</v>
      </c>
      <c r="CS45" s="668"/>
      <c r="CT45" s="668"/>
      <c r="CU45" s="668"/>
      <c r="CV45" s="668"/>
      <c r="CW45" s="668"/>
      <c r="CX45" s="668"/>
      <c r="CY45" s="669"/>
      <c r="CZ45" s="641">
        <v>2.7</v>
      </c>
      <c r="DA45" s="666"/>
      <c r="DB45" s="666"/>
      <c r="DC45" s="670"/>
      <c r="DD45" s="645">
        <v>303775</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367</v>
      </c>
      <c r="CG46" s="634"/>
      <c r="CH46" s="634"/>
      <c r="CI46" s="634"/>
      <c r="CJ46" s="634"/>
      <c r="CK46" s="634"/>
      <c r="CL46" s="634"/>
      <c r="CM46" s="634"/>
      <c r="CN46" s="634"/>
      <c r="CO46" s="634"/>
      <c r="CP46" s="634"/>
      <c r="CQ46" s="635"/>
      <c r="CR46" s="636">
        <v>2676669</v>
      </c>
      <c r="CS46" s="637"/>
      <c r="CT46" s="637"/>
      <c r="CU46" s="637"/>
      <c r="CV46" s="637"/>
      <c r="CW46" s="637"/>
      <c r="CX46" s="637"/>
      <c r="CY46" s="638"/>
      <c r="CZ46" s="641">
        <v>7.1</v>
      </c>
      <c r="DA46" s="642"/>
      <c r="DB46" s="642"/>
      <c r="DC46" s="648"/>
      <c r="DD46" s="645">
        <v>1707793</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368</v>
      </c>
      <c r="CG47" s="634"/>
      <c r="CH47" s="634"/>
      <c r="CI47" s="634"/>
      <c r="CJ47" s="634"/>
      <c r="CK47" s="634"/>
      <c r="CL47" s="634"/>
      <c r="CM47" s="634"/>
      <c r="CN47" s="634"/>
      <c r="CO47" s="634"/>
      <c r="CP47" s="634"/>
      <c r="CQ47" s="635"/>
      <c r="CR47" s="636">
        <v>2341</v>
      </c>
      <c r="CS47" s="668"/>
      <c r="CT47" s="668"/>
      <c r="CU47" s="668"/>
      <c r="CV47" s="668"/>
      <c r="CW47" s="668"/>
      <c r="CX47" s="668"/>
      <c r="CY47" s="669"/>
      <c r="CZ47" s="641">
        <v>0</v>
      </c>
      <c r="DA47" s="666"/>
      <c r="DB47" s="666"/>
      <c r="DC47" s="670"/>
      <c r="DD47" s="645">
        <v>2341</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369</v>
      </c>
      <c r="CG48" s="634"/>
      <c r="CH48" s="634"/>
      <c r="CI48" s="634"/>
      <c r="CJ48" s="634"/>
      <c r="CK48" s="634"/>
      <c r="CL48" s="634"/>
      <c r="CM48" s="634"/>
      <c r="CN48" s="634"/>
      <c r="CO48" s="634"/>
      <c r="CP48" s="634"/>
      <c r="CQ48" s="635"/>
      <c r="CR48" s="636" t="s">
        <v>357</v>
      </c>
      <c r="CS48" s="637"/>
      <c r="CT48" s="637"/>
      <c r="CU48" s="637"/>
      <c r="CV48" s="637"/>
      <c r="CW48" s="637"/>
      <c r="CX48" s="637"/>
      <c r="CY48" s="638"/>
      <c r="CZ48" s="641" t="s">
        <v>239</v>
      </c>
      <c r="DA48" s="642"/>
      <c r="DB48" s="642"/>
      <c r="DC48" s="648"/>
      <c r="DD48" s="645" t="s">
        <v>239</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370</v>
      </c>
      <c r="CE49" s="658"/>
      <c r="CF49" s="658"/>
      <c r="CG49" s="658"/>
      <c r="CH49" s="658"/>
      <c r="CI49" s="658"/>
      <c r="CJ49" s="658"/>
      <c r="CK49" s="658"/>
      <c r="CL49" s="658"/>
      <c r="CM49" s="658"/>
      <c r="CN49" s="658"/>
      <c r="CO49" s="658"/>
      <c r="CP49" s="658"/>
      <c r="CQ49" s="659"/>
      <c r="CR49" s="708">
        <v>37596084</v>
      </c>
      <c r="CS49" s="695"/>
      <c r="CT49" s="695"/>
      <c r="CU49" s="695"/>
      <c r="CV49" s="695"/>
      <c r="CW49" s="695"/>
      <c r="CX49" s="695"/>
      <c r="CY49" s="724"/>
      <c r="CZ49" s="716">
        <v>100</v>
      </c>
      <c r="DA49" s="725"/>
      <c r="DB49" s="725"/>
      <c r="DC49" s="726"/>
      <c r="DD49" s="727">
        <v>22659323</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D9hriHOSDKhy7+PaPLdX87KrRiArfxTuDxGW2/ZaIYAXlDD1DJjqyfxq20MvkohhJm42FPNvrRKOvEZTP44mkA==" saltValue="FFD9e/uidDJbD4/dL89bk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55" zoomScaleNormal="55"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371</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372</v>
      </c>
      <c r="DK2" s="736"/>
      <c r="DL2" s="736"/>
      <c r="DM2" s="736"/>
      <c r="DN2" s="736"/>
      <c r="DO2" s="737"/>
      <c r="DP2" s="222"/>
      <c r="DQ2" s="735" t="s">
        <v>373</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374</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375</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376</v>
      </c>
      <c r="B5" s="741"/>
      <c r="C5" s="741"/>
      <c r="D5" s="741"/>
      <c r="E5" s="741"/>
      <c r="F5" s="741"/>
      <c r="G5" s="741"/>
      <c r="H5" s="741"/>
      <c r="I5" s="741"/>
      <c r="J5" s="741"/>
      <c r="K5" s="741"/>
      <c r="L5" s="741"/>
      <c r="M5" s="741"/>
      <c r="N5" s="741"/>
      <c r="O5" s="741"/>
      <c r="P5" s="742"/>
      <c r="Q5" s="746" t="s">
        <v>377</v>
      </c>
      <c r="R5" s="747"/>
      <c r="S5" s="747"/>
      <c r="T5" s="747"/>
      <c r="U5" s="748"/>
      <c r="V5" s="746" t="s">
        <v>378</v>
      </c>
      <c r="W5" s="747"/>
      <c r="X5" s="747"/>
      <c r="Y5" s="747"/>
      <c r="Z5" s="748"/>
      <c r="AA5" s="746" t="s">
        <v>379</v>
      </c>
      <c r="AB5" s="747"/>
      <c r="AC5" s="747"/>
      <c r="AD5" s="747"/>
      <c r="AE5" s="747"/>
      <c r="AF5" s="752" t="s">
        <v>380</v>
      </c>
      <c r="AG5" s="747"/>
      <c r="AH5" s="747"/>
      <c r="AI5" s="747"/>
      <c r="AJ5" s="753"/>
      <c r="AK5" s="747" t="s">
        <v>381</v>
      </c>
      <c r="AL5" s="747"/>
      <c r="AM5" s="747"/>
      <c r="AN5" s="747"/>
      <c r="AO5" s="748"/>
      <c r="AP5" s="746" t="s">
        <v>382</v>
      </c>
      <c r="AQ5" s="747"/>
      <c r="AR5" s="747"/>
      <c r="AS5" s="747"/>
      <c r="AT5" s="748"/>
      <c r="AU5" s="746" t="s">
        <v>383</v>
      </c>
      <c r="AV5" s="747"/>
      <c r="AW5" s="747"/>
      <c r="AX5" s="747"/>
      <c r="AY5" s="753"/>
      <c r="AZ5" s="226"/>
      <c r="BA5" s="226"/>
      <c r="BB5" s="226"/>
      <c r="BC5" s="226"/>
      <c r="BD5" s="226"/>
      <c r="BE5" s="227"/>
      <c r="BF5" s="227"/>
      <c r="BG5" s="227"/>
      <c r="BH5" s="227"/>
      <c r="BI5" s="227"/>
      <c r="BJ5" s="227"/>
      <c r="BK5" s="227"/>
      <c r="BL5" s="227"/>
      <c r="BM5" s="227"/>
      <c r="BN5" s="227"/>
      <c r="BO5" s="227"/>
      <c r="BP5" s="227"/>
      <c r="BQ5" s="740" t="s">
        <v>384</v>
      </c>
      <c r="BR5" s="741"/>
      <c r="BS5" s="741"/>
      <c r="BT5" s="741"/>
      <c r="BU5" s="741"/>
      <c r="BV5" s="741"/>
      <c r="BW5" s="741"/>
      <c r="BX5" s="741"/>
      <c r="BY5" s="741"/>
      <c r="BZ5" s="741"/>
      <c r="CA5" s="741"/>
      <c r="CB5" s="741"/>
      <c r="CC5" s="741"/>
      <c r="CD5" s="741"/>
      <c r="CE5" s="741"/>
      <c r="CF5" s="741"/>
      <c r="CG5" s="742"/>
      <c r="CH5" s="746" t="s">
        <v>385</v>
      </c>
      <c r="CI5" s="747"/>
      <c r="CJ5" s="747"/>
      <c r="CK5" s="747"/>
      <c r="CL5" s="748"/>
      <c r="CM5" s="746" t="s">
        <v>386</v>
      </c>
      <c r="CN5" s="747"/>
      <c r="CO5" s="747"/>
      <c r="CP5" s="747"/>
      <c r="CQ5" s="748"/>
      <c r="CR5" s="746" t="s">
        <v>387</v>
      </c>
      <c r="CS5" s="747"/>
      <c r="CT5" s="747"/>
      <c r="CU5" s="747"/>
      <c r="CV5" s="748"/>
      <c r="CW5" s="746" t="s">
        <v>388</v>
      </c>
      <c r="CX5" s="747"/>
      <c r="CY5" s="747"/>
      <c r="CZ5" s="747"/>
      <c r="DA5" s="748"/>
      <c r="DB5" s="746" t="s">
        <v>389</v>
      </c>
      <c r="DC5" s="747"/>
      <c r="DD5" s="747"/>
      <c r="DE5" s="747"/>
      <c r="DF5" s="748"/>
      <c r="DG5" s="776" t="s">
        <v>390</v>
      </c>
      <c r="DH5" s="777"/>
      <c r="DI5" s="777"/>
      <c r="DJ5" s="777"/>
      <c r="DK5" s="778"/>
      <c r="DL5" s="776" t="s">
        <v>391</v>
      </c>
      <c r="DM5" s="777"/>
      <c r="DN5" s="777"/>
      <c r="DO5" s="777"/>
      <c r="DP5" s="778"/>
      <c r="DQ5" s="746" t="s">
        <v>392</v>
      </c>
      <c r="DR5" s="747"/>
      <c r="DS5" s="747"/>
      <c r="DT5" s="747"/>
      <c r="DU5" s="748"/>
      <c r="DV5" s="746" t="s">
        <v>383</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393</v>
      </c>
      <c r="C7" s="763"/>
      <c r="D7" s="763"/>
      <c r="E7" s="763"/>
      <c r="F7" s="763"/>
      <c r="G7" s="763"/>
      <c r="H7" s="763"/>
      <c r="I7" s="763"/>
      <c r="J7" s="763"/>
      <c r="K7" s="763"/>
      <c r="L7" s="763"/>
      <c r="M7" s="763"/>
      <c r="N7" s="763"/>
      <c r="O7" s="763"/>
      <c r="P7" s="764"/>
      <c r="Q7" s="765">
        <v>39182</v>
      </c>
      <c r="R7" s="766"/>
      <c r="S7" s="766"/>
      <c r="T7" s="766"/>
      <c r="U7" s="766"/>
      <c r="V7" s="766">
        <v>36765</v>
      </c>
      <c r="W7" s="766"/>
      <c r="X7" s="766"/>
      <c r="Y7" s="766"/>
      <c r="Z7" s="766"/>
      <c r="AA7" s="766">
        <v>2417</v>
      </c>
      <c r="AB7" s="766"/>
      <c r="AC7" s="766"/>
      <c r="AD7" s="766"/>
      <c r="AE7" s="767"/>
      <c r="AF7" s="768">
        <v>2215</v>
      </c>
      <c r="AG7" s="769"/>
      <c r="AH7" s="769"/>
      <c r="AI7" s="769"/>
      <c r="AJ7" s="770"/>
      <c r="AK7" s="771" t="s">
        <v>594</v>
      </c>
      <c r="AL7" s="772"/>
      <c r="AM7" s="772"/>
      <c r="AN7" s="772"/>
      <c r="AO7" s="772"/>
      <c r="AP7" s="772">
        <v>20677</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231"/>
      <c r="BS7" s="759" t="s">
        <v>592</v>
      </c>
      <c r="BT7" s="760"/>
      <c r="BU7" s="760"/>
      <c r="BV7" s="760"/>
      <c r="BW7" s="760"/>
      <c r="BX7" s="760"/>
      <c r="BY7" s="760"/>
      <c r="BZ7" s="760"/>
      <c r="CA7" s="760"/>
      <c r="CB7" s="760"/>
      <c r="CC7" s="760"/>
      <c r="CD7" s="760"/>
      <c r="CE7" s="760"/>
      <c r="CF7" s="760"/>
      <c r="CG7" s="775"/>
      <c r="CH7" s="756">
        <v>330</v>
      </c>
      <c r="CI7" s="757"/>
      <c r="CJ7" s="757"/>
      <c r="CK7" s="757"/>
      <c r="CL7" s="758"/>
      <c r="CM7" s="756">
        <v>10</v>
      </c>
      <c r="CN7" s="757"/>
      <c r="CO7" s="757"/>
      <c r="CP7" s="757"/>
      <c r="CQ7" s="758"/>
      <c r="CR7" s="756">
        <v>300</v>
      </c>
      <c r="CS7" s="757"/>
      <c r="CT7" s="757"/>
      <c r="CU7" s="757"/>
      <c r="CV7" s="758"/>
      <c r="CW7" s="756" t="s">
        <v>595</v>
      </c>
      <c r="CX7" s="757"/>
      <c r="CY7" s="757"/>
      <c r="CZ7" s="757"/>
      <c r="DA7" s="758"/>
      <c r="DB7" s="756" t="s">
        <v>595</v>
      </c>
      <c r="DC7" s="757"/>
      <c r="DD7" s="757"/>
      <c r="DE7" s="757"/>
      <c r="DF7" s="758"/>
      <c r="DG7" s="756" t="s">
        <v>595</v>
      </c>
      <c r="DH7" s="757"/>
      <c r="DI7" s="757"/>
      <c r="DJ7" s="757"/>
      <c r="DK7" s="758"/>
      <c r="DL7" s="756" t="s">
        <v>595</v>
      </c>
      <c r="DM7" s="757"/>
      <c r="DN7" s="757"/>
      <c r="DO7" s="757"/>
      <c r="DP7" s="758"/>
      <c r="DQ7" s="756" t="s">
        <v>595</v>
      </c>
      <c r="DR7" s="757"/>
      <c r="DS7" s="757"/>
      <c r="DT7" s="757"/>
      <c r="DU7" s="758"/>
      <c r="DV7" s="759"/>
      <c r="DW7" s="760"/>
      <c r="DX7" s="760"/>
      <c r="DY7" s="760"/>
      <c r="DZ7" s="761"/>
      <c r="EA7" s="228"/>
    </row>
    <row r="8" spans="1:131" s="229" customFormat="1" ht="26.25" customHeight="1" x14ac:dyDescent="0.2">
      <c r="A8" s="232">
        <v>2</v>
      </c>
      <c r="B8" s="793" t="s">
        <v>394</v>
      </c>
      <c r="C8" s="794"/>
      <c r="D8" s="794"/>
      <c r="E8" s="794"/>
      <c r="F8" s="794"/>
      <c r="G8" s="794"/>
      <c r="H8" s="794"/>
      <c r="I8" s="794"/>
      <c r="J8" s="794"/>
      <c r="K8" s="794"/>
      <c r="L8" s="794"/>
      <c r="M8" s="794"/>
      <c r="N8" s="794"/>
      <c r="O8" s="794"/>
      <c r="P8" s="795"/>
      <c r="Q8" s="796">
        <v>2112</v>
      </c>
      <c r="R8" s="797"/>
      <c r="S8" s="797"/>
      <c r="T8" s="797"/>
      <c r="U8" s="797"/>
      <c r="V8" s="797">
        <v>2061</v>
      </c>
      <c r="W8" s="797"/>
      <c r="X8" s="797"/>
      <c r="Y8" s="797"/>
      <c r="Z8" s="797"/>
      <c r="AA8" s="797">
        <v>51</v>
      </c>
      <c r="AB8" s="797"/>
      <c r="AC8" s="797"/>
      <c r="AD8" s="797"/>
      <c r="AE8" s="798"/>
      <c r="AF8" s="799">
        <v>1</v>
      </c>
      <c r="AG8" s="800"/>
      <c r="AH8" s="800"/>
      <c r="AI8" s="800"/>
      <c r="AJ8" s="801"/>
      <c r="AK8" s="782" t="s">
        <v>594</v>
      </c>
      <c r="AL8" s="783"/>
      <c r="AM8" s="783"/>
      <c r="AN8" s="783"/>
      <c r="AO8" s="783"/>
      <c r="AP8" s="783" t="s">
        <v>594</v>
      </c>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2">
        <v>2</v>
      </c>
      <c r="BR8" s="233" t="s">
        <v>602</v>
      </c>
      <c r="BS8" s="786" t="s">
        <v>593</v>
      </c>
      <c r="BT8" s="787"/>
      <c r="BU8" s="787"/>
      <c r="BV8" s="787"/>
      <c r="BW8" s="787"/>
      <c r="BX8" s="787"/>
      <c r="BY8" s="787"/>
      <c r="BZ8" s="787"/>
      <c r="CA8" s="787"/>
      <c r="CB8" s="787"/>
      <c r="CC8" s="787"/>
      <c r="CD8" s="787"/>
      <c r="CE8" s="787"/>
      <c r="CF8" s="787"/>
      <c r="CG8" s="788"/>
      <c r="CH8" s="789">
        <v>231</v>
      </c>
      <c r="CI8" s="790"/>
      <c r="CJ8" s="790"/>
      <c r="CK8" s="790"/>
      <c r="CL8" s="791"/>
      <c r="CM8" s="789">
        <v>0</v>
      </c>
      <c r="CN8" s="790"/>
      <c r="CO8" s="790"/>
      <c r="CP8" s="790"/>
      <c r="CQ8" s="791"/>
      <c r="CR8" s="789">
        <v>5</v>
      </c>
      <c r="CS8" s="790"/>
      <c r="CT8" s="790"/>
      <c r="CU8" s="790"/>
      <c r="CV8" s="791"/>
      <c r="CW8" s="789" t="s">
        <v>595</v>
      </c>
      <c r="CX8" s="790"/>
      <c r="CY8" s="790"/>
      <c r="CZ8" s="790"/>
      <c r="DA8" s="791"/>
      <c r="DB8" s="789" t="s">
        <v>595</v>
      </c>
      <c r="DC8" s="790"/>
      <c r="DD8" s="790"/>
      <c r="DE8" s="790"/>
      <c r="DF8" s="791"/>
      <c r="DG8" s="789" t="s">
        <v>595</v>
      </c>
      <c r="DH8" s="790"/>
      <c r="DI8" s="790"/>
      <c r="DJ8" s="790"/>
      <c r="DK8" s="791"/>
      <c r="DL8" s="789" t="s">
        <v>595</v>
      </c>
      <c r="DM8" s="790"/>
      <c r="DN8" s="790"/>
      <c r="DO8" s="790"/>
      <c r="DP8" s="791"/>
      <c r="DQ8" s="789" t="s">
        <v>595</v>
      </c>
      <c r="DR8" s="790"/>
      <c r="DS8" s="790"/>
      <c r="DT8" s="790"/>
      <c r="DU8" s="791"/>
      <c r="DV8" s="786"/>
      <c r="DW8" s="787"/>
      <c r="DX8" s="787"/>
      <c r="DY8" s="787"/>
      <c r="DZ8" s="792"/>
      <c r="EA8" s="228"/>
    </row>
    <row r="9" spans="1:131" s="229" customFormat="1" ht="26.25" customHeight="1" x14ac:dyDescent="0.2">
      <c r="A9" s="232">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2">
        <v>3</v>
      </c>
      <c r="BR9" s="233"/>
      <c r="BS9" s="786"/>
      <c r="BT9" s="787"/>
      <c r="BU9" s="787"/>
      <c r="BV9" s="787"/>
      <c r="BW9" s="787"/>
      <c r="BX9" s="787"/>
      <c r="BY9" s="787"/>
      <c r="BZ9" s="787"/>
      <c r="CA9" s="787"/>
      <c r="CB9" s="787"/>
      <c r="CC9" s="787"/>
      <c r="CD9" s="787"/>
      <c r="CE9" s="787"/>
      <c r="CF9" s="787"/>
      <c r="CG9" s="788"/>
      <c r="CH9" s="789"/>
      <c r="CI9" s="790"/>
      <c r="CJ9" s="790"/>
      <c r="CK9" s="790"/>
      <c r="CL9" s="791"/>
      <c r="CM9" s="789"/>
      <c r="CN9" s="790"/>
      <c r="CO9" s="790"/>
      <c r="CP9" s="790"/>
      <c r="CQ9" s="791"/>
      <c r="CR9" s="789"/>
      <c r="CS9" s="790"/>
      <c r="CT9" s="790"/>
      <c r="CU9" s="790"/>
      <c r="CV9" s="791"/>
      <c r="CW9" s="789"/>
      <c r="CX9" s="790"/>
      <c r="CY9" s="790"/>
      <c r="CZ9" s="790"/>
      <c r="DA9" s="791"/>
      <c r="DB9" s="789"/>
      <c r="DC9" s="790"/>
      <c r="DD9" s="790"/>
      <c r="DE9" s="790"/>
      <c r="DF9" s="791"/>
      <c r="DG9" s="789"/>
      <c r="DH9" s="790"/>
      <c r="DI9" s="790"/>
      <c r="DJ9" s="790"/>
      <c r="DK9" s="791"/>
      <c r="DL9" s="789"/>
      <c r="DM9" s="790"/>
      <c r="DN9" s="790"/>
      <c r="DO9" s="790"/>
      <c r="DP9" s="791"/>
      <c r="DQ9" s="789"/>
      <c r="DR9" s="790"/>
      <c r="DS9" s="790"/>
      <c r="DT9" s="790"/>
      <c r="DU9" s="791"/>
      <c r="DV9" s="786"/>
      <c r="DW9" s="787"/>
      <c r="DX9" s="787"/>
      <c r="DY9" s="787"/>
      <c r="DZ9" s="792"/>
      <c r="EA9" s="228"/>
    </row>
    <row r="10" spans="1:131" s="229" customFormat="1" ht="26.25" customHeight="1" x14ac:dyDescent="0.2">
      <c r="A10" s="232">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2">
        <v>4</v>
      </c>
      <c r="BR10" s="233"/>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8"/>
    </row>
    <row r="11" spans="1:131" s="229" customFormat="1" ht="26.25" customHeight="1" x14ac:dyDescent="0.2">
      <c r="A11" s="232">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2">
        <v>5</v>
      </c>
      <c r="BR11" s="233"/>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8"/>
    </row>
    <row r="12" spans="1:131" s="229" customFormat="1" ht="26.25" customHeight="1" x14ac:dyDescent="0.2">
      <c r="A12" s="232">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2">
        <v>6</v>
      </c>
      <c r="BR12" s="233"/>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8"/>
    </row>
    <row r="13" spans="1:131" s="229" customFormat="1" ht="26.25" customHeight="1" x14ac:dyDescent="0.2">
      <c r="A13" s="232">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2">
        <v>7</v>
      </c>
      <c r="BR13" s="233"/>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8"/>
    </row>
    <row r="14" spans="1:131" s="229" customFormat="1" ht="26.25" customHeight="1" x14ac:dyDescent="0.2">
      <c r="A14" s="232">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2">
        <v>8</v>
      </c>
      <c r="BR14" s="233"/>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8"/>
    </row>
    <row r="15" spans="1:131" s="229" customFormat="1" ht="26.25" customHeight="1" x14ac:dyDescent="0.2">
      <c r="A15" s="232">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2">
        <v>9</v>
      </c>
      <c r="BR15" s="233"/>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2">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2">
        <v>10</v>
      </c>
      <c r="BR16" s="233"/>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2">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2">
        <v>11</v>
      </c>
      <c r="BR17" s="233"/>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2">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2">
        <v>12</v>
      </c>
      <c r="BR18" s="233"/>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2">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2">
        <v>13</v>
      </c>
      <c r="BR19" s="233"/>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2">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2">
        <v>14</v>
      </c>
      <c r="BR20" s="233"/>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2">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2">
        <v>15</v>
      </c>
      <c r="BR21" s="233"/>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2">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395</v>
      </c>
      <c r="BA22" s="819"/>
      <c r="BB22" s="819"/>
      <c r="BC22" s="819"/>
      <c r="BD22" s="820"/>
      <c r="BE22" s="227"/>
      <c r="BF22" s="227"/>
      <c r="BG22" s="227"/>
      <c r="BH22" s="227"/>
      <c r="BI22" s="227"/>
      <c r="BJ22" s="227"/>
      <c r="BK22" s="227"/>
      <c r="BL22" s="227"/>
      <c r="BM22" s="227"/>
      <c r="BN22" s="227"/>
      <c r="BO22" s="227"/>
      <c r="BP22" s="227"/>
      <c r="BQ22" s="232">
        <v>16</v>
      </c>
      <c r="BR22" s="233"/>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4" t="s">
        <v>396</v>
      </c>
      <c r="B23" s="802" t="s">
        <v>397</v>
      </c>
      <c r="C23" s="803"/>
      <c r="D23" s="803"/>
      <c r="E23" s="803"/>
      <c r="F23" s="803"/>
      <c r="G23" s="803"/>
      <c r="H23" s="803"/>
      <c r="I23" s="803"/>
      <c r="J23" s="803"/>
      <c r="K23" s="803"/>
      <c r="L23" s="803"/>
      <c r="M23" s="803"/>
      <c r="N23" s="803"/>
      <c r="O23" s="803"/>
      <c r="P23" s="804"/>
      <c r="Q23" s="805">
        <v>40064</v>
      </c>
      <c r="R23" s="806"/>
      <c r="S23" s="806"/>
      <c r="T23" s="806"/>
      <c r="U23" s="806"/>
      <c r="V23" s="806">
        <v>37596</v>
      </c>
      <c r="W23" s="806"/>
      <c r="X23" s="806"/>
      <c r="Y23" s="806"/>
      <c r="Z23" s="806"/>
      <c r="AA23" s="806">
        <v>2468</v>
      </c>
      <c r="AB23" s="806"/>
      <c r="AC23" s="806"/>
      <c r="AD23" s="806"/>
      <c r="AE23" s="807"/>
      <c r="AF23" s="808">
        <v>2216</v>
      </c>
      <c r="AG23" s="806"/>
      <c r="AH23" s="806"/>
      <c r="AI23" s="806"/>
      <c r="AJ23" s="809"/>
      <c r="AK23" s="810"/>
      <c r="AL23" s="811"/>
      <c r="AM23" s="811"/>
      <c r="AN23" s="811"/>
      <c r="AO23" s="811"/>
      <c r="AP23" s="806">
        <v>20677</v>
      </c>
      <c r="AQ23" s="806"/>
      <c r="AR23" s="806"/>
      <c r="AS23" s="806"/>
      <c r="AT23" s="806"/>
      <c r="AU23" s="822"/>
      <c r="AV23" s="822"/>
      <c r="AW23" s="822"/>
      <c r="AX23" s="822"/>
      <c r="AY23" s="823"/>
      <c r="AZ23" s="824" t="s">
        <v>398</v>
      </c>
      <c r="BA23" s="825"/>
      <c r="BB23" s="825"/>
      <c r="BC23" s="825"/>
      <c r="BD23" s="826"/>
      <c r="BE23" s="227"/>
      <c r="BF23" s="227"/>
      <c r="BG23" s="227"/>
      <c r="BH23" s="227"/>
      <c r="BI23" s="227"/>
      <c r="BJ23" s="227"/>
      <c r="BK23" s="227"/>
      <c r="BL23" s="227"/>
      <c r="BM23" s="227"/>
      <c r="BN23" s="227"/>
      <c r="BO23" s="227"/>
      <c r="BP23" s="227"/>
      <c r="BQ23" s="232">
        <v>17</v>
      </c>
      <c r="BR23" s="233"/>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399</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2">
        <v>18</v>
      </c>
      <c r="BR24" s="233"/>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400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5"/>
      <c r="BP25" s="235"/>
      <c r="BQ25" s="232">
        <v>19</v>
      </c>
      <c r="BR25" s="233"/>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376</v>
      </c>
      <c r="B26" s="741"/>
      <c r="C26" s="741"/>
      <c r="D26" s="741"/>
      <c r="E26" s="741"/>
      <c r="F26" s="741"/>
      <c r="G26" s="741"/>
      <c r="H26" s="741"/>
      <c r="I26" s="741"/>
      <c r="J26" s="741"/>
      <c r="K26" s="741"/>
      <c r="L26" s="741"/>
      <c r="M26" s="741"/>
      <c r="N26" s="741"/>
      <c r="O26" s="741"/>
      <c r="P26" s="742"/>
      <c r="Q26" s="746" t="s">
        <v>401</v>
      </c>
      <c r="R26" s="747"/>
      <c r="S26" s="747"/>
      <c r="T26" s="747"/>
      <c r="U26" s="748"/>
      <c r="V26" s="746" t="s">
        <v>402</v>
      </c>
      <c r="W26" s="747"/>
      <c r="X26" s="747"/>
      <c r="Y26" s="747"/>
      <c r="Z26" s="748"/>
      <c r="AA26" s="746" t="s">
        <v>403</v>
      </c>
      <c r="AB26" s="747"/>
      <c r="AC26" s="747"/>
      <c r="AD26" s="747"/>
      <c r="AE26" s="747"/>
      <c r="AF26" s="827" t="s">
        <v>404</v>
      </c>
      <c r="AG26" s="828"/>
      <c r="AH26" s="828"/>
      <c r="AI26" s="828"/>
      <c r="AJ26" s="829"/>
      <c r="AK26" s="747" t="s">
        <v>405</v>
      </c>
      <c r="AL26" s="747"/>
      <c r="AM26" s="747"/>
      <c r="AN26" s="747"/>
      <c r="AO26" s="748"/>
      <c r="AP26" s="746" t="s">
        <v>406</v>
      </c>
      <c r="AQ26" s="747"/>
      <c r="AR26" s="747"/>
      <c r="AS26" s="747"/>
      <c r="AT26" s="748"/>
      <c r="AU26" s="746" t="s">
        <v>407</v>
      </c>
      <c r="AV26" s="747"/>
      <c r="AW26" s="747"/>
      <c r="AX26" s="747"/>
      <c r="AY26" s="748"/>
      <c r="AZ26" s="746" t="s">
        <v>408</v>
      </c>
      <c r="BA26" s="747"/>
      <c r="BB26" s="747"/>
      <c r="BC26" s="747"/>
      <c r="BD26" s="748"/>
      <c r="BE26" s="746" t="s">
        <v>383</v>
      </c>
      <c r="BF26" s="747"/>
      <c r="BG26" s="747"/>
      <c r="BH26" s="747"/>
      <c r="BI26" s="753"/>
      <c r="BJ26" s="226"/>
      <c r="BK26" s="226"/>
      <c r="BL26" s="226"/>
      <c r="BM26" s="226"/>
      <c r="BN26" s="226"/>
      <c r="BO26" s="235"/>
      <c r="BP26" s="235"/>
      <c r="BQ26" s="232">
        <v>20</v>
      </c>
      <c r="BR26" s="233"/>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5"/>
      <c r="BP27" s="235"/>
      <c r="BQ27" s="232">
        <v>21</v>
      </c>
      <c r="BR27" s="233"/>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6">
        <v>1</v>
      </c>
      <c r="B28" s="762" t="s">
        <v>409</v>
      </c>
      <c r="C28" s="763"/>
      <c r="D28" s="763"/>
      <c r="E28" s="763"/>
      <c r="F28" s="763"/>
      <c r="G28" s="763"/>
      <c r="H28" s="763"/>
      <c r="I28" s="763"/>
      <c r="J28" s="763"/>
      <c r="K28" s="763"/>
      <c r="L28" s="763"/>
      <c r="M28" s="763"/>
      <c r="N28" s="763"/>
      <c r="O28" s="763"/>
      <c r="P28" s="764"/>
      <c r="Q28" s="835">
        <v>7761</v>
      </c>
      <c r="R28" s="836"/>
      <c r="S28" s="836"/>
      <c r="T28" s="836"/>
      <c r="U28" s="836"/>
      <c r="V28" s="836">
        <v>7761</v>
      </c>
      <c r="W28" s="836"/>
      <c r="X28" s="836"/>
      <c r="Y28" s="836"/>
      <c r="Z28" s="836"/>
      <c r="AA28" s="836" t="s">
        <v>595</v>
      </c>
      <c r="AB28" s="836"/>
      <c r="AC28" s="836"/>
      <c r="AD28" s="836"/>
      <c r="AE28" s="837"/>
      <c r="AF28" s="838" t="s">
        <v>239</v>
      </c>
      <c r="AG28" s="836"/>
      <c r="AH28" s="836"/>
      <c r="AI28" s="836"/>
      <c r="AJ28" s="839"/>
      <c r="AK28" s="840">
        <v>983</v>
      </c>
      <c r="AL28" s="841"/>
      <c r="AM28" s="841"/>
      <c r="AN28" s="841"/>
      <c r="AO28" s="841"/>
      <c r="AP28" s="841" t="s">
        <v>595</v>
      </c>
      <c r="AQ28" s="841"/>
      <c r="AR28" s="841"/>
      <c r="AS28" s="841"/>
      <c r="AT28" s="841"/>
      <c r="AU28" s="841" t="s">
        <v>595</v>
      </c>
      <c r="AV28" s="841"/>
      <c r="AW28" s="841"/>
      <c r="AX28" s="841"/>
      <c r="AY28" s="841"/>
      <c r="AZ28" s="842" t="s">
        <v>595</v>
      </c>
      <c r="BA28" s="842"/>
      <c r="BB28" s="842"/>
      <c r="BC28" s="842"/>
      <c r="BD28" s="842"/>
      <c r="BE28" s="833"/>
      <c r="BF28" s="833"/>
      <c r="BG28" s="833"/>
      <c r="BH28" s="833"/>
      <c r="BI28" s="834"/>
      <c r="BJ28" s="226"/>
      <c r="BK28" s="226"/>
      <c r="BL28" s="226"/>
      <c r="BM28" s="226"/>
      <c r="BN28" s="226"/>
      <c r="BO28" s="235"/>
      <c r="BP28" s="235"/>
      <c r="BQ28" s="232">
        <v>22</v>
      </c>
      <c r="BR28" s="233"/>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6">
        <v>2</v>
      </c>
      <c r="B29" s="793" t="s">
        <v>410</v>
      </c>
      <c r="C29" s="794"/>
      <c r="D29" s="794"/>
      <c r="E29" s="794"/>
      <c r="F29" s="794"/>
      <c r="G29" s="794"/>
      <c r="H29" s="794"/>
      <c r="I29" s="794"/>
      <c r="J29" s="794"/>
      <c r="K29" s="794"/>
      <c r="L29" s="794"/>
      <c r="M29" s="794"/>
      <c r="N29" s="794"/>
      <c r="O29" s="794"/>
      <c r="P29" s="795"/>
      <c r="Q29" s="796">
        <v>5445</v>
      </c>
      <c r="R29" s="797"/>
      <c r="S29" s="797"/>
      <c r="T29" s="797"/>
      <c r="U29" s="797"/>
      <c r="V29" s="797">
        <v>5320</v>
      </c>
      <c r="W29" s="797"/>
      <c r="X29" s="797"/>
      <c r="Y29" s="797"/>
      <c r="Z29" s="797"/>
      <c r="AA29" s="797">
        <v>125</v>
      </c>
      <c r="AB29" s="797"/>
      <c r="AC29" s="797"/>
      <c r="AD29" s="797"/>
      <c r="AE29" s="798"/>
      <c r="AF29" s="799">
        <v>125</v>
      </c>
      <c r="AG29" s="800"/>
      <c r="AH29" s="800"/>
      <c r="AI29" s="800"/>
      <c r="AJ29" s="801"/>
      <c r="AK29" s="847">
        <v>839</v>
      </c>
      <c r="AL29" s="843"/>
      <c r="AM29" s="843"/>
      <c r="AN29" s="843"/>
      <c r="AO29" s="843"/>
      <c r="AP29" s="843" t="s">
        <v>595</v>
      </c>
      <c r="AQ29" s="843"/>
      <c r="AR29" s="843"/>
      <c r="AS29" s="843"/>
      <c r="AT29" s="843"/>
      <c r="AU29" s="843" t="s">
        <v>595</v>
      </c>
      <c r="AV29" s="843"/>
      <c r="AW29" s="843"/>
      <c r="AX29" s="843"/>
      <c r="AY29" s="843"/>
      <c r="AZ29" s="844" t="s">
        <v>595</v>
      </c>
      <c r="BA29" s="844"/>
      <c r="BB29" s="844"/>
      <c r="BC29" s="844"/>
      <c r="BD29" s="844"/>
      <c r="BE29" s="845"/>
      <c r="BF29" s="845"/>
      <c r="BG29" s="845"/>
      <c r="BH29" s="845"/>
      <c r="BI29" s="846"/>
      <c r="BJ29" s="226"/>
      <c r="BK29" s="226"/>
      <c r="BL29" s="226"/>
      <c r="BM29" s="226"/>
      <c r="BN29" s="226"/>
      <c r="BO29" s="235"/>
      <c r="BP29" s="235"/>
      <c r="BQ29" s="232">
        <v>23</v>
      </c>
      <c r="BR29" s="233"/>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6">
        <v>3</v>
      </c>
      <c r="B30" s="793" t="s">
        <v>411</v>
      </c>
      <c r="C30" s="794"/>
      <c r="D30" s="794"/>
      <c r="E30" s="794"/>
      <c r="F30" s="794"/>
      <c r="G30" s="794"/>
      <c r="H30" s="794"/>
      <c r="I30" s="794"/>
      <c r="J30" s="794"/>
      <c r="K30" s="794"/>
      <c r="L30" s="794"/>
      <c r="M30" s="794"/>
      <c r="N30" s="794"/>
      <c r="O30" s="794"/>
      <c r="P30" s="795"/>
      <c r="Q30" s="796">
        <v>2009</v>
      </c>
      <c r="R30" s="797"/>
      <c r="S30" s="797"/>
      <c r="T30" s="797"/>
      <c r="U30" s="797"/>
      <c r="V30" s="797">
        <v>2009</v>
      </c>
      <c r="W30" s="797"/>
      <c r="X30" s="797"/>
      <c r="Y30" s="797"/>
      <c r="Z30" s="797"/>
      <c r="AA30" s="797" t="s">
        <v>595</v>
      </c>
      <c r="AB30" s="797"/>
      <c r="AC30" s="797"/>
      <c r="AD30" s="797"/>
      <c r="AE30" s="798"/>
      <c r="AF30" s="799" t="s">
        <v>412</v>
      </c>
      <c r="AG30" s="800"/>
      <c r="AH30" s="800"/>
      <c r="AI30" s="800"/>
      <c r="AJ30" s="801"/>
      <c r="AK30" s="847">
        <v>221</v>
      </c>
      <c r="AL30" s="843"/>
      <c r="AM30" s="843"/>
      <c r="AN30" s="843"/>
      <c r="AO30" s="843"/>
      <c r="AP30" s="843" t="s">
        <v>595</v>
      </c>
      <c r="AQ30" s="843"/>
      <c r="AR30" s="843"/>
      <c r="AS30" s="843"/>
      <c r="AT30" s="843"/>
      <c r="AU30" s="843" t="s">
        <v>595</v>
      </c>
      <c r="AV30" s="843"/>
      <c r="AW30" s="843"/>
      <c r="AX30" s="843"/>
      <c r="AY30" s="843"/>
      <c r="AZ30" s="844" t="s">
        <v>595</v>
      </c>
      <c r="BA30" s="844"/>
      <c r="BB30" s="844"/>
      <c r="BC30" s="844"/>
      <c r="BD30" s="844"/>
      <c r="BE30" s="845"/>
      <c r="BF30" s="845"/>
      <c r="BG30" s="845"/>
      <c r="BH30" s="845"/>
      <c r="BI30" s="846"/>
      <c r="BJ30" s="226"/>
      <c r="BK30" s="226"/>
      <c r="BL30" s="226"/>
      <c r="BM30" s="226"/>
      <c r="BN30" s="226"/>
      <c r="BO30" s="235"/>
      <c r="BP30" s="235"/>
      <c r="BQ30" s="232">
        <v>24</v>
      </c>
      <c r="BR30" s="233"/>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6">
        <v>4</v>
      </c>
      <c r="B31" s="793" t="s">
        <v>413</v>
      </c>
      <c r="C31" s="794"/>
      <c r="D31" s="794"/>
      <c r="E31" s="794"/>
      <c r="F31" s="794"/>
      <c r="G31" s="794"/>
      <c r="H31" s="794"/>
      <c r="I31" s="794"/>
      <c r="J31" s="794"/>
      <c r="K31" s="794"/>
      <c r="L31" s="794"/>
      <c r="M31" s="794"/>
      <c r="N31" s="794"/>
      <c r="O31" s="794"/>
      <c r="P31" s="795"/>
      <c r="Q31" s="796">
        <v>8257</v>
      </c>
      <c r="R31" s="797"/>
      <c r="S31" s="797"/>
      <c r="T31" s="797"/>
      <c r="U31" s="797"/>
      <c r="V31" s="797">
        <v>7984</v>
      </c>
      <c r="W31" s="797"/>
      <c r="X31" s="797"/>
      <c r="Y31" s="797"/>
      <c r="Z31" s="797"/>
      <c r="AA31" s="797">
        <v>273</v>
      </c>
      <c r="AB31" s="797"/>
      <c r="AC31" s="797"/>
      <c r="AD31" s="797"/>
      <c r="AE31" s="798"/>
      <c r="AF31" s="799">
        <v>2168</v>
      </c>
      <c r="AG31" s="800"/>
      <c r="AH31" s="800"/>
      <c r="AI31" s="800"/>
      <c r="AJ31" s="801"/>
      <c r="AK31" s="847">
        <v>683</v>
      </c>
      <c r="AL31" s="843"/>
      <c r="AM31" s="843"/>
      <c r="AN31" s="843"/>
      <c r="AO31" s="843"/>
      <c r="AP31" s="843">
        <v>3100</v>
      </c>
      <c r="AQ31" s="843"/>
      <c r="AR31" s="843"/>
      <c r="AS31" s="843"/>
      <c r="AT31" s="843"/>
      <c r="AU31" s="843">
        <v>412</v>
      </c>
      <c r="AV31" s="843"/>
      <c r="AW31" s="843"/>
      <c r="AX31" s="843"/>
      <c r="AY31" s="843"/>
      <c r="AZ31" s="844" t="s">
        <v>595</v>
      </c>
      <c r="BA31" s="844"/>
      <c r="BB31" s="844"/>
      <c r="BC31" s="844"/>
      <c r="BD31" s="844"/>
      <c r="BE31" s="845" t="s">
        <v>414</v>
      </c>
      <c r="BF31" s="845"/>
      <c r="BG31" s="845"/>
      <c r="BH31" s="845"/>
      <c r="BI31" s="846"/>
      <c r="BJ31" s="226"/>
      <c r="BK31" s="226"/>
      <c r="BL31" s="226"/>
      <c r="BM31" s="226"/>
      <c r="BN31" s="226"/>
      <c r="BO31" s="235"/>
      <c r="BP31" s="235"/>
      <c r="BQ31" s="232">
        <v>25</v>
      </c>
      <c r="BR31" s="233"/>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6">
        <v>5</v>
      </c>
      <c r="B32" s="793" t="s">
        <v>415</v>
      </c>
      <c r="C32" s="794"/>
      <c r="D32" s="794"/>
      <c r="E32" s="794"/>
      <c r="F32" s="794"/>
      <c r="G32" s="794"/>
      <c r="H32" s="794"/>
      <c r="I32" s="794"/>
      <c r="J32" s="794"/>
      <c r="K32" s="794"/>
      <c r="L32" s="794"/>
      <c r="M32" s="794"/>
      <c r="N32" s="794"/>
      <c r="O32" s="794"/>
      <c r="P32" s="795"/>
      <c r="Q32" s="796">
        <v>1891</v>
      </c>
      <c r="R32" s="797"/>
      <c r="S32" s="797"/>
      <c r="T32" s="797"/>
      <c r="U32" s="797"/>
      <c r="V32" s="797">
        <v>1731</v>
      </c>
      <c r="W32" s="797"/>
      <c r="X32" s="797"/>
      <c r="Y32" s="797"/>
      <c r="Z32" s="797"/>
      <c r="AA32" s="797">
        <v>160</v>
      </c>
      <c r="AB32" s="797"/>
      <c r="AC32" s="797"/>
      <c r="AD32" s="797"/>
      <c r="AE32" s="798"/>
      <c r="AF32" s="799">
        <v>336</v>
      </c>
      <c r="AG32" s="800"/>
      <c r="AH32" s="800"/>
      <c r="AI32" s="800"/>
      <c r="AJ32" s="801"/>
      <c r="AK32" s="847">
        <v>168</v>
      </c>
      <c r="AL32" s="843"/>
      <c r="AM32" s="843"/>
      <c r="AN32" s="843"/>
      <c r="AO32" s="843"/>
      <c r="AP32" s="843">
        <v>4258</v>
      </c>
      <c r="AQ32" s="843"/>
      <c r="AR32" s="843"/>
      <c r="AS32" s="843"/>
      <c r="AT32" s="843"/>
      <c r="AU32" s="843">
        <v>1005</v>
      </c>
      <c r="AV32" s="843"/>
      <c r="AW32" s="843"/>
      <c r="AX32" s="843"/>
      <c r="AY32" s="843"/>
      <c r="AZ32" s="844" t="s">
        <v>595</v>
      </c>
      <c r="BA32" s="844"/>
      <c r="BB32" s="844"/>
      <c r="BC32" s="844"/>
      <c r="BD32" s="844"/>
      <c r="BE32" s="845" t="s">
        <v>414</v>
      </c>
      <c r="BF32" s="845"/>
      <c r="BG32" s="845"/>
      <c r="BH32" s="845"/>
      <c r="BI32" s="846"/>
      <c r="BJ32" s="226"/>
      <c r="BK32" s="226"/>
      <c r="BL32" s="226"/>
      <c r="BM32" s="226"/>
      <c r="BN32" s="226"/>
      <c r="BO32" s="235"/>
      <c r="BP32" s="235"/>
      <c r="BQ32" s="232">
        <v>26</v>
      </c>
      <c r="BR32" s="233"/>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6">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5"/>
      <c r="BP33" s="235"/>
      <c r="BQ33" s="232">
        <v>27</v>
      </c>
      <c r="BR33" s="233"/>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6">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5"/>
      <c r="BP34" s="235"/>
      <c r="BQ34" s="232">
        <v>28</v>
      </c>
      <c r="BR34" s="233"/>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6">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5"/>
      <c r="BP35" s="235"/>
      <c r="BQ35" s="232">
        <v>29</v>
      </c>
      <c r="BR35" s="233"/>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6">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5"/>
      <c r="BP36" s="235"/>
      <c r="BQ36" s="232">
        <v>30</v>
      </c>
      <c r="BR36" s="233"/>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6">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5"/>
      <c r="BP37" s="235"/>
      <c r="BQ37" s="232">
        <v>31</v>
      </c>
      <c r="BR37" s="233"/>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6">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5"/>
      <c r="BP38" s="235"/>
      <c r="BQ38" s="232">
        <v>32</v>
      </c>
      <c r="BR38" s="233"/>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6">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5"/>
      <c r="BP39" s="235"/>
      <c r="BQ39" s="232">
        <v>33</v>
      </c>
      <c r="BR39" s="233"/>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2">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5"/>
      <c r="BP40" s="235"/>
      <c r="BQ40" s="232">
        <v>34</v>
      </c>
      <c r="BR40" s="233"/>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2">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5"/>
      <c r="BP41" s="235"/>
      <c r="BQ41" s="232">
        <v>35</v>
      </c>
      <c r="BR41" s="233"/>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2">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5"/>
      <c r="BP42" s="235"/>
      <c r="BQ42" s="232">
        <v>36</v>
      </c>
      <c r="BR42" s="233"/>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2">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5"/>
      <c r="BP43" s="235"/>
      <c r="BQ43" s="232">
        <v>37</v>
      </c>
      <c r="BR43" s="233"/>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2">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5"/>
      <c r="BP44" s="235"/>
      <c r="BQ44" s="232">
        <v>38</v>
      </c>
      <c r="BR44" s="233"/>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2">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5"/>
      <c r="BP45" s="235"/>
      <c r="BQ45" s="232">
        <v>39</v>
      </c>
      <c r="BR45" s="233"/>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2">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5"/>
      <c r="BP46" s="235"/>
      <c r="BQ46" s="232">
        <v>40</v>
      </c>
      <c r="BR46" s="233"/>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2">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5"/>
      <c r="BP47" s="235"/>
      <c r="BQ47" s="232">
        <v>41</v>
      </c>
      <c r="BR47" s="233"/>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2">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5"/>
      <c r="BP48" s="235"/>
      <c r="BQ48" s="232">
        <v>42</v>
      </c>
      <c r="BR48" s="233"/>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2">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5"/>
      <c r="BP49" s="235"/>
      <c r="BQ49" s="232">
        <v>43</v>
      </c>
      <c r="BR49" s="233"/>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2">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5"/>
      <c r="BP50" s="235"/>
      <c r="BQ50" s="232">
        <v>44</v>
      </c>
      <c r="BR50" s="233"/>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2">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5"/>
      <c r="BP51" s="235"/>
      <c r="BQ51" s="232">
        <v>45</v>
      </c>
      <c r="BR51" s="233"/>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2">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5"/>
      <c r="BP52" s="235"/>
      <c r="BQ52" s="232">
        <v>46</v>
      </c>
      <c r="BR52" s="233"/>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2">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5"/>
      <c r="BP53" s="235"/>
      <c r="BQ53" s="232">
        <v>47</v>
      </c>
      <c r="BR53" s="233"/>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2">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5"/>
      <c r="BP54" s="235"/>
      <c r="BQ54" s="232">
        <v>48</v>
      </c>
      <c r="BR54" s="233"/>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2">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5"/>
      <c r="BP55" s="235"/>
      <c r="BQ55" s="232">
        <v>49</v>
      </c>
      <c r="BR55" s="233"/>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2">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5"/>
      <c r="BP56" s="235"/>
      <c r="BQ56" s="232">
        <v>50</v>
      </c>
      <c r="BR56" s="233"/>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2">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5"/>
      <c r="BP57" s="235"/>
      <c r="BQ57" s="232">
        <v>51</v>
      </c>
      <c r="BR57" s="233"/>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2">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5"/>
      <c r="BP58" s="235"/>
      <c r="BQ58" s="232">
        <v>52</v>
      </c>
      <c r="BR58" s="233"/>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2">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5"/>
      <c r="BP59" s="235"/>
      <c r="BQ59" s="232">
        <v>53</v>
      </c>
      <c r="BR59" s="233"/>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2">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5"/>
      <c r="BP60" s="235"/>
      <c r="BQ60" s="232">
        <v>54</v>
      </c>
      <c r="BR60" s="233"/>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2">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5"/>
      <c r="BP61" s="235"/>
      <c r="BQ61" s="232">
        <v>55</v>
      </c>
      <c r="BR61" s="233"/>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2">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416</v>
      </c>
      <c r="BK62" s="819"/>
      <c r="BL62" s="819"/>
      <c r="BM62" s="819"/>
      <c r="BN62" s="820"/>
      <c r="BO62" s="235"/>
      <c r="BP62" s="235"/>
      <c r="BQ62" s="232">
        <v>56</v>
      </c>
      <c r="BR62" s="233"/>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4" t="s">
        <v>396</v>
      </c>
      <c r="B63" s="802" t="s">
        <v>417</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2628</v>
      </c>
      <c r="AG63" s="857"/>
      <c r="AH63" s="857"/>
      <c r="AI63" s="857"/>
      <c r="AJ63" s="858"/>
      <c r="AK63" s="859"/>
      <c r="AL63" s="854"/>
      <c r="AM63" s="854"/>
      <c r="AN63" s="854"/>
      <c r="AO63" s="854"/>
      <c r="AP63" s="857">
        <v>7358</v>
      </c>
      <c r="AQ63" s="857"/>
      <c r="AR63" s="857"/>
      <c r="AS63" s="857"/>
      <c r="AT63" s="857"/>
      <c r="AU63" s="857">
        <v>1417</v>
      </c>
      <c r="AV63" s="857"/>
      <c r="AW63" s="857"/>
      <c r="AX63" s="857"/>
      <c r="AY63" s="857"/>
      <c r="AZ63" s="861"/>
      <c r="BA63" s="861"/>
      <c r="BB63" s="861"/>
      <c r="BC63" s="861"/>
      <c r="BD63" s="861"/>
      <c r="BE63" s="862"/>
      <c r="BF63" s="862"/>
      <c r="BG63" s="862"/>
      <c r="BH63" s="862"/>
      <c r="BI63" s="863"/>
      <c r="BJ63" s="864" t="s">
        <v>412</v>
      </c>
      <c r="BK63" s="865"/>
      <c r="BL63" s="865"/>
      <c r="BM63" s="865"/>
      <c r="BN63" s="866"/>
      <c r="BO63" s="235"/>
      <c r="BP63" s="235"/>
      <c r="BQ63" s="232">
        <v>57</v>
      </c>
      <c r="BR63" s="233"/>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418</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419</v>
      </c>
      <c r="B66" s="741"/>
      <c r="C66" s="741"/>
      <c r="D66" s="741"/>
      <c r="E66" s="741"/>
      <c r="F66" s="741"/>
      <c r="G66" s="741"/>
      <c r="H66" s="741"/>
      <c r="I66" s="741"/>
      <c r="J66" s="741"/>
      <c r="K66" s="741"/>
      <c r="L66" s="741"/>
      <c r="M66" s="741"/>
      <c r="N66" s="741"/>
      <c r="O66" s="741"/>
      <c r="P66" s="742"/>
      <c r="Q66" s="746" t="s">
        <v>420</v>
      </c>
      <c r="R66" s="747"/>
      <c r="S66" s="747"/>
      <c r="T66" s="747"/>
      <c r="U66" s="748"/>
      <c r="V66" s="746" t="s">
        <v>421</v>
      </c>
      <c r="W66" s="747"/>
      <c r="X66" s="747"/>
      <c r="Y66" s="747"/>
      <c r="Z66" s="748"/>
      <c r="AA66" s="746" t="s">
        <v>422</v>
      </c>
      <c r="AB66" s="747"/>
      <c r="AC66" s="747"/>
      <c r="AD66" s="747"/>
      <c r="AE66" s="748"/>
      <c r="AF66" s="867" t="s">
        <v>423</v>
      </c>
      <c r="AG66" s="828"/>
      <c r="AH66" s="828"/>
      <c r="AI66" s="828"/>
      <c r="AJ66" s="868"/>
      <c r="AK66" s="746" t="s">
        <v>424</v>
      </c>
      <c r="AL66" s="741"/>
      <c r="AM66" s="741"/>
      <c r="AN66" s="741"/>
      <c r="AO66" s="742"/>
      <c r="AP66" s="746" t="s">
        <v>425</v>
      </c>
      <c r="AQ66" s="747"/>
      <c r="AR66" s="747"/>
      <c r="AS66" s="747"/>
      <c r="AT66" s="748"/>
      <c r="AU66" s="746" t="s">
        <v>426</v>
      </c>
      <c r="AV66" s="747"/>
      <c r="AW66" s="747"/>
      <c r="AX66" s="747"/>
      <c r="AY66" s="748"/>
      <c r="AZ66" s="746" t="s">
        <v>383</v>
      </c>
      <c r="BA66" s="747"/>
      <c r="BB66" s="747"/>
      <c r="BC66" s="747"/>
      <c r="BD66" s="753"/>
      <c r="BE66" s="235"/>
      <c r="BF66" s="235"/>
      <c r="BG66" s="235"/>
      <c r="BH66" s="235"/>
      <c r="BI66" s="235"/>
      <c r="BJ66" s="235"/>
      <c r="BK66" s="235"/>
      <c r="BL66" s="235"/>
      <c r="BM66" s="235"/>
      <c r="BN66" s="235"/>
      <c r="BO66" s="235"/>
      <c r="BP66" s="235"/>
      <c r="BQ66" s="232">
        <v>60</v>
      </c>
      <c r="BR66" s="237"/>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5"/>
      <c r="BF67" s="235"/>
      <c r="BG67" s="235"/>
      <c r="BH67" s="235"/>
      <c r="BI67" s="235"/>
      <c r="BJ67" s="235"/>
      <c r="BK67" s="235"/>
      <c r="BL67" s="235"/>
      <c r="BM67" s="235"/>
      <c r="BN67" s="235"/>
      <c r="BO67" s="235"/>
      <c r="BP67" s="235"/>
      <c r="BQ67" s="232">
        <v>61</v>
      </c>
      <c r="BR67" s="237"/>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580</v>
      </c>
      <c r="C68" s="883"/>
      <c r="D68" s="883"/>
      <c r="E68" s="883"/>
      <c r="F68" s="883"/>
      <c r="G68" s="883"/>
      <c r="H68" s="883"/>
      <c r="I68" s="883"/>
      <c r="J68" s="883"/>
      <c r="K68" s="883"/>
      <c r="L68" s="883"/>
      <c r="M68" s="883"/>
      <c r="N68" s="883"/>
      <c r="O68" s="883"/>
      <c r="P68" s="884"/>
      <c r="Q68" s="885">
        <v>9647</v>
      </c>
      <c r="R68" s="879"/>
      <c r="S68" s="879"/>
      <c r="T68" s="879"/>
      <c r="U68" s="879"/>
      <c r="V68" s="879">
        <v>9534</v>
      </c>
      <c r="W68" s="879"/>
      <c r="X68" s="879"/>
      <c r="Y68" s="879"/>
      <c r="Z68" s="879"/>
      <c r="AA68" s="879">
        <v>113</v>
      </c>
      <c r="AB68" s="879"/>
      <c r="AC68" s="879"/>
      <c r="AD68" s="879"/>
      <c r="AE68" s="879"/>
      <c r="AF68" s="879">
        <v>113</v>
      </c>
      <c r="AG68" s="879"/>
      <c r="AH68" s="879"/>
      <c r="AI68" s="879"/>
      <c r="AJ68" s="879"/>
      <c r="AK68" s="879">
        <v>100</v>
      </c>
      <c r="AL68" s="879"/>
      <c r="AM68" s="879"/>
      <c r="AN68" s="879"/>
      <c r="AO68" s="879"/>
      <c r="AP68" s="879">
        <v>190</v>
      </c>
      <c r="AQ68" s="879"/>
      <c r="AR68" s="879"/>
      <c r="AS68" s="879"/>
      <c r="AT68" s="879"/>
      <c r="AU68" s="879">
        <v>4</v>
      </c>
      <c r="AV68" s="879"/>
      <c r="AW68" s="879"/>
      <c r="AX68" s="879"/>
      <c r="AY68" s="879"/>
      <c r="AZ68" s="880"/>
      <c r="BA68" s="880"/>
      <c r="BB68" s="880"/>
      <c r="BC68" s="880"/>
      <c r="BD68" s="881"/>
      <c r="BE68" s="235"/>
      <c r="BF68" s="235"/>
      <c r="BG68" s="235"/>
      <c r="BH68" s="235"/>
      <c r="BI68" s="235"/>
      <c r="BJ68" s="235"/>
      <c r="BK68" s="235"/>
      <c r="BL68" s="235"/>
      <c r="BM68" s="235"/>
      <c r="BN68" s="235"/>
      <c r="BO68" s="235"/>
      <c r="BP68" s="235"/>
      <c r="BQ68" s="232">
        <v>62</v>
      </c>
      <c r="BR68" s="237"/>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2">
        <v>2</v>
      </c>
      <c r="B69" s="886" t="s">
        <v>581</v>
      </c>
      <c r="C69" s="887"/>
      <c r="D69" s="887"/>
      <c r="E69" s="887"/>
      <c r="F69" s="887"/>
      <c r="G69" s="887"/>
      <c r="H69" s="887"/>
      <c r="I69" s="887"/>
      <c r="J69" s="887"/>
      <c r="K69" s="887"/>
      <c r="L69" s="887"/>
      <c r="M69" s="887"/>
      <c r="N69" s="887"/>
      <c r="O69" s="887"/>
      <c r="P69" s="888"/>
      <c r="Q69" s="889">
        <v>324</v>
      </c>
      <c r="R69" s="843"/>
      <c r="S69" s="843"/>
      <c r="T69" s="843"/>
      <c r="U69" s="843"/>
      <c r="V69" s="843">
        <v>301</v>
      </c>
      <c r="W69" s="843"/>
      <c r="X69" s="843"/>
      <c r="Y69" s="843"/>
      <c r="Z69" s="843"/>
      <c r="AA69" s="843">
        <v>23</v>
      </c>
      <c r="AB69" s="843"/>
      <c r="AC69" s="843"/>
      <c r="AD69" s="843"/>
      <c r="AE69" s="843"/>
      <c r="AF69" s="843">
        <v>23</v>
      </c>
      <c r="AG69" s="843"/>
      <c r="AH69" s="843"/>
      <c r="AI69" s="843"/>
      <c r="AJ69" s="843"/>
      <c r="AK69" s="843" t="s">
        <v>595</v>
      </c>
      <c r="AL69" s="843"/>
      <c r="AM69" s="843"/>
      <c r="AN69" s="843"/>
      <c r="AO69" s="843"/>
      <c r="AP69" s="843" t="s">
        <v>595</v>
      </c>
      <c r="AQ69" s="843"/>
      <c r="AR69" s="843"/>
      <c r="AS69" s="843"/>
      <c r="AT69" s="843"/>
      <c r="AU69" s="843" t="s">
        <v>595</v>
      </c>
      <c r="AV69" s="843"/>
      <c r="AW69" s="843"/>
      <c r="AX69" s="843"/>
      <c r="AY69" s="843"/>
      <c r="AZ69" s="845"/>
      <c r="BA69" s="845"/>
      <c r="BB69" s="845"/>
      <c r="BC69" s="845"/>
      <c r="BD69" s="846"/>
      <c r="BE69" s="235"/>
      <c r="BF69" s="235"/>
      <c r="BG69" s="235"/>
      <c r="BH69" s="235"/>
      <c r="BI69" s="235"/>
      <c r="BJ69" s="235"/>
      <c r="BK69" s="235"/>
      <c r="BL69" s="235"/>
      <c r="BM69" s="235"/>
      <c r="BN69" s="235"/>
      <c r="BO69" s="235"/>
      <c r="BP69" s="235"/>
      <c r="BQ69" s="232">
        <v>63</v>
      </c>
      <c r="BR69" s="237"/>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2">
        <v>3</v>
      </c>
      <c r="B70" s="886" t="s">
        <v>582</v>
      </c>
      <c r="C70" s="887"/>
      <c r="D70" s="887"/>
      <c r="E70" s="887"/>
      <c r="F70" s="887"/>
      <c r="G70" s="887"/>
      <c r="H70" s="887"/>
      <c r="I70" s="887"/>
      <c r="J70" s="887"/>
      <c r="K70" s="887"/>
      <c r="L70" s="887"/>
      <c r="M70" s="887"/>
      <c r="N70" s="887"/>
      <c r="O70" s="887"/>
      <c r="P70" s="888"/>
      <c r="Q70" s="889">
        <v>2047</v>
      </c>
      <c r="R70" s="843"/>
      <c r="S70" s="843"/>
      <c r="T70" s="843"/>
      <c r="U70" s="843"/>
      <c r="V70" s="843">
        <v>1885</v>
      </c>
      <c r="W70" s="843"/>
      <c r="X70" s="843"/>
      <c r="Y70" s="843"/>
      <c r="Z70" s="843"/>
      <c r="AA70" s="843">
        <v>162</v>
      </c>
      <c r="AB70" s="843"/>
      <c r="AC70" s="843"/>
      <c r="AD70" s="843"/>
      <c r="AE70" s="843"/>
      <c r="AF70" s="843">
        <v>162</v>
      </c>
      <c r="AG70" s="843"/>
      <c r="AH70" s="843"/>
      <c r="AI70" s="843"/>
      <c r="AJ70" s="843"/>
      <c r="AK70" s="843">
        <v>73</v>
      </c>
      <c r="AL70" s="843"/>
      <c r="AM70" s="843"/>
      <c r="AN70" s="843"/>
      <c r="AO70" s="843"/>
      <c r="AP70" s="843">
        <v>723</v>
      </c>
      <c r="AQ70" s="843"/>
      <c r="AR70" s="843"/>
      <c r="AS70" s="843"/>
      <c r="AT70" s="843"/>
      <c r="AU70" s="843">
        <v>139</v>
      </c>
      <c r="AV70" s="843"/>
      <c r="AW70" s="843"/>
      <c r="AX70" s="843"/>
      <c r="AY70" s="843"/>
      <c r="AZ70" s="845"/>
      <c r="BA70" s="845"/>
      <c r="BB70" s="845"/>
      <c r="BC70" s="845"/>
      <c r="BD70" s="846"/>
      <c r="BE70" s="235"/>
      <c r="BF70" s="235"/>
      <c r="BG70" s="235"/>
      <c r="BH70" s="235"/>
      <c r="BI70" s="235"/>
      <c r="BJ70" s="235"/>
      <c r="BK70" s="235"/>
      <c r="BL70" s="235"/>
      <c r="BM70" s="235"/>
      <c r="BN70" s="235"/>
      <c r="BO70" s="235"/>
      <c r="BP70" s="235"/>
      <c r="BQ70" s="232">
        <v>64</v>
      </c>
      <c r="BR70" s="237"/>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2">
        <v>4</v>
      </c>
      <c r="B71" s="886" t="s">
        <v>583</v>
      </c>
      <c r="C71" s="887"/>
      <c r="D71" s="887"/>
      <c r="E71" s="887"/>
      <c r="F71" s="887"/>
      <c r="G71" s="887"/>
      <c r="H71" s="887"/>
      <c r="I71" s="887"/>
      <c r="J71" s="887"/>
      <c r="K71" s="887"/>
      <c r="L71" s="887"/>
      <c r="M71" s="887"/>
      <c r="N71" s="887"/>
      <c r="O71" s="887"/>
      <c r="P71" s="888"/>
      <c r="Q71" s="889">
        <v>4</v>
      </c>
      <c r="R71" s="843"/>
      <c r="S71" s="843"/>
      <c r="T71" s="843"/>
      <c r="U71" s="843"/>
      <c r="V71" s="843">
        <v>3</v>
      </c>
      <c r="W71" s="843"/>
      <c r="X71" s="843"/>
      <c r="Y71" s="843"/>
      <c r="Z71" s="843"/>
      <c r="AA71" s="843">
        <v>1</v>
      </c>
      <c r="AB71" s="843"/>
      <c r="AC71" s="843"/>
      <c r="AD71" s="843"/>
      <c r="AE71" s="843"/>
      <c r="AF71" s="843">
        <v>1</v>
      </c>
      <c r="AG71" s="843"/>
      <c r="AH71" s="843"/>
      <c r="AI71" s="843"/>
      <c r="AJ71" s="843"/>
      <c r="AK71" s="843" t="s">
        <v>595</v>
      </c>
      <c r="AL71" s="843"/>
      <c r="AM71" s="843"/>
      <c r="AN71" s="843"/>
      <c r="AO71" s="843"/>
      <c r="AP71" s="843" t="s">
        <v>595</v>
      </c>
      <c r="AQ71" s="843"/>
      <c r="AR71" s="843"/>
      <c r="AS71" s="843"/>
      <c r="AT71" s="843"/>
      <c r="AU71" s="843" t="s">
        <v>595</v>
      </c>
      <c r="AV71" s="843"/>
      <c r="AW71" s="843"/>
      <c r="AX71" s="843"/>
      <c r="AY71" s="843"/>
      <c r="AZ71" s="845"/>
      <c r="BA71" s="845"/>
      <c r="BB71" s="845"/>
      <c r="BC71" s="845"/>
      <c r="BD71" s="846"/>
      <c r="BE71" s="235"/>
      <c r="BF71" s="235"/>
      <c r="BG71" s="235"/>
      <c r="BH71" s="235"/>
      <c r="BI71" s="235"/>
      <c r="BJ71" s="235"/>
      <c r="BK71" s="235"/>
      <c r="BL71" s="235"/>
      <c r="BM71" s="235"/>
      <c r="BN71" s="235"/>
      <c r="BO71" s="235"/>
      <c r="BP71" s="235"/>
      <c r="BQ71" s="232">
        <v>65</v>
      </c>
      <c r="BR71" s="237"/>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2">
        <v>5</v>
      </c>
      <c r="B72" s="886" t="s">
        <v>584</v>
      </c>
      <c r="C72" s="887"/>
      <c r="D72" s="887"/>
      <c r="E72" s="887"/>
      <c r="F72" s="887"/>
      <c r="G72" s="887"/>
      <c r="H72" s="887"/>
      <c r="I72" s="887"/>
      <c r="J72" s="887"/>
      <c r="K72" s="887"/>
      <c r="L72" s="887"/>
      <c r="M72" s="887"/>
      <c r="N72" s="887"/>
      <c r="O72" s="887"/>
      <c r="P72" s="888"/>
      <c r="Q72" s="889">
        <v>21979</v>
      </c>
      <c r="R72" s="843"/>
      <c r="S72" s="843"/>
      <c r="T72" s="843"/>
      <c r="U72" s="843"/>
      <c r="V72" s="843">
        <v>21477</v>
      </c>
      <c r="W72" s="843"/>
      <c r="X72" s="843"/>
      <c r="Y72" s="843"/>
      <c r="Z72" s="843"/>
      <c r="AA72" s="843">
        <v>502</v>
      </c>
      <c r="AB72" s="843"/>
      <c r="AC72" s="843"/>
      <c r="AD72" s="843"/>
      <c r="AE72" s="843"/>
      <c r="AF72" s="843">
        <v>502</v>
      </c>
      <c r="AG72" s="843"/>
      <c r="AH72" s="843"/>
      <c r="AI72" s="843"/>
      <c r="AJ72" s="843"/>
      <c r="AK72" s="843" t="s">
        <v>595</v>
      </c>
      <c r="AL72" s="843"/>
      <c r="AM72" s="843"/>
      <c r="AN72" s="843"/>
      <c r="AO72" s="843"/>
      <c r="AP72" s="843" t="s">
        <v>595</v>
      </c>
      <c r="AQ72" s="843"/>
      <c r="AR72" s="843"/>
      <c r="AS72" s="843"/>
      <c r="AT72" s="843"/>
      <c r="AU72" s="843" t="s">
        <v>595</v>
      </c>
      <c r="AV72" s="843"/>
      <c r="AW72" s="843"/>
      <c r="AX72" s="843"/>
      <c r="AY72" s="843"/>
      <c r="AZ72" s="845"/>
      <c r="BA72" s="845"/>
      <c r="BB72" s="845"/>
      <c r="BC72" s="845"/>
      <c r="BD72" s="846"/>
      <c r="BE72" s="235"/>
      <c r="BF72" s="235"/>
      <c r="BG72" s="235"/>
      <c r="BH72" s="235"/>
      <c r="BI72" s="235"/>
      <c r="BJ72" s="235"/>
      <c r="BK72" s="235"/>
      <c r="BL72" s="235"/>
      <c r="BM72" s="235"/>
      <c r="BN72" s="235"/>
      <c r="BO72" s="235"/>
      <c r="BP72" s="235"/>
      <c r="BQ72" s="232">
        <v>66</v>
      </c>
      <c r="BR72" s="237"/>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2">
        <v>6</v>
      </c>
      <c r="B73" s="886" t="s">
        <v>585</v>
      </c>
      <c r="C73" s="887"/>
      <c r="D73" s="887"/>
      <c r="E73" s="887"/>
      <c r="F73" s="887"/>
      <c r="G73" s="887"/>
      <c r="H73" s="887"/>
      <c r="I73" s="887"/>
      <c r="J73" s="887"/>
      <c r="K73" s="887"/>
      <c r="L73" s="887"/>
      <c r="M73" s="887"/>
      <c r="N73" s="887"/>
      <c r="O73" s="887"/>
      <c r="P73" s="888"/>
      <c r="Q73" s="889">
        <v>925</v>
      </c>
      <c r="R73" s="843"/>
      <c r="S73" s="843"/>
      <c r="T73" s="843"/>
      <c r="U73" s="843"/>
      <c r="V73" s="843">
        <v>905</v>
      </c>
      <c r="W73" s="843"/>
      <c r="X73" s="843"/>
      <c r="Y73" s="843"/>
      <c r="Z73" s="843"/>
      <c r="AA73" s="843">
        <v>20</v>
      </c>
      <c r="AB73" s="843"/>
      <c r="AC73" s="843"/>
      <c r="AD73" s="843"/>
      <c r="AE73" s="843"/>
      <c r="AF73" s="843">
        <v>20</v>
      </c>
      <c r="AG73" s="843"/>
      <c r="AH73" s="843"/>
      <c r="AI73" s="843"/>
      <c r="AJ73" s="843"/>
      <c r="AK73" s="843">
        <v>45</v>
      </c>
      <c r="AL73" s="843"/>
      <c r="AM73" s="843"/>
      <c r="AN73" s="843"/>
      <c r="AO73" s="843"/>
      <c r="AP73" s="843" t="s">
        <v>601</v>
      </c>
      <c r="AQ73" s="843"/>
      <c r="AR73" s="843"/>
      <c r="AS73" s="843"/>
      <c r="AT73" s="843"/>
      <c r="AU73" s="843" t="s">
        <v>595</v>
      </c>
      <c r="AV73" s="843"/>
      <c r="AW73" s="843"/>
      <c r="AX73" s="843"/>
      <c r="AY73" s="843"/>
      <c r="AZ73" s="845"/>
      <c r="BA73" s="845"/>
      <c r="BB73" s="845"/>
      <c r="BC73" s="845"/>
      <c r="BD73" s="846"/>
      <c r="BE73" s="235"/>
      <c r="BF73" s="235"/>
      <c r="BG73" s="235"/>
      <c r="BH73" s="235"/>
      <c r="BI73" s="235"/>
      <c r="BJ73" s="235"/>
      <c r="BK73" s="235"/>
      <c r="BL73" s="235"/>
      <c r="BM73" s="235"/>
      <c r="BN73" s="235"/>
      <c r="BO73" s="235"/>
      <c r="BP73" s="235"/>
      <c r="BQ73" s="232">
        <v>67</v>
      </c>
      <c r="BR73" s="237"/>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2">
        <v>7</v>
      </c>
      <c r="B74" s="886" t="s">
        <v>586</v>
      </c>
      <c r="C74" s="887"/>
      <c r="D74" s="887"/>
      <c r="E74" s="887"/>
      <c r="F74" s="887"/>
      <c r="G74" s="887"/>
      <c r="H74" s="887"/>
      <c r="I74" s="887"/>
      <c r="J74" s="887"/>
      <c r="K74" s="887"/>
      <c r="L74" s="887"/>
      <c r="M74" s="887"/>
      <c r="N74" s="887"/>
      <c r="O74" s="887"/>
      <c r="P74" s="888"/>
      <c r="Q74" s="889">
        <v>267</v>
      </c>
      <c r="R74" s="843"/>
      <c r="S74" s="843"/>
      <c r="T74" s="843"/>
      <c r="U74" s="843"/>
      <c r="V74" s="843">
        <v>178</v>
      </c>
      <c r="W74" s="843"/>
      <c r="X74" s="843"/>
      <c r="Y74" s="843"/>
      <c r="Z74" s="843"/>
      <c r="AA74" s="843">
        <v>89</v>
      </c>
      <c r="AB74" s="843"/>
      <c r="AC74" s="843"/>
      <c r="AD74" s="843"/>
      <c r="AE74" s="843"/>
      <c r="AF74" s="843">
        <v>89</v>
      </c>
      <c r="AG74" s="843"/>
      <c r="AH74" s="843"/>
      <c r="AI74" s="843"/>
      <c r="AJ74" s="843"/>
      <c r="AK74" s="843">
        <v>13</v>
      </c>
      <c r="AL74" s="843"/>
      <c r="AM74" s="843"/>
      <c r="AN74" s="843"/>
      <c r="AO74" s="843"/>
      <c r="AP74" s="843" t="s">
        <v>595</v>
      </c>
      <c r="AQ74" s="843"/>
      <c r="AR74" s="843"/>
      <c r="AS74" s="843"/>
      <c r="AT74" s="843"/>
      <c r="AU74" s="843" t="s">
        <v>595</v>
      </c>
      <c r="AV74" s="843"/>
      <c r="AW74" s="843"/>
      <c r="AX74" s="843"/>
      <c r="AY74" s="843"/>
      <c r="AZ74" s="845"/>
      <c r="BA74" s="845"/>
      <c r="BB74" s="845"/>
      <c r="BC74" s="845"/>
      <c r="BD74" s="846"/>
      <c r="BE74" s="235"/>
      <c r="BF74" s="235"/>
      <c r="BG74" s="235"/>
      <c r="BH74" s="235"/>
      <c r="BI74" s="235"/>
      <c r="BJ74" s="235"/>
      <c r="BK74" s="235"/>
      <c r="BL74" s="235"/>
      <c r="BM74" s="235"/>
      <c r="BN74" s="235"/>
      <c r="BO74" s="235"/>
      <c r="BP74" s="235"/>
      <c r="BQ74" s="232">
        <v>68</v>
      </c>
      <c r="BR74" s="237"/>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2">
        <v>8</v>
      </c>
      <c r="B75" s="886" t="s">
        <v>587</v>
      </c>
      <c r="C75" s="887"/>
      <c r="D75" s="887"/>
      <c r="E75" s="887"/>
      <c r="F75" s="887"/>
      <c r="G75" s="887"/>
      <c r="H75" s="887"/>
      <c r="I75" s="887"/>
      <c r="J75" s="887"/>
      <c r="K75" s="887"/>
      <c r="L75" s="887"/>
      <c r="M75" s="887"/>
      <c r="N75" s="887"/>
      <c r="O75" s="887"/>
      <c r="P75" s="888"/>
      <c r="Q75" s="890">
        <v>4818</v>
      </c>
      <c r="R75" s="891"/>
      <c r="S75" s="891"/>
      <c r="T75" s="891"/>
      <c r="U75" s="847"/>
      <c r="V75" s="892">
        <v>4560</v>
      </c>
      <c r="W75" s="891"/>
      <c r="X75" s="891"/>
      <c r="Y75" s="891"/>
      <c r="Z75" s="847"/>
      <c r="AA75" s="892">
        <v>258</v>
      </c>
      <c r="AB75" s="891"/>
      <c r="AC75" s="891"/>
      <c r="AD75" s="891"/>
      <c r="AE75" s="847"/>
      <c r="AF75" s="892">
        <v>258</v>
      </c>
      <c r="AG75" s="891"/>
      <c r="AH75" s="891"/>
      <c r="AI75" s="891"/>
      <c r="AJ75" s="847"/>
      <c r="AK75" s="892">
        <v>179</v>
      </c>
      <c r="AL75" s="891"/>
      <c r="AM75" s="891"/>
      <c r="AN75" s="891"/>
      <c r="AO75" s="847"/>
      <c r="AP75" s="892" t="s">
        <v>595</v>
      </c>
      <c r="AQ75" s="891"/>
      <c r="AR75" s="891"/>
      <c r="AS75" s="891"/>
      <c r="AT75" s="847"/>
      <c r="AU75" s="892" t="s">
        <v>595</v>
      </c>
      <c r="AV75" s="891"/>
      <c r="AW75" s="891"/>
      <c r="AX75" s="891"/>
      <c r="AY75" s="847"/>
      <c r="AZ75" s="845"/>
      <c r="BA75" s="845"/>
      <c r="BB75" s="845"/>
      <c r="BC75" s="845"/>
      <c r="BD75" s="846"/>
      <c r="BE75" s="235"/>
      <c r="BF75" s="235"/>
      <c r="BG75" s="235"/>
      <c r="BH75" s="235"/>
      <c r="BI75" s="235"/>
      <c r="BJ75" s="235"/>
      <c r="BK75" s="235"/>
      <c r="BL75" s="235"/>
      <c r="BM75" s="235"/>
      <c r="BN75" s="235"/>
      <c r="BO75" s="235"/>
      <c r="BP75" s="235"/>
      <c r="BQ75" s="232">
        <v>69</v>
      </c>
      <c r="BR75" s="237"/>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2">
        <v>9</v>
      </c>
      <c r="B76" s="886" t="s">
        <v>588</v>
      </c>
      <c r="C76" s="887"/>
      <c r="D76" s="887"/>
      <c r="E76" s="887"/>
      <c r="F76" s="887"/>
      <c r="G76" s="887"/>
      <c r="H76" s="887"/>
      <c r="I76" s="887"/>
      <c r="J76" s="887"/>
      <c r="K76" s="887"/>
      <c r="L76" s="887"/>
      <c r="M76" s="887"/>
      <c r="N76" s="887"/>
      <c r="O76" s="887"/>
      <c r="P76" s="888"/>
      <c r="Q76" s="890">
        <v>7352</v>
      </c>
      <c r="R76" s="891"/>
      <c r="S76" s="891"/>
      <c r="T76" s="891"/>
      <c r="U76" s="847"/>
      <c r="V76" s="892">
        <v>7276</v>
      </c>
      <c r="W76" s="891"/>
      <c r="X76" s="891"/>
      <c r="Y76" s="891"/>
      <c r="Z76" s="847"/>
      <c r="AA76" s="892">
        <v>76</v>
      </c>
      <c r="AB76" s="891"/>
      <c r="AC76" s="891"/>
      <c r="AD76" s="891"/>
      <c r="AE76" s="847"/>
      <c r="AF76" s="892">
        <v>76</v>
      </c>
      <c r="AG76" s="891"/>
      <c r="AH76" s="891"/>
      <c r="AI76" s="891"/>
      <c r="AJ76" s="847"/>
      <c r="AK76" s="892">
        <v>3086</v>
      </c>
      <c r="AL76" s="891"/>
      <c r="AM76" s="891"/>
      <c r="AN76" s="891"/>
      <c r="AO76" s="847"/>
      <c r="AP76" s="892" t="s">
        <v>595</v>
      </c>
      <c r="AQ76" s="891"/>
      <c r="AR76" s="891"/>
      <c r="AS76" s="891"/>
      <c r="AT76" s="847"/>
      <c r="AU76" s="892" t="s">
        <v>595</v>
      </c>
      <c r="AV76" s="891"/>
      <c r="AW76" s="891"/>
      <c r="AX76" s="891"/>
      <c r="AY76" s="847"/>
      <c r="AZ76" s="845"/>
      <c r="BA76" s="845"/>
      <c r="BB76" s="845"/>
      <c r="BC76" s="845"/>
      <c r="BD76" s="846"/>
      <c r="BE76" s="235"/>
      <c r="BF76" s="235"/>
      <c r="BG76" s="235"/>
      <c r="BH76" s="235"/>
      <c r="BI76" s="235"/>
      <c r="BJ76" s="235"/>
      <c r="BK76" s="235"/>
      <c r="BL76" s="235"/>
      <c r="BM76" s="235"/>
      <c r="BN76" s="235"/>
      <c r="BO76" s="235"/>
      <c r="BP76" s="235"/>
      <c r="BQ76" s="232">
        <v>70</v>
      </c>
      <c r="BR76" s="237"/>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2">
        <v>10</v>
      </c>
      <c r="B77" s="886" t="s">
        <v>589</v>
      </c>
      <c r="C77" s="887"/>
      <c r="D77" s="887"/>
      <c r="E77" s="887"/>
      <c r="F77" s="887"/>
      <c r="G77" s="887"/>
      <c r="H77" s="887"/>
      <c r="I77" s="887"/>
      <c r="J77" s="887"/>
      <c r="K77" s="887"/>
      <c r="L77" s="887"/>
      <c r="M77" s="887"/>
      <c r="N77" s="887"/>
      <c r="O77" s="887"/>
      <c r="P77" s="888"/>
      <c r="Q77" s="890">
        <v>1524702</v>
      </c>
      <c r="R77" s="891"/>
      <c r="S77" s="891"/>
      <c r="T77" s="891"/>
      <c r="U77" s="847"/>
      <c r="V77" s="892">
        <v>1496148</v>
      </c>
      <c r="W77" s="891"/>
      <c r="X77" s="891"/>
      <c r="Y77" s="891"/>
      <c r="Z77" s="847"/>
      <c r="AA77" s="892">
        <v>28554</v>
      </c>
      <c r="AB77" s="891"/>
      <c r="AC77" s="891"/>
      <c r="AD77" s="891"/>
      <c r="AE77" s="847"/>
      <c r="AF77" s="892">
        <v>28554</v>
      </c>
      <c r="AG77" s="891"/>
      <c r="AH77" s="891"/>
      <c r="AI77" s="891"/>
      <c r="AJ77" s="847"/>
      <c r="AK77" s="892">
        <v>15234</v>
      </c>
      <c r="AL77" s="891"/>
      <c r="AM77" s="891"/>
      <c r="AN77" s="891"/>
      <c r="AO77" s="847"/>
      <c r="AP77" s="892" t="s">
        <v>595</v>
      </c>
      <c r="AQ77" s="891"/>
      <c r="AR77" s="891"/>
      <c r="AS77" s="891"/>
      <c r="AT77" s="847"/>
      <c r="AU77" s="892" t="s">
        <v>595</v>
      </c>
      <c r="AV77" s="891"/>
      <c r="AW77" s="891"/>
      <c r="AX77" s="891"/>
      <c r="AY77" s="847"/>
      <c r="AZ77" s="845"/>
      <c r="BA77" s="845"/>
      <c r="BB77" s="845"/>
      <c r="BC77" s="845"/>
      <c r="BD77" s="846"/>
      <c r="BE77" s="235"/>
      <c r="BF77" s="235"/>
      <c r="BG77" s="235"/>
      <c r="BH77" s="235"/>
      <c r="BI77" s="235"/>
      <c r="BJ77" s="235"/>
      <c r="BK77" s="235"/>
      <c r="BL77" s="235"/>
      <c r="BM77" s="235"/>
      <c r="BN77" s="235"/>
      <c r="BO77" s="235"/>
      <c r="BP77" s="235"/>
      <c r="BQ77" s="232">
        <v>71</v>
      </c>
      <c r="BR77" s="237"/>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2">
        <v>11</v>
      </c>
      <c r="B78" s="886" t="s">
        <v>590</v>
      </c>
      <c r="C78" s="887"/>
      <c r="D78" s="887"/>
      <c r="E78" s="887"/>
      <c r="F78" s="887"/>
      <c r="G78" s="887"/>
      <c r="H78" s="887"/>
      <c r="I78" s="887"/>
      <c r="J78" s="887"/>
      <c r="K78" s="887"/>
      <c r="L78" s="887"/>
      <c r="M78" s="887"/>
      <c r="N78" s="887"/>
      <c r="O78" s="887"/>
      <c r="P78" s="888"/>
      <c r="Q78" s="889">
        <v>65</v>
      </c>
      <c r="R78" s="843"/>
      <c r="S78" s="843"/>
      <c r="T78" s="843"/>
      <c r="U78" s="843"/>
      <c r="V78" s="843">
        <v>73</v>
      </c>
      <c r="W78" s="843"/>
      <c r="X78" s="843"/>
      <c r="Y78" s="843"/>
      <c r="Z78" s="843"/>
      <c r="AA78" s="843">
        <v>-8</v>
      </c>
      <c r="AB78" s="843"/>
      <c r="AC78" s="843"/>
      <c r="AD78" s="843"/>
      <c r="AE78" s="843"/>
      <c r="AF78" s="843">
        <v>12</v>
      </c>
      <c r="AG78" s="843"/>
      <c r="AH78" s="843"/>
      <c r="AI78" s="843"/>
      <c r="AJ78" s="843"/>
      <c r="AK78" s="843" t="s">
        <v>595</v>
      </c>
      <c r="AL78" s="843"/>
      <c r="AM78" s="843"/>
      <c r="AN78" s="843"/>
      <c r="AO78" s="843"/>
      <c r="AP78" s="843" t="s">
        <v>595</v>
      </c>
      <c r="AQ78" s="843"/>
      <c r="AR78" s="843"/>
      <c r="AS78" s="843"/>
      <c r="AT78" s="843"/>
      <c r="AU78" s="843" t="s">
        <v>595</v>
      </c>
      <c r="AV78" s="843"/>
      <c r="AW78" s="843"/>
      <c r="AX78" s="843"/>
      <c r="AY78" s="843"/>
      <c r="AZ78" s="845"/>
      <c r="BA78" s="845"/>
      <c r="BB78" s="845"/>
      <c r="BC78" s="845"/>
      <c r="BD78" s="846"/>
      <c r="BE78" s="235"/>
      <c r="BF78" s="235"/>
      <c r="BG78" s="235"/>
      <c r="BH78" s="235"/>
      <c r="BI78" s="235"/>
      <c r="BJ78" s="224"/>
      <c r="BK78" s="224"/>
      <c r="BL78" s="224"/>
      <c r="BM78" s="224"/>
      <c r="BN78" s="224"/>
      <c r="BO78" s="235"/>
      <c r="BP78" s="235"/>
      <c r="BQ78" s="232">
        <v>72</v>
      </c>
      <c r="BR78" s="237"/>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2">
        <v>12</v>
      </c>
      <c r="B79" s="886" t="s">
        <v>591</v>
      </c>
      <c r="C79" s="887"/>
      <c r="D79" s="887"/>
      <c r="E79" s="887"/>
      <c r="F79" s="887"/>
      <c r="G79" s="887"/>
      <c r="H79" s="887"/>
      <c r="I79" s="887"/>
      <c r="J79" s="887"/>
      <c r="K79" s="887"/>
      <c r="L79" s="887"/>
      <c r="M79" s="887"/>
      <c r="N79" s="887"/>
      <c r="O79" s="887"/>
      <c r="P79" s="888"/>
      <c r="Q79" s="889">
        <v>925</v>
      </c>
      <c r="R79" s="843"/>
      <c r="S79" s="843"/>
      <c r="T79" s="843"/>
      <c r="U79" s="843"/>
      <c r="V79" s="843">
        <v>896</v>
      </c>
      <c r="W79" s="843"/>
      <c r="X79" s="843"/>
      <c r="Y79" s="843"/>
      <c r="Z79" s="843"/>
      <c r="AA79" s="843">
        <v>29</v>
      </c>
      <c r="AB79" s="843"/>
      <c r="AC79" s="843"/>
      <c r="AD79" s="843"/>
      <c r="AE79" s="843"/>
      <c r="AF79" s="843">
        <v>9</v>
      </c>
      <c r="AG79" s="843"/>
      <c r="AH79" s="843"/>
      <c r="AI79" s="843"/>
      <c r="AJ79" s="843"/>
      <c r="AK79" s="843">
        <v>569</v>
      </c>
      <c r="AL79" s="843"/>
      <c r="AM79" s="843"/>
      <c r="AN79" s="843"/>
      <c r="AO79" s="843"/>
      <c r="AP79" s="843">
        <v>379</v>
      </c>
      <c r="AQ79" s="843"/>
      <c r="AR79" s="843"/>
      <c r="AS79" s="843"/>
      <c r="AT79" s="843"/>
      <c r="AU79" s="843" t="s">
        <v>595</v>
      </c>
      <c r="AV79" s="843"/>
      <c r="AW79" s="843"/>
      <c r="AX79" s="843"/>
      <c r="AY79" s="843"/>
      <c r="AZ79" s="845"/>
      <c r="BA79" s="845"/>
      <c r="BB79" s="845"/>
      <c r="BC79" s="845"/>
      <c r="BD79" s="846"/>
      <c r="BE79" s="235"/>
      <c r="BF79" s="235"/>
      <c r="BG79" s="235"/>
      <c r="BH79" s="235"/>
      <c r="BI79" s="235"/>
      <c r="BJ79" s="224"/>
      <c r="BK79" s="224"/>
      <c r="BL79" s="224"/>
      <c r="BM79" s="224"/>
      <c r="BN79" s="224"/>
      <c r="BO79" s="235"/>
      <c r="BP79" s="235"/>
      <c r="BQ79" s="232">
        <v>73</v>
      </c>
      <c r="BR79" s="237"/>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2">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5"/>
      <c r="BF80" s="235"/>
      <c r="BG80" s="235"/>
      <c r="BH80" s="235"/>
      <c r="BI80" s="235"/>
      <c r="BJ80" s="235"/>
      <c r="BK80" s="235"/>
      <c r="BL80" s="235"/>
      <c r="BM80" s="235"/>
      <c r="BN80" s="235"/>
      <c r="BO80" s="235"/>
      <c r="BP80" s="235"/>
      <c r="BQ80" s="232">
        <v>74</v>
      </c>
      <c r="BR80" s="237"/>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2">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5"/>
      <c r="BF81" s="235"/>
      <c r="BG81" s="235"/>
      <c r="BH81" s="235"/>
      <c r="BI81" s="235"/>
      <c r="BJ81" s="235"/>
      <c r="BK81" s="235"/>
      <c r="BL81" s="235"/>
      <c r="BM81" s="235"/>
      <c r="BN81" s="235"/>
      <c r="BO81" s="235"/>
      <c r="BP81" s="235"/>
      <c r="BQ81" s="232">
        <v>75</v>
      </c>
      <c r="BR81" s="237"/>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2">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5"/>
      <c r="BF82" s="235"/>
      <c r="BG82" s="235"/>
      <c r="BH82" s="235"/>
      <c r="BI82" s="235"/>
      <c r="BJ82" s="235"/>
      <c r="BK82" s="235"/>
      <c r="BL82" s="235"/>
      <c r="BM82" s="235"/>
      <c r="BN82" s="235"/>
      <c r="BO82" s="235"/>
      <c r="BP82" s="235"/>
      <c r="BQ82" s="232">
        <v>76</v>
      </c>
      <c r="BR82" s="237"/>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2">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5"/>
      <c r="BF83" s="235"/>
      <c r="BG83" s="235"/>
      <c r="BH83" s="235"/>
      <c r="BI83" s="235"/>
      <c r="BJ83" s="235"/>
      <c r="BK83" s="235"/>
      <c r="BL83" s="235"/>
      <c r="BM83" s="235"/>
      <c r="BN83" s="235"/>
      <c r="BO83" s="235"/>
      <c r="BP83" s="235"/>
      <c r="BQ83" s="232">
        <v>77</v>
      </c>
      <c r="BR83" s="237"/>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2">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5"/>
      <c r="BF84" s="235"/>
      <c r="BG84" s="235"/>
      <c r="BH84" s="235"/>
      <c r="BI84" s="235"/>
      <c r="BJ84" s="235"/>
      <c r="BK84" s="235"/>
      <c r="BL84" s="235"/>
      <c r="BM84" s="235"/>
      <c r="BN84" s="235"/>
      <c r="BO84" s="235"/>
      <c r="BP84" s="235"/>
      <c r="BQ84" s="232">
        <v>78</v>
      </c>
      <c r="BR84" s="237"/>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2">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5"/>
      <c r="BF85" s="235"/>
      <c r="BG85" s="235"/>
      <c r="BH85" s="235"/>
      <c r="BI85" s="235"/>
      <c r="BJ85" s="235"/>
      <c r="BK85" s="235"/>
      <c r="BL85" s="235"/>
      <c r="BM85" s="235"/>
      <c r="BN85" s="235"/>
      <c r="BO85" s="235"/>
      <c r="BP85" s="235"/>
      <c r="BQ85" s="232">
        <v>79</v>
      </c>
      <c r="BR85" s="237"/>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2">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5"/>
      <c r="BF86" s="235"/>
      <c r="BG86" s="235"/>
      <c r="BH86" s="235"/>
      <c r="BI86" s="235"/>
      <c r="BJ86" s="235"/>
      <c r="BK86" s="235"/>
      <c r="BL86" s="235"/>
      <c r="BM86" s="235"/>
      <c r="BN86" s="235"/>
      <c r="BO86" s="235"/>
      <c r="BP86" s="235"/>
      <c r="BQ86" s="232">
        <v>80</v>
      </c>
      <c r="BR86" s="237"/>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8">
        <v>20</v>
      </c>
      <c r="B87" s="893"/>
      <c r="C87" s="894"/>
      <c r="D87" s="894"/>
      <c r="E87" s="894"/>
      <c r="F87" s="894"/>
      <c r="G87" s="894"/>
      <c r="H87" s="894"/>
      <c r="I87" s="894"/>
      <c r="J87" s="894"/>
      <c r="K87" s="894"/>
      <c r="L87" s="894"/>
      <c r="M87" s="894"/>
      <c r="N87" s="894"/>
      <c r="O87" s="894"/>
      <c r="P87" s="895"/>
      <c r="Q87" s="896"/>
      <c r="R87" s="897"/>
      <c r="S87" s="897"/>
      <c r="T87" s="897"/>
      <c r="U87" s="897"/>
      <c r="V87" s="897"/>
      <c r="W87" s="897"/>
      <c r="X87" s="897"/>
      <c r="Y87" s="897"/>
      <c r="Z87" s="897"/>
      <c r="AA87" s="897"/>
      <c r="AB87" s="897"/>
      <c r="AC87" s="897"/>
      <c r="AD87" s="897"/>
      <c r="AE87" s="897"/>
      <c r="AF87" s="897"/>
      <c r="AG87" s="897"/>
      <c r="AH87" s="897"/>
      <c r="AI87" s="897"/>
      <c r="AJ87" s="897"/>
      <c r="AK87" s="897"/>
      <c r="AL87" s="897"/>
      <c r="AM87" s="897"/>
      <c r="AN87" s="897"/>
      <c r="AO87" s="897"/>
      <c r="AP87" s="897"/>
      <c r="AQ87" s="897"/>
      <c r="AR87" s="897"/>
      <c r="AS87" s="897"/>
      <c r="AT87" s="897"/>
      <c r="AU87" s="897"/>
      <c r="AV87" s="897"/>
      <c r="AW87" s="897"/>
      <c r="AX87" s="897"/>
      <c r="AY87" s="897"/>
      <c r="AZ87" s="898"/>
      <c r="BA87" s="898"/>
      <c r="BB87" s="898"/>
      <c r="BC87" s="898"/>
      <c r="BD87" s="899"/>
      <c r="BE87" s="235"/>
      <c r="BF87" s="235"/>
      <c r="BG87" s="235"/>
      <c r="BH87" s="235"/>
      <c r="BI87" s="235"/>
      <c r="BJ87" s="235"/>
      <c r="BK87" s="235"/>
      <c r="BL87" s="235"/>
      <c r="BM87" s="235"/>
      <c r="BN87" s="235"/>
      <c r="BO87" s="235"/>
      <c r="BP87" s="235"/>
      <c r="BQ87" s="232">
        <v>81</v>
      </c>
      <c r="BR87" s="237"/>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4" t="s">
        <v>396</v>
      </c>
      <c r="B88" s="802" t="s">
        <v>427</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29819</v>
      </c>
      <c r="AG88" s="857"/>
      <c r="AH88" s="857"/>
      <c r="AI88" s="857"/>
      <c r="AJ88" s="857"/>
      <c r="AK88" s="854"/>
      <c r="AL88" s="854"/>
      <c r="AM88" s="854"/>
      <c r="AN88" s="854"/>
      <c r="AO88" s="854"/>
      <c r="AP88" s="857">
        <v>1292</v>
      </c>
      <c r="AQ88" s="857"/>
      <c r="AR88" s="857"/>
      <c r="AS88" s="857"/>
      <c r="AT88" s="857"/>
      <c r="AU88" s="857">
        <v>143</v>
      </c>
      <c r="AV88" s="857"/>
      <c r="AW88" s="857"/>
      <c r="AX88" s="857"/>
      <c r="AY88" s="857"/>
      <c r="AZ88" s="862"/>
      <c r="BA88" s="862"/>
      <c r="BB88" s="862"/>
      <c r="BC88" s="862"/>
      <c r="BD88" s="863"/>
      <c r="BE88" s="235"/>
      <c r="BF88" s="235"/>
      <c r="BG88" s="235"/>
      <c r="BH88" s="235"/>
      <c r="BI88" s="235"/>
      <c r="BJ88" s="235"/>
      <c r="BK88" s="235"/>
      <c r="BL88" s="235"/>
      <c r="BM88" s="235"/>
      <c r="BN88" s="235"/>
      <c r="BO88" s="235"/>
      <c r="BP88" s="235"/>
      <c r="BQ88" s="232">
        <v>82</v>
      </c>
      <c r="BR88" s="237"/>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396</v>
      </c>
      <c r="BR102" s="802" t="s">
        <v>428</v>
      </c>
      <c r="BS102" s="803"/>
      <c r="BT102" s="803"/>
      <c r="BU102" s="803"/>
      <c r="BV102" s="803"/>
      <c r="BW102" s="803"/>
      <c r="BX102" s="803"/>
      <c r="BY102" s="803"/>
      <c r="BZ102" s="803"/>
      <c r="CA102" s="803"/>
      <c r="CB102" s="803"/>
      <c r="CC102" s="803"/>
      <c r="CD102" s="803"/>
      <c r="CE102" s="803"/>
      <c r="CF102" s="803"/>
      <c r="CG102" s="804"/>
      <c r="CH102" s="900"/>
      <c r="CI102" s="901"/>
      <c r="CJ102" s="901"/>
      <c r="CK102" s="901"/>
      <c r="CL102" s="902"/>
      <c r="CM102" s="900"/>
      <c r="CN102" s="901"/>
      <c r="CO102" s="901"/>
      <c r="CP102" s="901"/>
      <c r="CQ102" s="902"/>
      <c r="CR102" s="903">
        <v>305</v>
      </c>
      <c r="CS102" s="865"/>
      <c r="CT102" s="865"/>
      <c r="CU102" s="865"/>
      <c r="CV102" s="904"/>
      <c r="CW102" s="903" t="s">
        <v>595</v>
      </c>
      <c r="CX102" s="865"/>
      <c r="CY102" s="865"/>
      <c r="CZ102" s="865"/>
      <c r="DA102" s="904"/>
      <c r="DB102" s="903" t="s">
        <v>595</v>
      </c>
      <c r="DC102" s="865"/>
      <c r="DD102" s="865"/>
      <c r="DE102" s="865"/>
      <c r="DF102" s="904"/>
      <c r="DG102" s="903" t="s">
        <v>595</v>
      </c>
      <c r="DH102" s="865"/>
      <c r="DI102" s="865"/>
      <c r="DJ102" s="865"/>
      <c r="DK102" s="904"/>
      <c r="DL102" s="903" t="s">
        <v>595</v>
      </c>
      <c r="DM102" s="865"/>
      <c r="DN102" s="865"/>
      <c r="DO102" s="865"/>
      <c r="DP102" s="904"/>
      <c r="DQ102" s="903" t="s">
        <v>595</v>
      </c>
      <c r="DR102" s="865"/>
      <c r="DS102" s="865"/>
      <c r="DT102" s="865"/>
      <c r="DU102" s="904"/>
      <c r="DV102" s="802"/>
      <c r="DW102" s="803"/>
      <c r="DX102" s="803"/>
      <c r="DY102" s="803"/>
      <c r="DZ102" s="927"/>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8" t="s">
        <v>429</v>
      </c>
      <c r="BR103" s="928"/>
      <c r="BS103" s="928"/>
      <c r="BT103" s="928"/>
      <c r="BU103" s="928"/>
      <c r="BV103" s="928"/>
      <c r="BW103" s="928"/>
      <c r="BX103" s="928"/>
      <c r="BY103" s="928"/>
      <c r="BZ103" s="928"/>
      <c r="CA103" s="928"/>
      <c r="CB103" s="928"/>
      <c r="CC103" s="928"/>
      <c r="CD103" s="928"/>
      <c r="CE103" s="928"/>
      <c r="CF103" s="928"/>
      <c r="CG103" s="928"/>
      <c r="CH103" s="928"/>
      <c r="CI103" s="928"/>
      <c r="CJ103" s="928"/>
      <c r="CK103" s="928"/>
      <c r="CL103" s="928"/>
      <c r="CM103" s="928"/>
      <c r="CN103" s="928"/>
      <c r="CO103" s="928"/>
      <c r="CP103" s="928"/>
      <c r="CQ103" s="928"/>
      <c r="CR103" s="928"/>
      <c r="CS103" s="928"/>
      <c r="CT103" s="928"/>
      <c r="CU103" s="928"/>
      <c r="CV103" s="928"/>
      <c r="CW103" s="928"/>
      <c r="CX103" s="928"/>
      <c r="CY103" s="928"/>
      <c r="CZ103" s="928"/>
      <c r="DA103" s="928"/>
      <c r="DB103" s="928"/>
      <c r="DC103" s="928"/>
      <c r="DD103" s="928"/>
      <c r="DE103" s="928"/>
      <c r="DF103" s="928"/>
      <c r="DG103" s="928"/>
      <c r="DH103" s="928"/>
      <c r="DI103" s="928"/>
      <c r="DJ103" s="928"/>
      <c r="DK103" s="928"/>
      <c r="DL103" s="928"/>
      <c r="DM103" s="928"/>
      <c r="DN103" s="928"/>
      <c r="DO103" s="928"/>
      <c r="DP103" s="928"/>
      <c r="DQ103" s="928"/>
      <c r="DR103" s="928"/>
      <c r="DS103" s="928"/>
      <c r="DT103" s="928"/>
      <c r="DU103" s="928"/>
      <c r="DV103" s="928"/>
      <c r="DW103" s="928"/>
      <c r="DX103" s="928"/>
      <c r="DY103" s="928"/>
      <c r="DZ103" s="928"/>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9" t="s">
        <v>430</v>
      </c>
      <c r="BR104" s="929"/>
      <c r="BS104" s="929"/>
      <c r="BT104" s="929"/>
      <c r="BU104" s="929"/>
      <c r="BV104" s="929"/>
      <c r="BW104" s="929"/>
      <c r="BX104" s="929"/>
      <c r="BY104" s="929"/>
      <c r="BZ104" s="929"/>
      <c r="CA104" s="929"/>
      <c r="CB104" s="929"/>
      <c r="CC104" s="929"/>
      <c r="CD104" s="929"/>
      <c r="CE104" s="929"/>
      <c r="CF104" s="929"/>
      <c r="CG104" s="929"/>
      <c r="CH104" s="929"/>
      <c r="CI104" s="929"/>
      <c r="CJ104" s="929"/>
      <c r="CK104" s="929"/>
      <c r="CL104" s="929"/>
      <c r="CM104" s="929"/>
      <c r="CN104" s="929"/>
      <c r="CO104" s="929"/>
      <c r="CP104" s="929"/>
      <c r="CQ104" s="929"/>
      <c r="CR104" s="929"/>
      <c r="CS104" s="929"/>
      <c r="CT104" s="929"/>
      <c r="CU104" s="929"/>
      <c r="CV104" s="929"/>
      <c r="CW104" s="929"/>
      <c r="CX104" s="929"/>
      <c r="CY104" s="929"/>
      <c r="CZ104" s="929"/>
      <c r="DA104" s="929"/>
      <c r="DB104" s="929"/>
      <c r="DC104" s="929"/>
      <c r="DD104" s="929"/>
      <c r="DE104" s="929"/>
      <c r="DF104" s="929"/>
      <c r="DG104" s="929"/>
      <c r="DH104" s="929"/>
      <c r="DI104" s="929"/>
      <c r="DJ104" s="929"/>
      <c r="DK104" s="929"/>
      <c r="DL104" s="929"/>
      <c r="DM104" s="929"/>
      <c r="DN104" s="929"/>
      <c r="DO104" s="929"/>
      <c r="DP104" s="929"/>
      <c r="DQ104" s="929"/>
      <c r="DR104" s="929"/>
      <c r="DS104" s="929"/>
      <c r="DT104" s="929"/>
      <c r="DU104" s="929"/>
      <c r="DV104" s="929"/>
      <c r="DW104" s="929"/>
      <c r="DX104" s="929"/>
      <c r="DY104" s="929"/>
      <c r="DZ104" s="929"/>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431</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432</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30" t="s">
        <v>433</v>
      </c>
      <c r="B108" s="931"/>
      <c r="C108" s="931"/>
      <c r="D108" s="931"/>
      <c r="E108" s="931"/>
      <c r="F108" s="931"/>
      <c r="G108" s="931"/>
      <c r="H108" s="931"/>
      <c r="I108" s="931"/>
      <c r="J108" s="931"/>
      <c r="K108" s="931"/>
      <c r="L108" s="931"/>
      <c r="M108" s="931"/>
      <c r="N108" s="931"/>
      <c r="O108" s="931"/>
      <c r="P108" s="931"/>
      <c r="Q108" s="931"/>
      <c r="R108" s="931"/>
      <c r="S108" s="931"/>
      <c r="T108" s="931"/>
      <c r="U108" s="931"/>
      <c r="V108" s="931"/>
      <c r="W108" s="931"/>
      <c r="X108" s="931"/>
      <c r="Y108" s="931"/>
      <c r="Z108" s="931"/>
      <c r="AA108" s="931"/>
      <c r="AB108" s="931"/>
      <c r="AC108" s="931"/>
      <c r="AD108" s="931"/>
      <c r="AE108" s="931"/>
      <c r="AF108" s="931"/>
      <c r="AG108" s="931"/>
      <c r="AH108" s="931"/>
      <c r="AI108" s="931"/>
      <c r="AJ108" s="931"/>
      <c r="AK108" s="931"/>
      <c r="AL108" s="931"/>
      <c r="AM108" s="931"/>
      <c r="AN108" s="931"/>
      <c r="AO108" s="931"/>
      <c r="AP108" s="931"/>
      <c r="AQ108" s="931"/>
      <c r="AR108" s="931"/>
      <c r="AS108" s="931"/>
      <c r="AT108" s="932"/>
      <c r="AU108" s="930" t="s">
        <v>434</v>
      </c>
      <c r="AV108" s="931"/>
      <c r="AW108" s="931"/>
      <c r="AX108" s="931"/>
      <c r="AY108" s="931"/>
      <c r="AZ108" s="931"/>
      <c r="BA108" s="931"/>
      <c r="BB108" s="931"/>
      <c r="BC108" s="931"/>
      <c r="BD108" s="931"/>
      <c r="BE108" s="931"/>
      <c r="BF108" s="931"/>
      <c r="BG108" s="931"/>
      <c r="BH108" s="931"/>
      <c r="BI108" s="931"/>
      <c r="BJ108" s="931"/>
      <c r="BK108" s="931"/>
      <c r="BL108" s="931"/>
      <c r="BM108" s="931"/>
      <c r="BN108" s="931"/>
      <c r="BO108" s="931"/>
      <c r="BP108" s="931"/>
      <c r="BQ108" s="931"/>
      <c r="BR108" s="931"/>
      <c r="BS108" s="931"/>
      <c r="BT108" s="931"/>
      <c r="BU108" s="931"/>
      <c r="BV108" s="931"/>
      <c r="BW108" s="931"/>
      <c r="BX108" s="931"/>
      <c r="BY108" s="931"/>
      <c r="BZ108" s="931"/>
      <c r="CA108" s="931"/>
      <c r="CB108" s="931"/>
      <c r="CC108" s="931"/>
      <c r="CD108" s="931"/>
      <c r="CE108" s="931"/>
      <c r="CF108" s="931"/>
      <c r="CG108" s="931"/>
      <c r="CH108" s="931"/>
      <c r="CI108" s="931"/>
      <c r="CJ108" s="931"/>
      <c r="CK108" s="931"/>
      <c r="CL108" s="931"/>
      <c r="CM108" s="931"/>
      <c r="CN108" s="931"/>
      <c r="CO108" s="931"/>
      <c r="CP108" s="931"/>
      <c r="CQ108" s="931"/>
      <c r="CR108" s="931"/>
      <c r="CS108" s="931"/>
      <c r="CT108" s="931"/>
      <c r="CU108" s="931"/>
      <c r="CV108" s="931"/>
      <c r="CW108" s="931"/>
      <c r="CX108" s="931"/>
      <c r="CY108" s="931"/>
      <c r="CZ108" s="931"/>
      <c r="DA108" s="931"/>
      <c r="DB108" s="931"/>
      <c r="DC108" s="931"/>
      <c r="DD108" s="931"/>
      <c r="DE108" s="931"/>
      <c r="DF108" s="931"/>
      <c r="DG108" s="931"/>
      <c r="DH108" s="931"/>
      <c r="DI108" s="931"/>
      <c r="DJ108" s="931"/>
      <c r="DK108" s="931"/>
      <c r="DL108" s="931"/>
      <c r="DM108" s="931"/>
      <c r="DN108" s="931"/>
      <c r="DO108" s="931"/>
      <c r="DP108" s="931"/>
      <c r="DQ108" s="931"/>
      <c r="DR108" s="931"/>
      <c r="DS108" s="931"/>
      <c r="DT108" s="931"/>
      <c r="DU108" s="931"/>
      <c r="DV108" s="931"/>
      <c r="DW108" s="931"/>
      <c r="DX108" s="931"/>
      <c r="DY108" s="931"/>
      <c r="DZ108" s="932"/>
    </row>
    <row r="109" spans="1:131" s="224" customFormat="1" ht="26.25" customHeight="1" x14ac:dyDescent="0.2">
      <c r="A109" s="925" t="s">
        <v>435</v>
      </c>
      <c r="B109" s="906"/>
      <c r="C109" s="906"/>
      <c r="D109" s="906"/>
      <c r="E109" s="906"/>
      <c r="F109" s="906"/>
      <c r="G109" s="906"/>
      <c r="H109" s="906"/>
      <c r="I109" s="906"/>
      <c r="J109" s="906"/>
      <c r="K109" s="906"/>
      <c r="L109" s="906"/>
      <c r="M109" s="906"/>
      <c r="N109" s="906"/>
      <c r="O109" s="906"/>
      <c r="P109" s="906"/>
      <c r="Q109" s="906"/>
      <c r="R109" s="906"/>
      <c r="S109" s="906"/>
      <c r="T109" s="906"/>
      <c r="U109" s="906"/>
      <c r="V109" s="906"/>
      <c r="W109" s="906"/>
      <c r="X109" s="906"/>
      <c r="Y109" s="906"/>
      <c r="Z109" s="907"/>
      <c r="AA109" s="905" t="s">
        <v>436</v>
      </c>
      <c r="AB109" s="906"/>
      <c r="AC109" s="906"/>
      <c r="AD109" s="906"/>
      <c r="AE109" s="907"/>
      <c r="AF109" s="905" t="s">
        <v>437</v>
      </c>
      <c r="AG109" s="906"/>
      <c r="AH109" s="906"/>
      <c r="AI109" s="906"/>
      <c r="AJ109" s="907"/>
      <c r="AK109" s="905" t="s">
        <v>312</v>
      </c>
      <c r="AL109" s="906"/>
      <c r="AM109" s="906"/>
      <c r="AN109" s="906"/>
      <c r="AO109" s="907"/>
      <c r="AP109" s="905" t="s">
        <v>438</v>
      </c>
      <c r="AQ109" s="906"/>
      <c r="AR109" s="906"/>
      <c r="AS109" s="906"/>
      <c r="AT109" s="908"/>
      <c r="AU109" s="925" t="s">
        <v>435</v>
      </c>
      <c r="AV109" s="906"/>
      <c r="AW109" s="906"/>
      <c r="AX109" s="906"/>
      <c r="AY109" s="906"/>
      <c r="AZ109" s="906"/>
      <c r="BA109" s="906"/>
      <c r="BB109" s="906"/>
      <c r="BC109" s="906"/>
      <c r="BD109" s="906"/>
      <c r="BE109" s="906"/>
      <c r="BF109" s="906"/>
      <c r="BG109" s="906"/>
      <c r="BH109" s="906"/>
      <c r="BI109" s="906"/>
      <c r="BJ109" s="906"/>
      <c r="BK109" s="906"/>
      <c r="BL109" s="906"/>
      <c r="BM109" s="906"/>
      <c r="BN109" s="906"/>
      <c r="BO109" s="906"/>
      <c r="BP109" s="907"/>
      <c r="BQ109" s="905" t="s">
        <v>436</v>
      </c>
      <c r="BR109" s="906"/>
      <c r="BS109" s="906"/>
      <c r="BT109" s="906"/>
      <c r="BU109" s="907"/>
      <c r="BV109" s="905" t="s">
        <v>437</v>
      </c>
      <c r="BW109" s="906"/>
      <c r="BX109" s="906"/>
      <c r="BY109" s="906"/>
      <c r="BZ109" s="907"/>
      <c r="CA109" s="905" t="s">
        <v>312</v>
      </c>
      <c r="CB109" s="906"/>
      <c r="CC109" s="906"/>
      <c r="CD109" s="906"/>
      <c r="CE109" s="907"/>
      <c r="CF109" s="926" t="s">
        <v>438</v>
      </c>
      <c r="CG109" s="926"/>
      <c r="CH109" s="926"/>
      <c r="CI109" s="926"/>
      <c r="CJ109" s="926"/>
      <c r="CK109" s="905" t="s">
        <v>439</v>
      </c>
      <c r="CL109" s="906"/>
      <c r="CM109" s="906"/>
      <c r="CN109" s="906"/>
      <c r="CO109" s="906"/>
      <c r="CP109" s="906"/>
      <c r="CQ109" s="906"/>
      <c r="CR109" s="906"/>
      <c r="CS109" s="906"/>
      <c r="CT109" s="906"/>
      <c r="CU109" s="906"/>
      <c r="CV109" s="906"/>
      <c r="CW109" s="906"/>
      <c r="CX109" s="906"/>
      <c r="CY109" s="906"/>
      <c r="CZ109" s="906"/>
      <c r="DA109" s="906"/>
      <c r="DB109" s="906"/>
      <c r="DC109" s="906"/>
      <c r="DD109" s="906"/>
      <c r="DE109" s="906"/>
      <c r="DF109" s="907"/>
      <c r="DG109" s="905" t="s">
        <v>436</v>
      </c>
      <c r="DH109" s="906"/>
      <c r="DI109" s="906"/>
      <c r="DJ109" s="906"/>
      <c r="DK109" s="907"/>
      <c r="DL109" s="905" t="s">
        <v>437</v>
      </c>
      <c r="DM109" s="906"/>
      <c r="DN109" s="906"/>
      <c r="DO109" s="906"/>
      <c r="DP109" s="907"/>
      <c r="DQ109" s="905" t="s">
        <v>312</v>
      </c>
      <c r="DR109" s="906"/>
      <c r="DS109" s="906"/>
      <c r="DT109" s="906"/>
      <c r="DU109" s="907"/>
      <c r="DV109" s="905" t="s">
        <v>438</v>
      </c>
      <c r="DW109" s="906"/>
      <c r="DX109" s="906"/>
      <c r="DY109" s="906"/>
      <c r="DZ109" s="908"/>
    </row>
    <row r="110" spans="1:131" s="224" customFormat="1" ht="26.25" customHeight="1" x14ac:dyDescent="0.2">
      <c r="A110" s="909" t="s">
        <v>440</v>
      </c>
      <c r="B110" s="910"/>
      <c r="C110" s="910"/>
      <c r="D110" s="910"/>
      <c r="E110" s="910"/>
      <c r="F110" s="910"/>
      <c r="G110" s="910"/>
      <c r="H110" s="910"/>
      <c r="I110" s="910"/>
      <c r="J110" s="910"/>
      <c r="K110" s="910"/>
      <c r="L110" s="910"/>
      <c r="M110" s="910"/>
      <c r="N110" s="910"/>
      <c r="O110" s="910"/>
      <c r="P110" s="910"/>
      <c r="Q110" s="910"/>
      <c r="R110" s="910"/>
      <c r="S110" s="910"/>
      <c r="T110" s="910"/>
      <c r="U110" s="910"/>
      <c r="V110" s="910"/>
      <c r="W110" s="910"/>
      <c r="X110" s="910"/>
      <c r="Y110" s="910"/>
      <c r="Z110" s="911"/>
      <c r="AA110" s="912">
        <v>2048014</v>
      </c>
      <c r="AB110" s="913"/>
      <c r="AC110" s="913"/>
      <c r="AD110" s="913"/>
      <c r="AE110" s="914"/>
      <c r="AF110" s="915">
        <v>2060723</v>
      </c>
      <c r="AG110" s="913"/>
      <c r="AH110" s="913"/>
      <c r="AI110" s="913"/>
      <c r="AJ110" s="914"/>
      <c r="AK110" s="915">
        <v>2013040</v>
      </c>
      <c r="AL110" s="913"/>
      <c r="AM110" s="913"/>
      <c r="AN110" s="913"/>
      <c r="AO110" s="914"/>
      <c r="AP110" s="916">
        <v>11.7</v>
      </c>
      <c r="AQ110" s="917"/>
      <c r="AR110" s="917"/>
      <c r="AS110" s="917"/>
      <c r="AT110" s="918"/>
      <c r="AU110" s="919" t="s">
        <v>75</v>
      </c>
      <c r="AV110" s="920"/>
      <c r="AW110" s="920"/>
      <c r="AX110" s="920"/>
      <c r="AY110" s="920"/>
      <c r="AZ110" s="942" t="s">
        <v>441</v>
      </c>
      <c r="BA110" s="910"/>
      <c r="BB110" s="910"/>
      <c r="BC110" s="910"/>
      <c r="BD110" s="910"/>
      <c r="BE110" s="910"/>
      <c r="BF110" s="910"/>
      <c r="BG110" s="910"/>
      <c r="BH110" s="910"/>
      <c r="BI110" s="910"/>
      <c r="BJ110" s="910"/>
      <c r="BK110" s="910"/>
      <c r="BL110" s="910"/>
      <c r="BM110" s="910"/>
      <c r="BN110" s="910"/>
      <c r="BO110" s="910"/>
      <c r="BP110" s="911"/>
      <c r="BQ110" s="943">
        <v>24454744</v>
      </c>
      <c r="BR110" s="944"/>
      <c r="BS110" s="944"/>
      <c r="BT110" s="944"/>
      <c r="BU110" s="944"/>
      <c r="BV110" s="944">
        <v>22531597</v>
      </c>
      <c r="BW110" s="944"/>
      <c r="BX110" s="944"/>
      <c r="BY110" s="944"/>
      <c r="BZ110" s="944"/>
      <c r="CA110" s="944">
        <v>20677240</v>
      </c>
      <c r="CB110" s="944"/>
      <c r="CC110" s="944"/>
      <c r="CD110" s="944"/>
      <c r="CE110" s="944"/>
      <c r="CF110" s="957">
        <v>119.8</v>
      </c>
      <c r="CG110" s="958"/>
      <c r="CH110" s="958"/>
      <c r="CI110" s="958"/>
      <c r="CJ110" s="958"/>
      <c r="CK110" s="959" t="s">
        <v>442</v>
      </c>
      <c r="CL110" s="960"/>
      <c r="CM110" s="942" t="s">
        <v>443</v>
      </c>
      <c r="CN110" s="910"/>
      <c r="CO110" s="910"/>
      <c r="CP110" s="910"/>
      <c r="CQ110" s="910"/>
      <c r="CR110" s="910"/>
      <c r="CS110" s="910"/>
      <c r="CT110" s="910"/>
      <c r="CU110" s="910"/>
      <c r="CV110" s="910"/>
      <c r="CW110" s="910"/>
      <c r="CX110" s="910"/>
      <c r="CY110" s="910"/>
      <c r="CZ110" s="910"/>
      <c r="DA110" s="910"/>
      <c r="DB110" s="910"/>
      <c r="DC110" s="910"/>
      <c r="DD110" s="910"/>
      <c r="DE110" s="910"/>
      <c r="DF110" s="911"/>
      <c r="DG110" s="943">
        <v>984397</v>
      </c>
      <c r="DH110" s="944"/>
      <c r="DI110" s="944"/>
      <c r="DJ110" s="944"/>
      <c r="DK110" s="944"/>
      <c r="DL110" s="944">
        <v>877963</v>
      </c>
      <c r="DM110" s="944"/>
      <c r="DN110" s="944"/>
      <c r="DO110" s="944"/>
      <c r="DP110" s="944"/>
      <c r="DQ110" s="944">
        <v>769147</v>
      </c>
      <c r="DR110" s="944"/>
      <c r="DS110" s="944"/>
      <c r="DT110" s="944"/>
      <c r="DU110" s="944"/>
      <c r="DV110" s="945">
        <v>4.5</v>
      </c>
      <c r="DW110" s="945"/>
      <c r="DX110" s="945"/>
      <c r="DY110" s="945"/>
      <c r="DZ110" s="946"/>
    </row>
    <row r="111" spans="1:131" s="224" customFormat="1" ht="26.25" customHeight="1" x14ac:dyDescent="0.2">
      <c r="A111" s="947" t="s">
        <v>444</v>
      </c>
      <c r="B111" s="948"/>
      <c r="C111" s="948"/>
      <c r="D111" s="948"/>
      <c r="E111" s="948"/>
      <c r="F111" s="948"/>
      <c r="G111" s="948"/>
      <c r="H111" s="948"/>
      <c r="I111" s="948"/>
      <c r="J111" s="948"/>
      <c r="K111" s="948"/>
      <c r="L111" s="948"/>
      <c r="M111" s="948"/>
      <c r="N111" s="948"/>
      <c r="O111" s="948"/>
      <c r="P111" s="948"/>
      <c r="Q111" s="948"/>
      <c r="R111" s="948"/>
      <c r="S111" s="948"/>
      <c r="T111" s="948"/>
      <c r="U111" s="948"/>
      <c r="V111" s="948"/>
      <c r="W111" s="948"/>
      <c r="X111" s="948"/>
      <c r="Y111" s="948"/>
      <c r="Z111" s="949"/>
      <c r="AA111" s="950" t="s">
        <v>239</v>
      </c>
      <c r="AB111" s="951"/>
      <c r="AC111" s="951"/>
      <c r="AD111" s="951"/>
      <c r="AE111" s="952"/>
      <c r="AF111" s="953" t="s">
        <v>239</v>
      </c>
      <c r="AG111" s="951"/>
      <c r="AH111" s="951"/>
      <c r="AI111" s="951"/>
      <c r="AJ111" s="952"/>
      <c r="AK111" s="953" t="s">
        <v>239</v>
      </c>
      <c r="AL111" s="951"/>
      <c r="AM111" s="951"/>
      <c r="AN111" s="951"/>
      <c r="AO111" s="952"/>
      <c r="AP111" s="954" t="s">
        <v>239</v>
      </c>
      <c r="AQ111" s="955"/>
      <c r="AR111" s="955"/>
      <c r="AS111" s="955"/>
      <c r="AT111" s="956"/>
      <c r="AU111" s="921"/>
      <c r="AV111" s="922"/>
      <c r="AW111" s="922"/>
      <c r="AX111" s="922"/>
      <c r="AY111" s="922"/>
      <c r="AZ111" s="935" t="s">
        <v>445</v>
      </c>
      <c r="BA111" s="936"/>
      <c r="BB111" s="936"/>
      <c r="BC111" s="936"/>
      <c r="BD111" s="936"/>
      <c r="BE111" s="936"/>
      <c r="BF111" s="936"/>
      <c r="BG111" s="936"/>
      <c r="BH111" s="936"/>
      <c r="BI111" s="936"/>
      <c r="BJ111" s="936"/>
      <c r="BK111" s="936"/>
      <c r="BL111" s="936"/>
      <c r="BM111" s="936"/>
      <c r="BN111" s="936"/>
      <c r="BO111" s="936"/>
      <c r="BP111" s="937"/>
      <c r="BQ111" s="938">
        <v>4570262</v>
      </c>
      <c r="BR111" s="939"/>
      <c r="BS111" s="939"/>
      <c r="BT111" s="939"/>
      <c r="BU111" s="939"/>
      <c r="BV111" s="939">
        <v>3656090</v>
      </c>
      <c r="BW111" s="939"/>
      <c r="BX111" s="939"/>
      <c r="BY111" s="939"/>
      <c r="BZ111" s="939"/>
      <c r="CA111" s="939">
        <v>2929876</v>
      </c>
      <c r="CB111" s="939"/>
      <c r="CC111" s="939"/>
      <c r="CD111" s="939"/>
      <c r="CE111" s="939"/>
      <c r="CF111" s="933">
        <v>17</v>
      </c>
      <c r="CG111" s="934"/>
      <c r="CH111" s="934"/>
      <c r="CI111" s="934"/>
      <c r="CJ111" s="934"/>
      <c r="CK111" s="961"/>
      <c r="CL111" s="962"/>
      <c r="CM111" s="935" t="s">
        <v>446</v>
      </c>
      <c r="CN111" s="936"/>
      <c r="CO111" s="936"/>
      <c r="CP111" s="936"/>
      <c r="CQ111" s="936"/>
      <c r="CR111" s="936"/>
      <c r="CS111" s="936"/>
      <c r="CT111" s="936"/>
      <c r="CU111" s="936"/>
      <c r="CV111" s="936"/>
      <c r="CW111" s="936"/>
      <c r="CX111" s="936"/>
      <c r="CY111" s="936"/>
      <c r="CZ111" s="936"/>
      <c r="DA111" s="936"/>
      <c r="DB111" s="936"/>
      <c r="DC111" s="936"/>
      <c r="DD111" s="936"/>
      <c r="DE111" s="936"/>
      <c r="DF111" s="937"/>
      <c r="DG111" s="938">
        <v>3330297</v>
      </c>
      <c r="DH111" s="939"/>
      <c r="DI111" s="939"/>
      <c r="DJ111" s="939"/>
      <c r="DK111" s="939"/>
      <c r="DL111" s="939">
        <v>2654637</v>
      </c>
      <c r="DM111" s="939"/>
      <c r="DN111" s="939"/>
      <c r="DO111" s="939"/>
      <c r="DP111" s="939"/>
      <c r="DQ111" s="939">
        <v>2043131</v>
      </c>
      <c r="DR111" s="939"/>
      <c r="DS111" s="939"/>
      <c r="DT111" s="939"/>
      <c r="DU111" s="939"/>
      <c r="DV111" s="940">
        <v>11.8</v>
      </c>
      <c r="DW111" s="940"/>
      <c r="DX111" s="940"/>
      <c r="DY111" s="940"/>
      <c r="DZ111" s="941"/>
    </row>
    <row r="112" spans="1:131" s="224" customFormat="1" ht="26.25" customHeight="1" x14ac:dyDescent="0.2">
      <c r="A112" s="965" t="s">
        <v>447</v>
      </c>
      <c r="B112" s="966"/>
      <c r="C112" s="936" t="s">
        <v>448</v>
      </c>
      <c r="D112" s="936"/>
      <c r="E112" s="936"/>
      <c r="F112" s="936"/>
      <c r="G112" s="936"/>
      <c r="H112" s="936"/>
      <c r="I112" s="936"/>
      <c r="J112" s="936"/>
      <c r="K112" s="936"/>
      <c r="L112" s="936"/>
      <c r="M112" s="936"/>
      <c r="N112" s="936"/>
      <c r="O112" s="936"/>
      <c r="P112" s="936"/>
      <c r="Q112" s="936"/>
      <c r="R112" s="936"/>
      <c r="S112" s="936"/>
      <c r="T112" s="936"/>
      <c r="U112" s="936"/>
      <c r="V112" s="936"/>
      <c r="W112" s="936"/>
      <c r="X112" s="936"/>
      <c r="Y112" s="936"/>
      <c r="Z112" s="937"/>
      <c r="AA112" s="971" t="s">
        <v>449</v>
      </c>
      <c r="AB112" s="972"/>
      <c r="AC112" s="972"/>
      <c r="AD112" s="972"/>
      <c r="AE112" s="973"/>
      <c r="AF112" s="974" t="s">
        <v>239</v>
      </c>
      <c r="AG112" s="972"/>
      <c r="AH112" s="972"/>
      <c r="AI112" s="972"/>
      <c r="AJ112" s="973"/>
      <c r="AK112" s="974" t="s">
        <v>239</v>
      </c>
      <c r="AL112" s="972"/>
      <c r="AM112" s="972"/>
      <c r="AN112" s="972"/>
      <c r="AO112" s="973"/>
      <c r="AP112" s="975" t="s">
        <v>239</v>
      </c>
      <c r="AQ112" s="976"/>
      <c r="AR112" s="976"/>
      <c r="AS112" s="976"/>
      <c r="AT112" s="977"/>
      <c r="AU112" s="921"/>
      <c r="AV112" s="922"/>
      <c r="AW112" s="922"/>
      <c r="AX112" s="922"/>
      <c r="AY112" s="922"/>
      <c r="AZ112" s="935" t="s">
        <v>450</v>
      </c>
      <c r="BA112" s="936"/>
      <c r="BB112" s="936"/>
      <c r="BC112" s="936"/>
      <c r="BD112" s="936"/>
      <c r="BE112" s="936"/>
      <c r="BF112" s="936"/>
      <c r="BG112" s="936"/>
      <c r="BH112" s="936"/>
      <c r="BI112" s="936"/>
      <c r="BJ112" s="936"/>
      <c r="BK112" s="936"/>
      <c r="BL112" s="936"/>
      <c r="BM112" s="936"/>
      <c r="BN112" s="936"/>
      <c r="BO112" s="936"/>
      <c r="BP112" s="937"/>
      <c r="BQ112" s="938">
        <v>2253430</v>
      </c>
      <c r="BR112" s="939"/>
      <c r="BS112" s="939"/>
      <c r="BT112" s="939"/>
      <c r="BU112" s="939"/>
      <c r="BV112" s="939">
        <v>1866037</v>
      </c>
      <c r="BW112" s="939"/>
      <c r="BX112" s="939"/>
      <c r="BY112" s="939"/>
      <c r="BZ112" s="939"/>
      <c r="CA112" s="939">
        <v>1417230</v>
      </c>
      <c r="CB112" s="939"/>
      <c r="CC112" s="939"/>
      <c r="CD112" s="939"/>
      <c r="CE112" s="939"/>
      <c r="CF112" s="933">
        <v>8.1999999999999993</v>
      </c>
      <c r="CG112" s="934"/>
      <c r="CH112" s="934"/>
      <c r="CI112" s="934"/>
      <c r="CJ112" s="934"/>
      <c r="CK112" s="961"/>
      <c r="CL112" s="962"/>
      <c r="CM112" s="935" t="s">
        <v>451</v>
      </c>
      <c r="CN112" s="936"/>
      <c r="CO112" s="936"/>
      <c r="CP112" s="936"/>
      <c r="CQ112" s="936"/>
      <c r="CR112" s="936"/>
      <c r="CS112" s="936"/>
      <c r="CT112" s="936"/>
      <c r="CU112" s="936"/>
      <c r="CV112" s="936"/>
      <c r="CW112" s="936"/>
      <c r="CX112" s="936"/>
      <c r="CY112" s="936"/>
      <c r="CZ112" s="936"/>
      <c r="DA112" s="936"/>
      <c r="DB112" s="936"/>
      <c r="DC112" s="936"/>
      <c r="DD112" s="936"/>
      <c r="DE112" s="936"/>
      <c r="DF112" s="937"/>
      <c r="DG112" s="938" t="s">
        <v>452</v>
      </c>
      <c r="DH112" s="939"/>
      <c r="DI112" s="939"/>
      <c r="DJ112" s="939"/>
      <c r="DK112" s="939"/>
      <c r="DL112" s="939" t="s">
        <v>239</v>
      </c>
      <c r="DM112" s="939"/>
      <c r="DN112" s="939"/>
      <c r="DO112" s="939"/>
      <c r="DP112" s="939"/>
      <c r="DQ112" s="939" t="s">
        <v>239</v>
      </c>
      <c r="DR112" s="939"/>
      <c r="DS112" s="939"/>
      <c r="DT112" s="939"/>
      <c r="DU112" s="939"/>
      <c r="DV112" s="940" t="s">
        <v>239</v>
      </c>
      <c r="DW112" s="940"/>
      <c r="DX112" s="940"/>
      <c r="DY112" s="940"/>
      <c r="DZ112" s="941"/>
    </row>
    <row r="113" spans="1:130" s="224" customFormat="1" ht="26.25" customHeight="1" x14ac:dyDescent="0.2">
      <c r="A113" s="967"/>
      <c r="B113" s="968"/>
      <c r="C113" s="936" t="s">
        <v>453</v>
      </c>
      <c r="D113" s="936"/>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7"/>
      <c r="AA113" s="950">
        <v>319035</v>
      </c>
      <c r="AB113" s="951"/>
      <c r="AC113" s="951"/>
      <c r="AD113" s="951"/>
      <c r="AE113" s="952"/>
      <c r="AF113" s="953">
        <v>175890</v>
      </c>
      <c r="AG113" s="951"/>
      <c r="AH113" s="951"/>
      <c r="AI113" s="951"/>
      <c r="AJ113" s="952"/>
      <c r="AK113" s="953">
        <v>177344</v>
      </c>
      <c r="AL113" s="951"/>
      <c r="AM113" s="951"/>
      <c r="AN113" s="951"/>
      <c r="AO113" s="952"/>
      <c r="AP113" s="954">
        <v>1</v>
      </c>
      <c r="AQ113" s="955"/>
      <c r="AR113" s="955"/>
      <c r="AS113" s="955"/>
      <c r="AT113" s="956"/>
      <c r="AU113" s="921"/>
      <c r="AV113" s="922"/>
      <c r="AW113" s="922"/>
      <c r="AX113" s="922"/>
      <c r="AY113" s="922"/>
      <c r="AZ113" s="935" t="s">
        <v>454</v>
      </c>
      <c r="BA113" s="936"/>
      <c r="BB113" s="936"/>
      <c r="BC113" s="936"/>
      <c r="BD113" s="936"/>
      <c r="BE113" s="936"/>
      <c r="BF113" s="936"/>
      <c r="BG113" s="936"/>
      <c r="BH113" s="936"/>
      <c r="BI113" s="936"/>
      <c r="BJ113" s="936"/>
      <c r="BK113" s="936"/>
      <c r="BL113" s="936"/>
      <c r="BM113" s="936"/>
      <c r="BN113" s="936"/>
      <c r="BO113" s="936"/>
      <c r="BP113" s="937"/>
      <c r="BQ113" s="938">
        <v>175357</v>
      </c>
      <c r="BR113" s="939"/>
      <c r="BS113" s="939"/>
      <c r="BT113" s="939"/>
      <c r="BU113" s="939"/>
      <c r="BV113" s="939">
        <v>159590</v>
      </c>
      <c r="BW113" s="939"/>
      <c r="BX113" s="939"/>
      <c r="BY113" s="939"/>
      <c r="BZ113" s="939"/>
      <c r="CA113" s="939">
        <v>142848</v>
      </c>
      <c r="CB113" s="939"/>
      <c r="CC113" s="939"/>
      <c r="CD113" s="939"/>
      <c r="CE113" s="939"/>
      <c r="CF113" s="933">
        <v>0.8</v>
      </c>
      <c r="CG113" s="934"/>
      <c r="CH113" s="934"/>
      <c r="CI113" s="934"/>
      <c r="CJ113" s="934"/>
      <c r="CK113" s="961"/>
      <c r="CL113" s="962"/>
      <c r="CM113" s="935" t="s">
        <v>455</v>
      </c>
      <c r="CN113" s="936"/>
      <c r="CO113" s="936"/>
      <c r="CP113" s="936"/>
      <c r="CQ113" s="936"/>
      <c r="CR113" s="936"/>
      <c r="CS113" s="936"/>
      <c r="CT113" s="936"/>
      <c r="CU113" s="936"/>
      <c r="CV113" s="936"/>
      <c r="CW113" s="936"/>
      <c r="CX113" s="936"/>
      <c r="CY113" s="936"/>
      <c r="CZ113" s="936"/>
      <c r="DA113" s="936"/>
      <c r="DB113" s="936"/>
      <c r="DC113" s="936"/>
      <c r="DD113" s="936"/>
      <c r="DE113" s="936"/>
      <c r="DF113" s="937"/>
      <c r="DG113" s="971" t="s">
        <v>239</v>
      </c>
      <c r="DH113" s="972"/>
      <c r="DI113" s="972"/>
      <c r="DJ113" s="972"/>
      <c r="DK113" s="973"/>
      <c r="DL113" s="974" t="s">
        <v>239</v>
      </c>
      <c r="DM113" s="972"/>
      <c r="DN113" s="972"/>
      <c r="DO113" s="972"/>
      <c r="DP113" s="973"/>
      <c r="DQ113" s="974" t="s">
        <v>239</v>
      </c>
      <c r="DR113" s="972"/>
      <c r="DS113" s="972"/>
      <c r="DT113" s="972"/>
      <c r="DU113" s="973"/>
      <c r="DV113" s="975" t="s">
        <v>456</v>
      </c>
      <c r="DW113" s="976"/>
      <c r="DX113" s="976"/>
      <c r="DY113" s="976"/>
      <c r="DZ113" s="977"/>
    </row>
    <row r="114" spans="1:130" s="224" customFormat="1" ht="26.25" customHeight="1" x14ac:dyDescent="0.2">
      <c r="A114" s="967"/>
      <c r="B114" s="968"/>
      <c r="C114" s="936" t="s">
        <v>457</v>
      </c>
      <c r="D114" s="936"/>
      <c r="E114" s="936"/>
      <c r="F114" s="936"/>
      <c r="G114" s="936"/>
      <c r="H114" s="936"/>
      <c r="I114" s="936"/>
      <c r="J114" s="936"/>
      <c r="K114" s="936"/>
      <c r="L114" s="936"/>
      <c r="M114" s="936"/>
      <c r="N114" s="936"/>
      <c r="O114" s="936"/>
      <c r="P114" s="936"/>
      <c r="Q114" s="936"/>
      <c r="R114" s="936"/>
      <c r="S114" s="936"/>
      <c r="T114" s="936"/>
      <c r="U114" s="936"/>
      <c r="V114" s="936"/>
      <c r="W114" s="936"/>
      <c r="X114" s="936"/>
      <c r="Y114" s="936"/>
      <c r="Z114" s="937"/>
      <c r="AA114" s="971">
        <v>13113</v>
      </c>
      <c r="AB114" s="972"/>
      <c r="AC114" s="972"/>
      <c r="AD114" s="972"/>
      <c r="AE114" s="973"/>
      <c r="AF114" s="974">
        <v>7646</v>
      </c>
      <c r="AG114" s="972"/>
      <c r="AH114" s="972"/>
      <c r="AI114" s="972"/>
      <c r="AJ114" s="973"/>
      <c r="AK114" s="974">
        <v>9281</v>
      </c>
      <c r="AL114" s="972"/>
      <c r="AM114" s="972"/>
      <c r="AN114" s="972"/>
      <c r="AO114" s="973"/>
      <c r="AP114" s="975">
        <v>0.1</v>
      </c>
      <c r="AQ114" s="976"/>
      <c r="AR114" s="976"/>
      <c r="AS114" s="976"/>
      <c r="AT114" s="977"/>
      <c r="AU114" s="921"/>
      <c r="AV114" s="922"/>
      <c r="AW114" s="922"/>
      <c r="AX114" s="922"/>
      <c r="AY114" s="922"/>
      <c r="AZ114" s="935" t="s">
        <v>458</v>
      </c>
      <c r="BA114" s="936"/>
      <c r="BB114" s="936"/>
      <c r="BC114" s="936"/>
      <c r="BD114" s="936"/>
      <c r="BE114" s="936"/>
      <c r="BF114" s="936"/>
      <c r="BG114" s="936"/>
      <c r="BH114" s="936"/>
      <c r="BI114" s="936"/>
      <c r="BJ114" s="936"/>
      <c r="BK114" s="936"/>
      <c r="BL114" s="936"/>
      <c r="BM114" s="936"/>
      <c r="BN114" s="936"/>
      <c r="BO114" s="936"/>
      <c r="BP114" s="937"/>
      <c r="BQ114" s="938">
        <v>2316351</v>
      </c>
      <c r="BR114" s="939"/>
      <c r="BS114" s="939"/>
      <c r="BT114" s="939"/>
      <c r="BU114" s="939"/>
      <c r="BV114" s="939">
        <v>2323560</v>
      </c>
      <c r="BW114" s="939"/>
      <c r="BX114" s="939"/>
      <c r="BY114" s="939"/>
      <c r="BZ114" s="939"/>
      <c r="CA114" s="939">
        <v>2267719</v>
      </c>
      <c r="CB114" s="939"/>
      <c r="CC114" s="939"/>
      <c r="CD114" s="939"/>
      <c r="CE114" s="939"/>
      <c r="CF114" s="933">
        <v>13.1</v>
      </c>
      <c r="CG114" s="934"/>
      <c r="CH114" s="934"/>
      <c r="CI114" s="934"/>
      <c r="CJ114" s="934"/>
      <c r="CK114" s="961"/>
      <c r="CL114" s="962"/>
      <c r="CM114" s="935" t="s">
        <v>459</v>
      </c>
      <c r="CN114" s="936"/>
      <c r="CO114" s="936"/>
      <c r="CP114" s="936"/>
      <c r="CQ114" s="936"/>
      <c r="CR114" s="936"/>
      <c r="CS114" s="936"/>
      <c r="CT114" s="936"/>
      <c r="CU114" s="936"/>
      <c r="CV114" s="936"/>
      <c r="CW114" s="936"/>
      <c r="CX114" s="936"/>
      <c r="CY114" s="936"/>
      <c r="CZ114" s="936"/>
      <c r="DA114" s="936"/>
      <c r="DB114" s="936"/>
      <c r="DC114" s="936"/>
      <c r="DD114" s="936"/>
      <c r="DE114" s="936"/>
      <c r="DF114" s="937"/>
      <c r="DG114" s="971" t="s">
        <v>239</v>
      </c>
      <c r="DH114" s="972"/>
      <c r="DI114" s="972"/>
      <c r="DJ114" s="972"/>
      <c r="DK114" s="973"/>
      <c r="DL114" s="974" t="s">
        <v>239</v>
      </c>
      <c r="DM114" s="972"/>
      <c r="DN114" s="972"/>
      <c r="DO114" s="972"/>
      <c r="DP114" s="973"/>
      <c r="DQ114" s="974" t="s">
        <v>239</v>
      </c>
      <c r="DR114" s="972"/>
      <c r="DS114" s="972"/>
      <c r="DT114" s="972"/>
      <c r="DU114" s="973"/>
      <c r="DV114" s="975" t="s">
        <v>452</v>
      </c>
      <c r="DW114" s="976"/>
      <c r="DX114" s="976"/>
      <c r="DY114" s="976"/>
      <c r="DZ114" s="977"/>
    </row>
    <row r="115" spans="1:130" s="224" customFormat="1" ht="26.25" customHeight="1" x14ac:dyDescent="0.2">
      <c r="A115" s="967"/>
      <c r="B115" s="968"/>
      <c r="C115" s="936" t="s">
        <v>460</v>
      </c>
      <c r="D115" s="936"/>
      <c r="E115" s="936"/>
      <c r="F115" s="936"/>
      <c r="G115" s="936"/>
      <c r="H115" s="936"/>
      <c r="I115" s="936"/>
      <c r="J115" s="936"/>
      <c r="K115" s="936"/>
      <c r="L115" s="936"/>
      <c r="M115" s="936"/>
      <c r="N115" s="936"/>
      <c r="O115" s="936"/>
      <c r="P115" s="936"/>
      <c r="Q115" s="936"/>
      <c r="R115" s="936"/>
      <c r="S115" s="936"/>
      <c r="T115" s="936"/>
      <c r="U115" s="936"/>
      <c r="V115" s="936"/>
      <c r="W115" s="936"/>
      <c r="X115" s="936"/>
      <c r="Y115" s="936"/>
      <c r="Z115" s="937"/>
      <c r="AA115" s="950">
        <v>415838</v>
      </c>
      <c r="AB115" s="951"/>
      <c r="AC115" s="951"/>
      <c r="AD115" s="951"/>
      <c r="AE115" s="952"/>
      <c r="AF115" s="953">
        <v>416470</v>
      </c>
      <c r="AG115" s="951"/>
      <c r="AH115" s="951"/>
      <c r="AI115" s="951"/>
      <c r="AJ115" s="952"/>
      <c r="AK115" s="953">
        <v>375708</v>
      </c>
      <c r="AL115" s="951"/>
      <c r="AM115" s="951"/>
      <c r="AN115" s="951"/>
      <c r="AO115" s="952"/>
      <c r="AP115" s="954">
        <v>2.2000000000000002</v>
      </c>
      <c r="AQ115" s="955"/>
      <c r="AR115" s="955"/>
      <c r="AS115" s="955"/>
      <c r="AT115" s="956"/>
      <c r="AU115" s="921"/>
      <c r="AV115" s="922"/>
      <c r="AW115" s="922"/>
      <c r="AX115" s="922"/>
      <c r="AY115" s="922"/>
      <c r="AZ115" s="935" t="s">
        <v>461</v>
      </c>
      <c r="BA115" s="936"/>
      <c r="BB115" s="936"/>
      <c r="BC115" s="936"/>
      <c r="BD115" s="936"/>
      <c r="BE115" s="936"/>
      <c r="BF115" s="936"/>
      <c r="BG115" s="936"/>
      <c r="BH115" s="936"/>
      <c r="BI115" s="936"/>
      <c r="BJ115" s="936"/>
      <c r="BK115" s="936"/>
      <c r="BL115" s="936"/>
      <c r="BM115" s="936"/>
      <c r="BN115" s="936"/>
      <c r="BO115" s="936"/>
      <c r="BP115" s="937"/>
      <c r="BQ115" s="938" t="s">
        <v>239</v>
      </c>
      <c r="BR115" s="939"/>
      <c r="BS115" s="939"/>
      <c r="BT115" s="939"/>
      <c r="BU115" s="939"/>
      <c r="BV115" s="939" t="s">
        <v>239</v>
      </c>
      <c r="BW115" s="939"/>
      <c r="BX115" s="939"/>
      <c r="BY115" s="939"/>
      <c r="BZ115" s="939"/>
      <c r="CA115" s="939" t="s">
        <v>456</v>
      </c>
      <c r="CB115" s="939"/>
      <c r="CC115" s="939"/>
      <c r="CD115" s="939"/>
      <c r="CE115" s="939"/>
      <c r="CF115" s="933" t="s">
        <v>239</v>
      </c>
      <c r="CG115" s="934"/>
      <c r="CH115" s="934"/>
      <c r="CI115" s="934"/>
      <c r="CJ115" s="934"/>
      <c r="CK115" s="961"/>
      <c r="CL115" s="962"/>
      <c r="CM115" s="935" t="s">
        <v>462</v>
      </c>
      <c r="CN115" s="936"/>
      <c r="CO115" s="936"/>
      <c r="CP115" s="936"/>
      <c r="CQ115" s="936"/>
      <c r="CR115" s="936"/>
      <c r="CS115" s="936"/>
      <c r="CT115" s="936"/>
      <c r="CU115" s="936"/>
      <c r="CV115" s="936"/>
      <c r="CW115" s="936"/>
      <c r="CX115" s="936"/>
      <c r="CY115" s="936"/>
      <c r="CZ115" s="936"/>
      <c r="DA115" s="936"/>
      <c r="DB115" s="936"/>
      <c r="DC115" s="936"/>
      <c r="DD115" s="936"/>
      <c r="DE115" s="936"/>
      <c r="DF115" s="937"/>
      <c r="DG115" s="971">
        <v>190684</v>
      </c>
      <c r="DH115" s="972"/>
      <c r="DI115" s="972"/>
      <c r="DJ115" s="972"/>
      <c r="DK115" s="973"/>
      <c r="DL115" s="974">
        <v>68498</v>
      </c>
      <c r="DM115" s="972"/>
      <c r="DN115" s="972"/>
      <c r="DO115" s="972"/>
      <c r="DP115" s="973"/>
      <c r="DQ115" s="974">
        <v>68498</v>
      </c>
      <c r="DR115" s="972"/>
      <c r="DS115" s="972"/>
      <c r="DT115" s="972"/>
      <c r="DU115" s="973"/>
      <c r="DV115" s="975">
        <v>0.4</v>
      </c>
      <c r="DW115" s="976"/>
      <c r="DX115" s="976"/>
      <c r="DY115" s="976"/>
      <c r="DZ115" s="977"/>
    </row>
    <row r="116" spans="1:130" s="224" customFormat="1" ht="26.25" customHeight="1" x14ac:dyDescent="0.2">
      <c r="A116" s="969"/>
      <c r="B116" s="970"/>
      <c r="C116" s="978" t="s">
        <v>463</v>
      </c>
      <c r="D116" s="978"/>
      <c r="E116" s="978"/>
      <c r="F116" s="978"/>
      <c r="G116" s="978"/>
      <c r="H116" s="978"/>
      <c r="I116" s="978"/>
      <c r="J116" s="978"/>
      <c r="K116" s="978"/>
      <c r="L116" s="978"/>
      <c r="M116" s="978"/>
      <c r="N116" s="978"/>
      <c r="O116" s="978"/>
      <c r="P116" s="978"/>
      <c r="Q116" s="978"/>
      <c r="R116" s="978"/>
      <c r="S116" s="978"/>
      <c r="T116" s="978"/>
      <c r="U116" s="978"/>
      <c r="V116" s="978"/>
      <c r="W116" s="978"/>
      <c r="X116" s="978"/>
      <c r="Y116" s="978"/>
      <c r="Z116" s="979"/>
      <c r="AA116" s="971" t="s">
        <v>239</v>
      </c>
      <c r="AB116" s="972"/>
      <c r="AC116" s="972"/>
      <c r="AD116" s="972"/>
      <c r="AE116" s="973"/>
      <c r="AF116" s="974" t="s">
        <v>239</v>
      </c>
      <c r="AG116" s="972"/>
      <c r="AH116" s="972"/>
      <c r="AI116" s="972"/>
      <c r="AJ116" s="973"/>
      <c r="AK116" s="974" t="s">
        <v>239</v>
      </c>
      <c r="AL116" s="972"/>
      <c r="AM116" s="972"/>
      <c r="AN116" s="972"/>
      <c r="AO116" s="973"/>
      <c r="AP116" s="975" t="s">
        <v>239</v>
      </c>
      <c r="AQ116" s="976"/>
      <c r="AR116" s="976"/>
      <c r="AS116" s="976"/>
      <c r="AT116" s="977"/>
      <c r="AU116" s="921"/>
      <c r="AV116" s="922"/>
      <c r="AW116" s="922"/>
      <c r="AX116" s="922"/>
      <c r="AY116" s="922"/>
      <c r="AZ116" s="980" t="s">
        <v>464</v>
      </c>
      <c r="BA116" s="981"/>
      <c r="BB116" s="981"/>
      <c r="BC116" s="981"/>
      <c r="BD116" s="981"/>
      <c r="BE116" s="981"/>
      <c r="BF116" s="981"/>
      <c r="BG116" s="981"/>
      <c r="BH116" s="981"/>
      <c r="BI116" s="981"/>
      <c r="BJ116" s="981"/>
      <c r="BK116" s="981"/>
      <c r="BL116" s="981"/>
      <c r="BM116" s="981"/>
      <c r="BN116" s="981"/>
      <c r="BO116" s="981"/>
      <c r="BP116" s="982"/>
      <c r="BQ116" s="938" t="s">
        <v>456</v>
      </c>
      <c r="BR116" s="939"/>
      <c r="BS116" s="939"/>
      <c r="BT116" s="939"/>
      <c r="BU116" s="939"/>
      <c r="BV116" s="939" t="s">
        <v>239</v>
      </c>
      <c r="BW116" s="939"/>
      <c r="BX116" s="939"/>
      <c r="BY116" s="939"/>
      <c r="BZ116" s="939"/>
      <c r="CA116" s="939" t="s">
        <v>456</v>
      </c>
      <c r="CB116" s="939"/>
      <c r="CC116" s="939"/>
      <c r="CD116" s="939"/>
      <c r="CE116" s="939"/>
      <c r="CF116" s="933" t="s">
        <v>239</v>
      </c>
      <c r="CG116" s="934"/>
      <c r="CH116" s="934"/>
      <c r="CI116" s="934"/>
      <c r="CJ116" s="934"/>
      <c r="CK116" s="961"/>
      <c r="CL116" s="962"/>
      <c r="CM116" s="935" t="s">
        <v>465</v>
      </c>
      <c r="CN116" s="936"/>
      <c r="CO116" s="936"/>
      <c r="CP116" s="936"/>
      <c r="CQ116" s="936"/>
      <c r="CR116" s="936"/>
      <c r="CS116" s="936"/>
      <c r="CT116" s="936"/>
      <c r="CU116" s="936"/>
      <c r="CV116" s="936"/>
      <c r="CW116" s="936"/>
      <c r="CX116" s="936"/>
      <c r="CY116" s="936"/>
      <c r="CZ116" s="936"/>
      <c r="DA116" s="936"/>
      <c r="DB116" s="936"/>
      <c r="DC116" s="936"/>
      <c r="DD116" s="936"/>
      <c r="DE116" s="936"/>
      <c r="DF116" s="937"/>
      <c r="DG116" s="971">
        <v>64884</v>
      </c>
      <c r="DH116" s="972"/>
      <c r="DI116" s="972"/>
      <c r="DJ116" s="972"/>
      <c r="DK116" s="973"/>
      <c r="DL116" s="974">
        <v>54992</v>
      </c>
      <c r="DM116" s="972"/>
      <c r="DN116" s="972"/>
      <c r="DO116" s="972"/>
      <c r="DP116" s="973"/>
      <c r="DQ116" s="974">
        <v>49100</v>
      </c>
      <c r="DR116" s="972"/>
      <c r="DS116" s="972"/>
      <c r="DT116" s="972"/>
      <c r="DU116" s="973"/>
      <c r="DV116" s="975">
        <v>0.3</v>
      </c>
      <c r="DW116" s="976"/>
      <c r="DX116" s="976"/>
      <c r="DY116" s="976"/>
      <c r="DZ116" s="977"/>
    </row>
    <row r="117" spans="1:130" s="224" customFormat="1" ht="26.25" customHeight="1" x14ac:dyDescent="0.2">
      <c r="A117" s="925" t="s">
        <v>192</v>
      </c>
      <c r="B117" s="906"/>
      <c r="C117" s="906"/>
      <c r="D117" s="906"/>
      <c r="E117" s="906"/>
      <c r="F117" s="906"/>
      <c r="G117" s="906"/>
      <c r="H117" s="906"/>
      <c r="I117" s="906"/>
      <c r="J117" s="906"/>
      <c r="K117" s="906"/>
      <c r="L117" s="906"/>
      <c r="M117" s="906"/>
      <c r="N117" s="906"/>
      <c r="O117" s="906"/>
      <c r="P117" s="906"/>
      <c r="Q117" s="906"/>
      <c r="R117" s="906"/>
      <c r="S117" s="906"/>
      <c r="T117" s="906"/>
      <c r="U117" s="906"/>
      <c r="V117" s="906"/>
      <c r="W117" s="906"/>
      <c r="X117" s="906"/>
      <c r="Y117" s="990" t="s">
        <v>466</v>
      </c>
      <c r="Z117" s="907"/>
      <c r="AA117" s="991">
        <v>2796000</v>
      </c>
      <c r="AB117" s="992"/>
      <c r="AC117" s="992"/>
      <c r="AD117" s="992"/>
      <c r="AE117" s="993"/>
      <c r="AF117" s="994">
        <v>2660729</v>
      </c>
      <c r="AG117" s="992"/>
      <c r="AH117" s="992"/>
      <c r="AI117" s="992"/>
      <c r="AJ117" s="993"/>
      <c r="AK117" s="994">
        <v>2575373</v>
      </c>
      <c r="AL117" s="992"/>
      <c r="AM117" s="992"/>
      <c r="AN117" s="992"/>
      <c r="AO117" s="993"/>
      <c r="AP117" s="995"/>
      <c r="AQ117" s="996"/>
      <c r="AR117" s="996"/>
      <c r="AS117" s="996"/>
      <c r="AT117" s="997"/>
      <c r="AU117" s="921"/>
      <c r="AV117" s="922"/>
      <c r="AW117" s="922"/>
      <c r="AX117" s="922"/>
      <c r="AY117" s="922"/>
      <c r="AZ117" s="987" t="s">
        <v>467</v>
      </c>
      <c r="BA117" s="988"/>
      <c r="BB117" s="988"/>
      <c r="BC117" s="988"/>
      <c r="BD117" s="988"/>
      <c r="BE117" s="988"/>
      <c r="BF117" s="988"/>
      <c r="BG117" s="988"/>
      <c r="BH117" s="988"/>
      <c r="BI117" s="988"/>
      <c r="BJ117" s="988"/>
      <c r="BK117" s="988"/>
      <c r="BL117" s="988"/>
      <c r="BM117" s="988"/>
      <c r="BN117" s="988"/>
      <c r="BO117" s="988"/>
      <c r="BP117" s="989"/>
      <c r="BQ117" s="938" t="s">
        <v>239</v>
      </c>
      <c r="BR117" s="939"/>
      <c r="BS117" s="939"/>
      <c r="BT117" s="939"/>
      <c r="BU117" s="939"/>
      <c r="BV117" s="939" t="s">
        <v>239</v>
      </c>
      <c r="BW117" s="939"/>
      <c r="BX117" s="939"/>
      <c r="BY117" s="939"/>
      <c r="BZ117" s="939"/>
      <c r="CA117" s="939" t="s">
        <v>239</v>
      </c>
      <c r="CB117" s="939"/>
      <c r="CC117" s="939"/>
      <c r="CD117" s="939"/>
      <c r="CE117" s="939"/>
      <c r="CF117" s="933" t="s">
        <v>239</v>
      </c>
      <c r="CG117" s="934"/>
      <c r="CH117" s="934"/>
      <c r="CI117" s="934"/>
      <c r="CJ117" s="934"/>
      <c r="CK117" s="961"/>
      <c r="CL117" s="962"/>
      <c r="CM117" s="935" t="s">
        <v>468</v>
      </c>
      <c r="CN117" s="936"/>
      <c r="CO117" s="936"/>
      <c r="CP117" s="936"/>
      <c r="CQ117" s="936"/>
      <c r="CR117" s="936"/>
      <c r="CS117" s="936"/>
      <c r="CT117" s="936"/>
      <c r="CU117" s="936"/>
      <c r="CV117" s="936"/>
      <c r="CW117" s="936"/>
      <c r="CX117" s="936"/>
      <c r="CY117" s="936"/>
      <c r="CZ117" s="936"/>
      <c r="DA117" s="936"/>
      <c r="DB117" s="936"/>
      <c r="DC117" s="936"/>
      <c r="DD117" s="936"/>
      <c r="DE117" s="936"/>
      <c r="DF117" s="937"/>
      <c r="DG117" s="971" t="s">
        <v>239</v>
      </c>
      <c r="DH117" s="972"/>
      <c r="DI117" s="972"/>
      <c r="DJ117" s="972"/>
      <c r="DK117" s="973"/>
      <c r="DL117" s="974" t="s">
        <v>239</v>
      </c>
      <c r="DM117" s="972"/>
      <c r="DN117" s="972"/>
      <c r="DO117" s="972"/>
      <c r="DP117" s="973"/>
      <c r="DQ117" s="974" t="s">
        <v>239</v>
      </c>
      <c r="DR117" s="972"/>
      <c r="DS117" s="972"/>
      <c r="DT117" s="972"/>
      <c r="DU117" s="973"/>
      <c r="DV117" s="975" t="s">
        <v>239</v>
      </c>
      <c r="DW117" s="976"/>
      <c r="DX117" s="976"/>
      <c r="DY117" s="976"/>
      <c r="DZ117" s="977"/>
    </row>
    <row r="118" spans="1:130" s="224" customFormat="1" ht="26.25" customHeight="1" x14ac:dyDescent="0.2">
      <c r="A118" s="925" t="s">
        <v>439</v>
      </c>
      <c r="B118" s="906"/>
      <c r="C118" s="906"/>
      <c r="D118" s="906"/>
      <c r="E118" s="906"/>
      <c r="F118" s="906"/>
      <c r="G118" s="906"/>
      <c r="H118" s="906"/>
      <c r="I118" s="906"/>
      <c r="J118" s="906"/>
      <c r="K118" s="906"/>
      <c r="L118" s="906"/>
      <c r="M118" s="906"/>
      <c r="N118" s="906"/>
      <c r="O118" s="906"/>
      <c r="P118" s="906"/>
      <c r="Q118" s="906"/>
      <c r="R118" s="906"/>
      <c r="S118" s="906"/>
      <c r="T118" s="906"/>
      <c r="U118" s="906"/>
      <c r="V118" s="906"/>
      <c r="W118" s="906"/>
      <c r="X118" s="906"/>
      <c r="Y118" s="906"/>
      <c r="Z118" s="907"/>
      <c r="AA118" s="905" t="s">
        <v>436</v>
      </c>
      <c r="AB118" s="906"/>
      <c r="AC118" s="906"/>
      <c r="AD118" s="906"/>
      <c r="AE118" s="907"/>
      <c r="AF118" s="905" t="s">
        <v>437</v>
      </c>
      <c r="AG118" s="906"/>
      <c r="AH118" s="906"/>
      <c r="AI118" s="906"/>
      <c r="AJ118" s="907"/>
      <c r="AK118" s="905" t="s">
        <v>312</v>
      </c>
      <c r="AL118" s="906"/>
      <c r="AM118" s="906"/>
      <c r="AN118" s="906"/>
      <c r="AO118" s="907"/>
      <c r="AP118" s="983" t="s">
        <v>438</v>
      </c>
      <c r="AQ118" s="984"/>
      <c r="AR118" s="984"/>
      <c r="AS118" s="984"/>
      <c r="AT118" s="985"/>
      <c r="AU118" s="921"/>
      <c r="AV118" s="922"/>
      <c r="AW118" s="922"/>
      <c r="AX118" s="922"/>
      <c r="AY118" s="922"/>
      <c r="AZ118" s="986" t="s">
        <v>469</v>
      </c>
      <c r="BA118" s="978"/>
      <c r="BB118" s="978"/>
      <c r="BC118" s="978"/>
      <c r="BD118" s="978"/>
      <c r="BE118" s="978"/>
      <c r="BF118" s="978"/>
      <c r="BG118" s="978"/>
      <c r="BH118" s="978"/>
      <c r="BI118" s="978"/>
      <c r="BJ118" s="978"/>
      <c r="BK118" s="978"/>
      <c r="BL118" s="978"/>
      <c r="BM118" s="978"/>
      <c r="BN118" s="978"/>
      <c r="BO118" s="978"/>
      <c r="BP118" s="979"/>
      <c r="BQ118" s="1012" t="s">
        <v>239</v>
      </c>
      <c r="BR118" s="1013"/>
      <c r="BS118" s="1013"/>
      <c r="BT118" s="1013"/>
      <c r="BU118" s="1013"/>
      <c r="BV118" s="1013" t="s">
        <v>239</v>
      </c>
      <c r="BW118" s="1013"/>
      <c r="BX118" s="1013"/>
      <c r="BY118" s="1013"/>
      <c r="BZ118" s="1013"/>
      <c r="CA118" s="1013" t="s">
        <v>239</v>
      </c>
      <c r="CB118" s="1013"/>
      <c r="CC118" s="1013"/>
      <c r="CD118" s="1013"/>
      <c r="CE118" s="1013"/>
      <c r="CF118" s="933" t="s">
        <v>239</v>
      </c>
      <c r="CG118" s="934"/>
      <c r="CH118" s="934"/>
      <c r="CI118" s="934"/>
      <c r="CJ118" s="934"/>
      <c r="CK118" s="961"/>
      <c r="CL118" s="962"/>
      <c r="CM118" s="935" t="s">
        <v>470</v>
      </c>
      <c r="CN118" s="936"/>
      <c r="CO118" s="936"/>
      <c r="CP118" s="936"/>
      <c r="CQ118" s="936"/>
      <c r="CR118" s="936"/>
      <c r="CS118" s="936"/>
      <c r="CT118" s="936"/>
      <c r="CU118" s="936"/>
      <c r="CV118" s="936"/>
      <c r="CW118" s="936"/>
      <c r="CX118" s="936"/>
      <c r="CY118" s="936"/>
      <c r="CZ118" s="936"/>
      <c r="DA118" s="936"/>
      <c r="DB118" s="936"/>
      <c r="DC118" s="936"/>
      <c r="DD118" s="936"/>
      <c r="DE118" s="936"/>
      <c r="DF118" s="937"/>
      <c r="DG118" s="971" t="s">
        <v>239</v>
      </c>
      <c r="DH118" s="972"/>
      <c r="DI118" s="972"/>
      <c r="DJ118" s="972"/>
      <c r="DK118" s="973"/>
      <c r="DL118" s="974" t="s">
        <v>239</v>
      </c>
      <c r="DM118" s="972"/>
      <c r="DN118" s="972"/>
      <c r="DO118" s="972"/>
      <c r="DP118" s="973"/>
      <c r="DQ118" s="974" t="s">
        <v>239</v>
      </c>
      <c r="DR118" s="972"/>
      <c r="DS118" s="972"/>
      <c r="DT118" s="972"/>
      <c r="DU118" s="973"/>
      <c r="DV118" s="975" t="s">
        <v>239</v>
      </c>
      <c r="DW118" s="976"/>
      <c r="DX118" s="976"/>
      <c r="DY118" s="976"/>
      <c r="DZ118" s="977"/>
    </row>
    <row r="119" spans="1:130" s="224" customFormat="1" ht="26.25" customHeight="1" x14ac:dyDescent="0.2">
      <c r="A119" s="1069" t="s">
        <v>442</v>
      </c>
      <c r="B119" s="960"/>
      <c r="C119" s="942" t="s">
        <v>443</v>
      </c>
      <c r="D119" s="910"/>
      <c r="E119" s="910"/>
      <c r="F119" s="910"/>
      <c r="G119" s="910"/>
      <c r="H119" s="910"/>
      <c r="I119" s="910"/>
      <c r="J119" s="910"/>
      <c r="K119" s="910"/>
      <c r="L119" s="910"/>
      <c r="M119" s="910"/>
      <c r="N119" s="910"/>
      <c r="O119" s="910"/>
      <c r="P119" s="910"/>
      <c r="Q119" s="910"/>
      <c r="R119" s="910"/>
      <c r="S119" s="910"/>
      <c r="T119" s="910"/>
      <c r="U119" s="910"/>
      <c r="V119" s="910"/>
      <c r="W119" s="910"/>
      <c r="X119" s="910"/>
      <c r="Y119" s="910"/>
      <c r="Z119" s="911"/>
      <c r="AA119" s="912">
        <v>298</v>
      </c>
      <c r="AB119" s="913"/>
      <c r="AC119" s="913"/>
      <c r="AD119" s="913"/>
      <c r="AE119" s="914"/>
      <c r="AF119" s="915">
        <v>7434</v>
      </c>
      <c r="AG119" s="913"/>
      <c r="AH119" s="913"/>
      <c r="AI119" s="913"/>
      <c r="AJ119" s="914"/>
      <c r="AK119" s="915">
        <v>9474</v>
      </c>
      <c r="AL119" s="913"/>
      <c r="AM119" s="913"/>
      <c r="AN119" s="913"/>
      <c r="AO119" s="914"/>
      <c r="AP119" s="916">
        <v>0.1</v>
      </c>
      <c r="AQ119" s="917"/>
      <c r="AR119" s="917"/>
      <c r="AS119" s="917"/>
      <c r="AT119" s="918"/>
      <c r="AU119" s="923"/>
      <c r="AV119" s="924"/>
      <c r="AW119" s="924"/>
      <c r="AX119" s="924"/>
      <c r="AY119" s="924"/>
      <c r="AZ119" s="245" t="s">
        <v>192</v>
      </c>
      <c r="BA119" s="245"/>
      <c r="BB119" s="245"/>
      <c r="BC119" s="245"/>
      <c r="BD119" s="245"/>
      <c r="BE119" s="245"/>
      <c r="BF119" s="245"/>
      <c r="BG119" s="245"/>
      <c r="BH119" s="245"/>
      <c r="BI119" s="245"/>
      <c r="BJ119" s="245"/>
      <c r="BK119" s="245"/>
      <c r="BL119" s="245"/>
      <c r="BM119" s="245"/>
      <c r="BN119" s="245"/>
      <c r="BO119" s="990" t="s">
        <v>471</v>
      </c>
      <c r="BP119" s="1018"/>
      <c r="BQ119" s="1012">
        <v>33770144</v>
      </c>
      <c r="BR119" s="1013"/>
      <c r="BS119" s="1013"/>
      <c r="BT119" s="1013"/>
      <c r="BU119" s="1013"/>
      <c r="BV119" s="1013">
        <v>30536874</v>
      </c>
      <c r="BW119" s="1013"/>
      <c r="BX119" s="1013"/>
      <c r="BY119" s="1013"/>
      <c r="BZ119" s="1013"/>
      <c r="CA119" s="1013">
        <v>27434913</v>
      </c>
      <c r="CB119" s="1013"/>
      <c r="CC119" s="1013"/>
      <c r="CD119" s="1013"/>
      <c r="CE119" s="1013"/>
      <c r="CF119" s="1014"/>
      <c r="CG119" s="1015"/>
      <c r="CH119" s="1015"/>
      <c r="CI119" s="1015"/>
      <c r="CJ119" s="1016"/>
      <c r="CK119" s="963"/>
      <c r="CL119" s="964"/>
      <c r="CM119" s="986" t="s">
        <v>472</v>
      </c>
      <c r="CN119" s="978"/>
      <c r="CO119" s="978"/>
      <c r="CP119" s="978"/>
      <c r="CQ119" s="978"/>
      <c r="CR119" s="978"/>
      <c r="CS119" s="978"/>
      <c r="CT119" s="978"/>
      <c r="CU119" s="978"/>
      <c r="CV119" s="978"/>
      <c r="CW119" s="978"/>
      <c r="CX119" s="978"/>
      <c r="CY119" s="978"/>
      <c r="CZ119" s="978"/>
      <c r="DA119" s="978"/>
      <c r="DB119" s="978"/>
      <c r="DC119" s="978"/>
      <c r="DD119" s="978"/>
      <c r="DE119" s="978"/>
      <c r="DF119" s="979"/>
      <c r="DG119" s="1017" t="s">
        <v>239</v>
      </c>
      <c r="DH119" s="999"/>
      <c r="DI119" s="999"/>
      <c r="DJ119" s="999"/>
      <c r="DK119" s="1000"/>
      <c r="DL119" s="998" t="s">
        <v>239</v>
      </c>
      <c r="DM119" s="999"/>
      <c r="DN119" s="999"/>
      <c r="DO119" s="999"/>
      <c r="DP119" s="1000"/>
      <c r="DQ119" s="998" t="s">
        <v>239</v>
      </c>
      <c r="DR119" s="999"/>
      <c r="DS119" s="999"/>
      <c r="DT119" s="999"/>
      <c r="DU119" s="1000"/>
      <c r="DV119" s="1001" t="s">
        <v>239</v>
      </c>
      <c r="DW119" s="1002"/>
      <c r="DX119" s="1002"/>
      <c r="DY119" s="1002"/>
      <c r="DZ119" s="1003"/>
    </row>
    <row r="120" spans="1:130" s="224" customFormat="1" ht="26.25" customHeight="1" x14ac:dyDescent="0.2">
      <c r="A120" s="1070"/>
      <c r="B120" s="962"/>
      <c r="C120" s="935" t="s">
        <v>446</v>
      </c>
      <c r="D120" s="936"/>
      <c r="E120" s="936"/>
      <c r="F120" s="936"/>
      <c r="G120" s="936"/>
      <c r="H120" s="936"/>
      <c r="I120" s="936"/>
      <c r="J120" s="936"/>
      <c r="K120" s="936"/>
      <c r="L120" s="936"/>
      <c r="M120" s="936"/>
      <c r="N120" s="936"/>
      <c r="O120" s="936"/>
      <c r="P120" s="936"/>
      <c r="Q120" s="936"/>
      <c r="R120" s="936"/>
      <c r="S120" s="936"/>
      <c r="T120" s="936"/>
      <c r="U120" s="936"/>
      <c r="V120" s="936"/>
      <c r="W120" s="936"/>
      <c r="X120" s="936"/>
      <c r="Y120" s="936"/>
      <c r="Z120" s="937"/>
      <c r="AA120" s="971">
        <v>394086</v>
      </c>
      <c r="AB120" s="972"/>
      <c r="AC120" s="972"/>
      <c r="AD120" s="972"/>
      <c r="AE120" s="973"/>
      <c r="AF120" s="974">
        <v>385642</v>
      </c>
      <c r="AG120" s="972"/>
      <c r="AH120" s="972"/>
      <c r="AI120" s="972"/>
      <c r="AJ120" s="973"/>
      <c r="AK120" s="974">
        <v>342387</v>
      </c>
      <c r="AL120" s="972"/>
      <c r="AM120" s="972"/>
      <c r="AN120" s="972"/>
      <c r="AO120" s="973"/>
      <c r="AP120" s="975">
        <v>2</v>
      </c>
      <c r="AQ120" s="976"/>
      <c r="AR120" s="976"/>
      <c r="AS120" s="976"/>
      <c r="AT120" s="977"/>
      <c r="AU120" s="1004" t="s">
        <v>473</v>
      </c>
      <c r="AV120" s="1005"/>
      <c r="AW120" s="1005"/>
      <c r="AX120" s="1005"/>
      <c r="AY120" s="1006"/>
      <c r="AZ120" s="942" t="s">
        <v>474</v>
      </c>
      <c r="BA120" s="910"/>
      <c r="BB120" s="910"/>
      <c r="BC120" s="910"/>
      <c r="BD120" s="910"/>
      <c r="BE120" s="910"/>
      <c r="BF120" s="910"/>
      <c r="BG120" s="910"/>
      <c r="BH120" s="910"/>
      <c r="BI120" s="910"/>
      <c r="BJ120" s="910"/>
      <c r="BK120" s="910"/>
      <c r="BL120" s="910"/>
      <c r="BM120" s="910"/>
      <c r="BN120" s="910"/>
      <c r="BO120" s="910"/>
      <c r="BP120" s="911"/>
      <c r="BQ120" s="943">
        <v>6666143</v>
      </c>
      <c r="BR120" s="944"/>
      <c r="BS120" s="944"/>
      <c r="BT120" s="944"/>
      <c r="BU120" s="944"/>
      <c r="BV120" s="944">
        <v>7025319</v>
      </c>
      <c r="BW120" s="944"/>
      <c r="BX120" s="944"/>
      <c r="BY120" s="944"/>
      <c r="BZ120" s="944"/>
      <c r="CA120" s="944">
        <v>7915673</v>
      </c>
      <c r="CB120" s="944"/>
      <c r="CC120" s="944"/>
      <c r="CD120" s="944"/>
      <c r="CE120" s="944"/>
      <c r="CF120" s="957">
        <v>45.9</v>
      </c>
      <c r="CG120" s="958"/>
      <c r="CH120" s="958"/>
      <c r="CI120" s="958"/>
      <c r="CJ120" s="958"/>
      <c r="CK120" s="1019" t="s">
        <v>475</v>
      </c>
      <c r="CL120" s="1020"/>
      <c r="CM120" s="1020"/>
      <c r="CN120" s="1020"/>
      <c r="CO120" s="1021"/>
      <c r="CP120" s="1027" t="s">
        <v>476</v>
      </c>
      <c r="CQ120" s="1028"/>
      <c r="CR120" s="1028"/>
      <c r="CS120" s="1028"/>
      <c r="CT120" s="1028"/>
      <c r="CU120" s="1028"/>
      <c r="CV120" s="1028"/>
      <c r="CW120" s="1028"/>
      <c r="CX120" s="1028"/>
      <c r="CY120" s="1028"/>
      <c r="CZ120" s="1028"/>
      <c r="DA120" s="1028"/>
      <c r="DB120" s="1028"/>
      <c r="DC120" s="1028"/>
      <c r="DD120" s="1028"/>
      <c r="DE120" s="1028"/>
      <c r="DF120" s="1029"/>
      <c r="DG120" s="943">
        <v>1713433</v>
      </c>
      <c r="DH120" s="944"/>
      <c r="DI120" s="944"/>
      <c r="DJ120" s="944"/>
      <c r="DK120" s="944"/>
      <c r="DL120" s="944">
        <v>1393425</v>
      </c>
      <c r="DM120" s="944"/>
      <c r="DN120" s="944"/>
      <c r="DO120" s="944"/>
      <c r="DP120" s="944"/>
      <c r="DQ120" s="944">
        <v>1004960</v>
      </c>
      <c r="DR120" s="944"/>
      <c r="DS120" s="944"/>
      <c r="DT120" s="944"/>
      <c r="DU120" s="944"/>
      <c r="DV120" s="945">
        <v>5.8</v>
      </c>
      <c r="DW120" s="945"/>
      <c r="DX120" s="945"/>
      <c r="DY120" s="945"/>
      <c r="DZ120" s="946"/>
    </row>
    <row r="121" spans="1:130" s="224" customFormat="1" ht="26.25" customHeight="1" x14ac:dyDescent="0.2">
      <c r="A121" s="1070"/>
      <c r="B121" s="962"/>
      <c r="C121" s="987" t="s">
        <v>477</v>
      </c>
      <c r="D121" s="988"/>
      <c r="E121" s="988"/>
      <c r="F121" s="988"/>
      <c r="G121" s="988"/>
      <c r="H121" s="988"/>
      <c r="I121" s="988"/>
      <c r="J121" s="988"/>
      <c r="K121" s="988"/>
      <c r="L121" s="988"/>
      <c r="M121" s="988"/>
      <c r="N121" s="988"/>
      <c r="O121" s="988"/>
      <c r="P121" s="988"/>
      <c r="Q121" s="988"/>
      <c r="R121" s="988"/>
      <c r="S121" s="988"/>
      <c r="T121" s="988"/>
      <c r="U121" s="988"/>
      <c r="V121" s="988"/>
      <c r="W121" s="988"/>
      <c r="X121" s="988"/>
      <c r="Y121" s="988"/>
      <c r="Z121" s="989"/>
      <c r="AA121" s="971" t="s">
        <v>239</v>
      </c>
      <c r="AB121" s="972"/>
      <c r="AC121" s="972"/>
      <c r="AD121" s="972"/>
      <c r="AE121" s="973"/>
      <c r="AF121" s="974" t="s">
        <v>239</v>
      </c>
      <c r="AG121" s="972"/>
      <c r="AH121" s="972"/>
      <c r="AI121" s="972"/>
      <c r="AJ121" s="973"/>
      <c r="AK121" s="974" t="s">
        <v>456</v>
      </c>
      <c r="AL121" s="972"/>
      <c r="AM121" s="972"/>
      <c r="AN121" s="972"/>
      <c r="AO121" s="973"/>
      <c r="AP121" s="975" t="s">
        <v>239</v>
      </c>
      <c r="AQ121" s="976"/>
      <c r="AR121" s="976"/>
      <c r="AS121" s="976"/>
      <c r="AT121" s="977"/>
      <c r="AU121" s="1007"/>
      <c r="AV121" s="1008"/>
      <c r="AW121" s="1008"/>
      <c r="AX121" s="1008"/>
      <c r="AY121" s="1009"/>
      <c r="AZ121" s="935" t="s">
        <v>478</v>
      </c>
      <c r="BA121" s="936"/>
      <c r="BB121" s="936"/>
      <c r="BC121" s="936"/>
      <c r="BD121" s="936"/>
      <c r="BE121" s="936"/>
      <c r="BF121" s="936"/>
      <c r="BG121" s="936"/>
      <c r="BH121" s="936"/>
      <c r="BI121" s="936"/>
      <c r="BJ121" s="936"/>
      <c r="BK121" s="936"/>
      <c r="BL121" s="936"/>
      <c r="BM121" s="936"/>
      <c r="BN121" s="936"/>
      <c r="BO121" s="936"/>
      <c r="BP121" s="937"/>
      <c r="BQ121" s="938">
        <v>4712146</v>
      </c>
      <c r="BR121" s="939"/>
      <c r="BS121" s="939"/>
      <c r="BT121" s="939"/>
      <c r="BU121" s="939"/>
      <c r="BV121" s="939">
        <v>3974385</v>
      </c>
      <c r="BW121" s="939"/>
      <c r="BX121" s="939"/>
      <c r="BY121" s="939"/>
      <c r="BZ121" s="939"/>
      <c r="CA121" s="939">
        <v>3072827</v>
      </c>
      <c r="CB121" s="939"/>
      <c r="CC121" s="939"/>
      <c r="CD121" s="939"/>
      <c r="CE121" s="939"/>
      <c r="CF121" s="933">
        <v>17.8</v>
      </c>
      <c r="CG121" s="934"/>
      <c r="CH121" s="934"/>
      <c r="CI121" s="934"/>
      <c r="CJ121" s="934"/>
      <c r="CK121" s="1022"/>
      <c r="CL121" s="1023"/>
      <c r="CM121" s="1023"/>
      <c r="CN121" s="1023"/>
      <c r="CO121" s="1024"/>
      <c r="CP121" s="1032" t="s">
        <v>413</v>
      </c>
      <c r="CQ121" s="1033"/>
      <c r="CR121" s="1033"/>
      <c r="CS121" s="1033"/>
      <c r="CT121" s="1033"/>
      <c r="CU121" s="1033"/>
      <c r="CV121" s="1033"/>
      <c r="CW121" s="1033"/>
      <c r="CX121" s="1033"/>
      <c r="CY121" s="1033"/>
      <c r="CZ121" s="1033"/>
      <c r="DA121" s="1033"/>
      <c r="DB121" s="1033"/>
      <c r="DC121" s="1033"/>
      <c r="DD121" s="1033"/>
      <c r="DE121" s="1033"/>
      <c r="DF121" s="1034"/>
      <c r="DG121" s="938">
        <v>539997</v>
      </c>
      <c r="DH121" s="939"/>
      <c r="DI121" s="939"/>
      <c r="DJ121" s="939"/>
      <c r="DK121" s="939"/>
      <c r="DL121" s="939">
        <v>472612</v>
      </c>
      <c r="DM121" s="939"/>
      <c r="DN121" s="939"/>
      <c r="DO121" s="939"/>
      <c r="DP121" s="939"/>
      <c r="DQ121" s="939">
        <v>412270</v>
      </c>
      <c r="DR121" s="939"/>
      <c r="DS121" s="939"/>
      <c r="DT121" s="939"/>
      <c r="DU121" s="939"/>
      <c r="DV121" s="940">
        <v>2.4</v>
      </c>
      <c r="DW121" s="940"/>
      <c r="DX121" s="940"/>
      <c r="DY121" s="940"/>
      <c r="DZ121" s="941"/>
    </row>
    <row r="122" spans="1:130" s="224" customFormat="1" ht="26.25" customHeight="1" x14ac:dyDescent="0.2">
      <c r="A122" s="1070"/>
      <c r="B122" s="962"/>
      <c r="C122" s="935" t="s">
        <v>459</v>
      </c>
      <c r="D122" s="936"/>
      <c r="E122" s="936"/>
      <c r="F122" s="936"/>
      <c r="G122" s="936"/>
      <c r="H122" s="936"/>
      <c r="I122" s="936"/>
      <c r="J122" s="936"/>
      <c r="K122" s="936"/>
      <c r="L122" s="936"/>
      <c r="M122" s="936"/>
      <c r="N122" s="936"/>
      <c r="O122" s="936"/>
      <c r="P122" s="936"/>
      <c r="Q122" s="936"/>
      <c r="R122" s="936"/>
      <c r="S122" s="936"/>
      <c r="T122" s="936"/>
      <c r="U122" s="936"/>
      <c r="V122" s="936"/>
      <c r="W122" s="936"/>
      <c r="X122" s="936"/>
      <c r="Y122" s="936"/>
      <c r="Z122" s="937"/>
      <c r="AA122" s="971" t="s">
        <v>239</v>
      </c>
      <c r="AB122" s="972"/>
      <c r="AC122" s="972"/>
      <c r="AD122" s="972"/>
      <c r="AE122" s="973"/>
      <c r="AF122" s="974" t="s">
        <v>239</v>
      </c>
      <c r="AG122" s="972"/>
      <c r="AH122" s="972"/>
      <c r="AI122" s="972"/>
      <c r="AJ122" s="973"/>
      <c r="AK122" s="974" t="s">
        <v>239</v>
      </c>
      <c r="AL122" s="972"/>
      <c r="AM122" s="972"/>
      <c r="AN122" s="972"/>
      <c r="AO122" s="973"/>
      <c r="AP122" s="975" t="s">
        <v>239</v>
      </c>
      <c r="AQ122" s="976"/>
      <c r="AR122" s="976"/>
      <c r="AS122" s="976"/>
      <c r="AT122" s="977"/>
      <c r="AU122" s="1007"/>
      <c r="AV122" s="1008"/>
      <c r="AW122" s="1008"/>
      <c r="AX122" s="1008"/>
      <c r="AY122" s="1009"/>
      <c r="AZ122" s="986" t="s">
        <v>479</v>
      </c>
      <c r="BA122" s="978"/>
      <c r="BB122" s="978"/>
      <c r="BC122" s="978"/>
      <c r="BD122" s="978"/>
      <c r="BE122" s="978"/>
      <c r="BF122" s="978"/>
      <c r="BG122" s="978"/>
      <c r="BH122" s="978"/>
      <c r="BI122" s="978"/>
      <c r="BJ122" s="978"/>
      <c r="BK122" s="978"/>
      <c r="BL122" s="978"/>
      <c r="BM122" s="978"/>
      <c r="BN122" s="978"/>
      <c r="BO122" s="978"/>
      <c r="BP122" s="979"/>
      <c r="BQ122" s="1012">
        <v>16699609</v>
      </c>
      <c r="BR122" s="1013"/>
      <c r="BS122" s="1013"/>
      <c r="BT122" s="1013"/>
      <c r="BU122" s="1013"/>
      <c r="BV122" s="1013">
        <v>16115282</v>
      </c>
      <c r="BW122" s="1013"/>
      <c r="BX122" s="1013"/>
      <c r="BY122" s="1013"/>
      <c r="BZ122" s="1013"/>
      <c r="CA122" s="1013">
        <v>14819708</v>
      </c>
      <c r="CB122" s="1013"/>
      <c r="CC122" s="1013"/>
      <c r="CD122" s="1013"/>
      <c r="CE122" s="1013"/>
      <c r="CF122" s="1030">
        <v>85.9</v>
      </c>
      <c r="CG122" s="1031"/>
      <c r="CH122" s="1031"/>
      <c r="CI122" s="1031"/>
      <c r="CJ122" s="1031"/>
      <c r="CK122" s="1022"/>
      <c r="CL122" s="1023"/>
      <c r="CM122" s="1023"/>
      <c r="CN122" s="1023"/>
      <c r="CO122" s="1024"/>
      <c r="CP122" s="1032" t="s">
        <v>410</v>
      </c>
      <c r="CQ122" s="1033"/>
      <c r="CR122" s="1033"/>
      <c r="CS122" s="1033"/>
      <c r="CT122" s="1033"/>
      <c r="CU122" s="1033"/>
      <c r="CV122" s="1033"/>
      <c r="CW122" s="1033"/>
      <c r="CX122" s="1033"/>
      <c r="CY122" s="1033"/>
      <c r="CZ122" s="1033"/>
      <c r="DA122" s="1033"/>
      <c r="DB122" s="1033"/>
      <c r="DC122" s="1033"/>
      <c r="DD122" s="1033"/>
      <c r="DE122" s="1033"/>
      <c r="DF122" s="1034"/>
      <c r="DG122" s="938" t="s">
        <v>239</v>
      </c>
      <c r="DH122" s="939"/>
      <c r="DI122" s="939"/>
      <c r="DJ122" s="939"/>
      <c r="DK122" s="939"/>
      <c r="DL122" s="939" t="s">
        <v>239</v>
      </c>
      <c r="DM122" s="939"/>
      <c r="DN122" s="939"/>
      <c r="DO122" s="939"/>
      <c r="DP122" s="939"/>
      <c r="DQ122" s="939" t="s">
        <v>239</v>
      </c>
      <c r="DR122" s="939"/>
      <c r="DS122" s="939"/>
      <c r="DT122" s="939"/>
      <c r="DU122" s="939"/>
      <c r="DV122" s="940" t="s">
        <v>239</v>
      </c>
      <c r="DW122" s="940"/>
      <c r="DX122" s="940"/>
      <c r="DY122" s="940"/>
      <c r="DZ122" s="941"/>
    </row>
    <row r="123" spans="1:130" s="224" customFormat="1" ht="26.25" customHeight="1" x14ac:dyDescent="0.2">
      <c r="A123" s="1070"/>
      <c r="B123" s="962"/>
      <c r="C123" s="935" t="s">
        <v>465</v>
      </c>
      <c r="D123" s="936"/>
      <c r="E123" s="936"/>
      <c r="F123" s="936"/>
      <c r="G123" s="936"/>
      <c r="H123" s="936"/>
      <c r="I123" s="936"/>
      <c r="J123" s="936"/>
      <c r="K123" s="936"/>
      <c r="L123" s="936"/>
      <c r="M123" s="936"/>
      <c r="N123" s="936"/>
      <c r="O123" s="936"/>
      <c r="P123" s="936"/>
      <c r="Q123" s="936"/>
      <c r="R123" s="936"/>
      <c r="S123" s="936"/>
      <c r="T123" s="936"/>
      <c r="U123" s="936"/>
      <c r="V123" s="936"/>
      <c r="W123" s="936"/>
      <c r="X123" s="936"/>
      <c r="Y123" s="936"/>
      <c r="Z123" s="937"/>
      <c r="AA123" s="971">
        <v>9892</v>
      </c>
      <c r="AB123" s="972"/>
      <c r="AC123" s="972"/>
      <c r="AD123" s="972"/>
      <c r="AE123" s="973"/>
      <c r="AF123" s="974">
        <v>9892</v>
      </c>
      <c r="AG123" s="972"/>
      <c r="AH123" s="972"/>
      <c r="AI123" s="972"/>
      <c r="AJ123" s="973"/>
      <c r="AK123" s="974">
        <v>5892</v>
      </c>
      <c r="AL123" s="972"/>
      <c r="AM123" s="972"/>
      <c r="AN123" s="972"/>
      <c r="AO123" s="973"/>
      <c r="AP123" s="975">
        <v>0</v>
      </c>
      <c r="AQ123" s="976"/>
      <c r="AR123" s="976"/>
      <c r="AS123" s="976"/>
      <c r="AT123" s="977"/>
      <c r="AU123" s="1010"/>
      <c r="AV123" s="1011"/>
      <c r="AW123" s="1011"/>
      <c r="AX123" s="1011"/>
      <c r="AY123" s="1011"/>
      <c r="AZ123" s="245" t="s">
        <v>192</v>
      </c>
      <c r="BA123" s="245"/>
      <c r="BB123" s="245"/>
      <c r="BC123" s="245"/>
      <c r="BD123" s="245"/>
      <c r="BE123" s="245"/>
      <c r="BF123" s="245"/>
      <c r="BG123" s="245"/>
      <c r="BH123" s="245"/>
      <c r="BI123" s="245"/>
      <c r="BJ123" s="245"/>
      <c r="BK123" s="245"/>
      <c r="BL123" s="245"/>
      <c r="BM123" s="245"/>
      <c r="BN123" s="245"/>
      <c r="BO123" s="990" t="s">
        <v>480</v>
      </c>
      <c r="BP123" s="1018"/>
      <c r="BQ123" s="1076">
        <v>28077898</v>
      </c>
      <c r="BR123" s="1077"/>
      <c r="BS123" s="1077"/>
      <c r="BT123" s="1077"/>
      <c r="BU123" s="1077"/>
      <c r="BV123" s="1077">
        <v>27114986</v>
      </c>
      <c r="BW123" s="1077"/>
      <c r="BX123" s="1077"/>
      <c r="BY123" s="1077"/>
      <c r="BZ123" s="1077"/>
      <c r="CA123" s="1077">
        <v>25808208</v>
      </c>
      <c r="CB123" s="1077"/>
      <c r="CC123" s="1077"/>
      <c r="CD123" s="1077"/>
      <c r="CE123" s="1077"/>
      <c r="CF123" s="1014"/>
      <c r="CG123" s="1015"/>
      <c r="CH123" s="1015"/>
      <c r="CI123" s="1015"/>
      <c r="CJ123" s="1016"/>
      <c r="CK123" s="1022"/>
      <c r="CL123" s="1023"/>
      <c r="CM123" s="1023"/>
      <c r="CN123" s="1023"/>
      <c r="CO123" s="1024"/>
      <c r="CP123" s="1032" t="s">
        <v>411</v>
      </c>
      <c r="CQ123" s="1033"/>
      <c r="CR123" s="1033"/>
      <c r="CS123" s="1033"/>
      <c r="CT123" s="1033"/>
      <c r="CU123" s="1033"/>
      <c r="CV123" s="1033"/>
      <c r="CW123" s="1033"/>
      <c r="CX123" s="1033"/>
      <c r="CY123" s="1033"/>
      <c r="CZ123" s="1033"/>
      <c r="DA123" s="1033"/>
      <c r="DB123" s="1033"/>
      <c r="DC123" s="1033"/>
      <c r="DD123" s="1033"/>
      <c r="DE123" s="1033"/>
      <c r="DF123" s="1034"/>
      <c r="DG123" s="971" t="s">
        <v>239</v>
      </c>
      <c r="DH123" s="972"/>
      <c r="DI123" s="972"/>
      <c r="DJ123" s="972"/>
      <c r="DK123" s="973"/>
      <c r="DL123" s="974" t="s">
        <v>239</v>
      </c>
      <c r="DM123" s="972"/>
      <c r="DN123" s="972"/>
      <c r="DO123" s="972"/>
      <c r="DP123" s="973"/>
      <c r="DQ123" s="974" t="s">
        <v>239</v>
      </c>
      <c r="DR123" s="972"/>
      <c r="DS123" s="972"/>
      <c r="DT123" s="972"/>
      <c r="DU123" s="973"/>
      <c r="DV123" s="975" t="s">
        <v>239</v>
      </c>
      <c r="DW123" s="976"/>
      <c r="DX123" s="976"/>
      <c r="DY123" s="976"/>
      <c r="DZ123" s="977"/>
    </row>
    <row r="124" spans="1:130" s="224" customFormat="1" ht="26.25" customHeight="1" thickBot="1" x14ac:dyDescent="0.25">
      <c r="A124" s="1070"/>
      <c r="B124" s="962"/>
      <c r="C124" s="935" t="s">
        <v>468</v>
      </c>
      <c r="D124" s="936"/>
      <c r="E124" s="936"/>
      <c r="F124" s="936"/>
      <c r="G124" s="936"/>
      <c r="H124" s="936"/>
      <c r="I124" s="936"/>
      <c r="J124" s="936"/>
      <c r="K124" s="936"/>
      <c r="L124" s="936"/>
      <c r="M124" s="936"/>
      <c r="N124" s="936"/>
      <c r="O124" s="936"/>
      <c r="P124" s="936"/>
      <c r="Q124" s="936"/>
      <c r="R124" s="936"/>
      <c r="S124" s="936"/>
      <c r="T124" s="936"/>
      <c r="U124" s="936"/>
      <c r="V124" s="936"/>
      <c r="W124" s="936"/>
      <c r="X124" s="936"/>
      <c r="Y124" s="936"/>
      <c r="Z124" s="937"/>
      <c r="AA124" s="971" t="s">
        <v>239</v>
      </c>
      <c r="AB124" s="972"/>
      <c r="AC124" s="972"/>
      <c r="AD124" s="972"/>
      <c r="AE124" s="973"/>
      <c r="AF124" s="974" t="s">
        <v>239</v>
      </c>
      <c r="AG124" s="972"/>
      <c r="AH124" s="972"/>
      <c r="AI124" s="972"/>
      <c r="AJ124" s="973"/>
      <c r="AK124" s="974" t="s">
        <v>239</v>
      </c>
      <c r="AL124" s="972"/>
      <c r="AM124" s="972"/>
      <c r="AN124" s="972"/>
      <c r="AO124" s="973"/>
      <c r="AP124" s="975" t="s">
        <v>239</v>
      </c>
      <c r="AQ124" s="976"/>
      <c r="AR124" s="976"/>
      <c r="AS124" s="976"/>
      <c r="AT124" s="977"/>
      <c r="AU124" s="1072" t="s">
        <v>481</v>
      </c>
      <c r="AV124" s="1073"/>
      <c r="AW124" s="1073"/>
      <c r="AX124" s="1073"/>
      <c r="AY124" s="1073"/>
      <c r="AZ124" s="1073"/>
      <c r="BA124" s="1073"/>
      <c r="BB124" s="1073"/>
      <c r="BC124" s="1073"/>
      <c r="BD124" s="1073"/>
      <c r="BE124" s="1073"/>
      <c r="BF124" s="1073"/>
      <c r="BG124" s="1073"/>
      <c r="BH124" s="1073"/>
      <c r="BI124" s="1073"/>
      <c r="BJ124" s="1073"/>
      <c r="BK124" s="1073"/>
      <c r="BL124" s="1073"/>
      <c r="BM124" s="1073"/>
      <c r="BN124" s="1073"/>
      <c r="BO124" s="1073"/>
      <c r="BP124" s="1074"/>
      <c r="BQ124" s="1075">
        <v>34.6</v>
      </c>
      <c r="BR124" s="1040"/>
      <c r="BS124" s="1040"/>
      <c r="BT124" s="1040"/>
      <c r="BU124" s="1040"/>
      <c r="BV124" s="1040">
        <v>19.5</v>
      </c>
      <c r="BW124" s="1040"/>
      <c r="BX124" s="1040"/>
      <c r="BY124" s="1040"/>
      <c r="BZ124" s="1040"/>
      <c r="CA124" s="1040">
        <v>9.4</v>
      </c>
      <c r="CB124" s="1040"/>
      <c r="CC124" s="1040"/>
      <c r="CD124" s="1040"/>
      <c r="CE124" s="1040"/>
      <c r="CF124" s="1041"/>
      <c r="CG124" s="1042"/>
      <c r="CH124" s="1042"/>
      <c r="CI124" s="1042"/>
      <c r="CJ124" s="1043"/>
      <c r="CK124" s="1025"/>
      <c r="CL124" s="1025"/>
      <c r="CM124" s="1025"/>
      <c r="CN124" s="1025"/>
      <c r="CO124" s="1026"/>
      <c r="CP124" s="1032" t="s">
        <v>482</v>
      </c>
      <c r="CQ124" s="1033"/>
      <c r="CR124" s="1033"/>
      <c r="CS124" s="1033"/>
      <c r="CT124" s="1033"/>
      <c r="CU124" s="1033"/>
      <c r="CV124" s="1033"/>
      <c r="CW124" s="1033"/>
      <c r="CX124" s="1033"/>
      <c r="CY124" s="1033"/>
      <c r="CZ124" s="1033"/>
      <c r="DA124" s="1033"/>
      <c r="DB124" s="1033"/>
      <c r="DC124" s="1033"/>
      <c r="DD124" s="1033"/>
      <c r="DE124" s="1033"/>
      <c r="DF124" s="1034"/>
      <c r="DG124" s="1017" t="s">
        <v>239</v>
      </c>
      <c r="DH124" s="999"/>
      <c r="DI124" s="999"/>
      <c r="DJ124" s="999"/>
      <c r="DK124" s="1000"/>
      <c r="DL124" s="998" t="s">
        <v>239</v>
      </c>
      <c r="DM124" s="999"/>
      <c r="DN124" s="999"/>
      <c r="DO124" s="999"/>
      <c r="DP124" s="1000"/>
      <c r="DQ124" s="998" t="s">
        <v>239</v>
      </c>
      <c r="DR124" s="999"/>
      <c r="DS124" s="999"/>
      <c r="DT124" s="999"/>
      <c r="DU124" s="1000"/>
      <c r="DV124" s="1001" t="s">
        <v>239</v>
      </c>
      <c r="DW124" s="1002"/>
      <c r="DX124" s="1002"/>
      <c r="DY124" s="1002"/>
      <c r="DZ124" s="1003"/>
    </row>
    <row r="125" spans="1:130" s="224" customFormat="1" ht="26.25" customHeight="1" x14ac:dyDescent="0.2">
      <c r="A125" s="1070"/>
      <c r="B125" s="962"/>
      <c r="C125" s="935" t="s">
        <v>470</v>
      </c>
      <c r="D125" s="936"/>
      <c r="E125" s="936"/>
      <c r="F125" s="936"/>
      <c r="G125" s="936"/>
      <c r="H125" s="936"/>
      <c r="I125" s="936"/>
      <c r="J125" s="936"/>
      <c r="K125" s="936"/>
      <c r="L125" s="936"/>
      <c r="M125" s="936"/>
      <c r="N125" s="936"/>
      <c r="O125" s="936"/>
      <c r="P125" s="936"/>
      <c r="Q125" s="936"/>
      <c r="R125" s="936"/>
      <c r="S125" s="936"/>
      <c r="T125" s="936"/>
      <c r="U125" s="936"/>
      <c r="V125" s="936"/>
      <c r="W125" s="936"/>
      <c r="X125" s="936"/>
      <c r="Y125" s="936"/>
      <c r="Z125" s="937"/>
      <c r="AA125" s="971" t="s">
        <v>456</v>
      </c>
      <c r="AB125" s="972"/>
      <c r="AC125" s="972"/>
      <c r="AD125" s="972"/>
      <c r="AE125" s="973"/>
      <c r="AF125" s="974" t="s">
        <v>456</v>
      </c>
      <c r="AG125" s="972"/>
      <c r="AH125" s="972"/>
      <c r="AI125" s="972"/>
      <c r="AJ125" s="973"/>
      <c r="AK125" s="974" t="s">
        <v>239</v>
      </c>
      <c r="AL125" s="972"/>
      <c r="AM125" s="972"/>
      <c r="AN125" s="972"/>
      <c r="AO125" s="973"/>
      <c r="AP125" s="975" t="s">
        <v>239</v>
      </c>
      <c r="AQ125" s="976"/>
      <c r="AR125" s="976"/>
      <c r="AS125" s="976"/>
      <c r="AT125" s="977"/>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35" t="s">
        <v>483</v>
      </c>
      <c r="CL125" s="1020"/>
      <c r="CM125" s="1020"/>
      <c r="CN125" s="1020"/>
      <c r="CO125" s="1021"/>
      <c r="CP125" s="942" t="s">
        <v>484</v>
      </c>
      <c r="CQ125" s="910"/>
      <c r="CR125" s="910"/>
      <c r="CS125" s="910"/>
      <c r="CT125" s="910"/>
      <c r="CU125" s="910"/>
      <c r="CV125" s="910"/>
      <c r="CW125" s="910"/>
      <c r="CX125" s="910"/>
      <c r="CY125" s="910"/>
      <c r="CZ125" s="910"/>
      <c r="DA125" s="910"/>
      <c r="DB125" s="910"/>
      <c r="DC125" s="910"/>
      <c r="DD125" s="910"/>
      <c r="DE125" s="910"/>
      <c r="DF125" s="911"/>
      <c r="DG125" s="943" t="s">
        <v>239</v>
      </c>
      <c r="DH125" s="944"/>
      <c r="DI125" s="944"/>
      <c r="DJ125" s="944"/>
      <c r="DK125" s="944"/>
      <c r="DL125" s="944" t="s">
        <v>239</v>
      </c>
      <c r="DM125" s="944"/>
      <c r="DN125" s="944"/>
      <c r="DO125" s="944"/>
      <c r="DP125" s="944"/>
      <c r="DQ125" s="944" t="s">
        <v>456</v>
      </c>
      <c r="DR125" s="944"/>
      <c r="DS125" s="944"/>
      <c r="DT125" s="944"/>
      <c r="DU125" s="944"/>
      <c r="DV125" s="945" t="s">
        <v>239</v>
      </c>
      <c r="DW125" s="945"/>
      <c r="DX125" s="945"/>
      <c r="DY125" s="945"/>
      <c r="DZ125" s="946"/>
    </row>
    <row r="126" spans="1:130" s="224" customFormat="1" ht="26.25" customHeight="1" thickBot="1" x14ac:dyDescent="0.25">
      <c r="A126" s="1070"/>
      <c r="B126" s="962"/>
      <c r="C126" s="935" t="s">
        <v>472</v>
      </c>
      <c r="D126" s="936"/>
      <c r="E126" s="936"/>
      <c r="F126" s="936"/>
      <c r="G126" s="936"/>
      <c r="H126" s="936"/>
      <c r="I126" s="936"/>
      <c r="J126" s="936"/>
      <c r="K126" s="936"/>
      <c r="L126" s="936"/>
      <c r="M126" s="936"/>
      <c r="N126" s="936"/>
      <c r="O126" s="936"/>
      <c r="P126" s="936"/>
      <c r="Q126" s="936"/>
      <c r="R126" s="936"/>
      <c r="S126" s="936"/>
      <c r="T126" s="936"/>
      <c r="U126" s="936"/>
      <c r="V126" s="936"/>
      <c r="W126" s="936"/>
      <c r="X126" s="936"/>
      <c r="Y126" s="936"/>
      <c r="Z126" s="937"/>
      <c r="AA126" s="971" t="s">
        <v>239</v>
      </c>
      <c r="AB126" s="972"/>
      <c r="AC126" s="972"/>
      <c r="AD126" s="972"/>
      <c r="AE126" s="973"/>
      <c r="AF126" s="974" t="s">
        <v>239</v>
      </c>
      <c r="AG126" s="972"/>
      <c r="AH126" s="972"/>
      <c r="AI126" s="972"/>
      <c r="AJ126" s="973"/>
      <c r="AK126" s="974" t="s">
        <v>239</v>
      </c>
      <c r="AL126" s="972"/>
      <c r="AM126" s="972"/>
      <c r="AN126" s="972"/>
      <c r="AO126" s="973"/>
      <c r="AP126" s="975" t="s">
        <v>239</v>
      </c>
      <c r="AQ126" s="976"/>
      <c r="AR126" s="976"/>
      <c r="AS126" s="976"/>
      <c r="AT126" s="977"/>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36"/>
      <c r="CL126" s="1023"/>
      <c r="CM126" s="1023"/>
      <c r="CN126" s="1023"/>
      <c r="CO126" s="1024"/>
      <c r="CP126" s="935" t="s">
        <v>485</v>
      </c>
      <c r="CQ126" s="936"/>
      <c r="CR126" s="936"/>
      <c r="CS126" s="936"/>
      <c r="CT126" s="936"/>
      <c r="CU126" s="936"/>
      <c r="CV126" s="936"/>
      <c r="CW126" s="936"/>
      <c r="CX126" s="936"/>
      <c r="CY126" s="936"/>
      <c r="CZ126" s="936"/>
      <c r="DA126" s="936"/>
      <c r="DB126" s="936"/>
      <c r="DC126" s="936"/>
      <c r="DD126" s="936"/>
      <c r="DE126" s="936"/>
      <c r="DF126" s="937"/>
      <c r="DG126" s="938" t="s">
        <v>239</v>
      </c>
      <c r="DH126" s="939"/>
      <c r="DI126" s="939"/>
      <c r="DJ126" s="939"/>
      <c r="DK126" s="939"/>
      <c r="DL126" s="939" t="s">
        <v>239</v>
      </c>
      <c r="DM126" s="939"/>
      <c r="DN126" s="939"/>
      <c r="DO126" s="939"/>
      <c r="DP126" s="939"/>
      <c r="DQ126" s="939" t="s">
        <v>456</v>
      </c>
      <c r="DR126" s="939"/>
      <c r="DS126" s="939"/>
      <c r="DT126" s="939"/>
      <c r="DU126" s="939"/>
      <c r="DV126" s="940" t="s">
        <v>239</v>
      </c>
      <c r="DW126" s="940"/>
      <c r="DX126" s="940"/>
      <c r="DY126" s="940"/>
      <c r="DZ126" s="941"/>
    </row>
    <row r="127" spans="1:130" s="224" customFormat="1" ht="26.25" customHeight="1" x14ac:dyDescent="0.2">
      <c r="A127" s="1071"/>
      <c r="B127" s="964"/>
      <c r="C127" s="986" t="s">
        <v>486</v>
      </c>
      <c r="D127" s="978"/>
      <c r="E127" s="978"/>
      <c r="F127" s="978"/>
      <c r="G127" s="978"/>
      <c r="H127" s="978"/>
      <c r="I127" s="978"/>
      <c r="J127" s="978"/>
      <c r="K127" s="978"/>
      <c r="L127" s="978"/>
      <c r="M127" s="978"/>
      <c r="N127" s="978"/>
      <c r="O127" s="978"/>
      <c r="P127" s="978"/>
      <c r="Q127" s="978"/>
      <c r="R127" s="978"/>
      <c r="S127" s="978"/>
      <c r="T127" s="978"/>
      <c r="U127" s="978"/>
      <c r="V127" s="978"/>
      <c r="W127" s="978"/>
      <c r="X127" s="978"/>
      <c r="Y127" s="978"/>
      <c r="Z127" s="979"/>
      <c r="AA127" s="971">
        <v>11562</v>
      </c>
      <c r="AB127" s="972"/>
      <c r="AC127" s="972"/>
      <c r="AD127" s="972"/>
      <c r="AE127" s="973"/>
      <c r="AF127" s="974">
        <v>13502</v>
      </c>
      <c r="AG127" s="972"/>
      <c r="AH127" s="972"/>
      <c r="AI127" s="972"/>
      <c r="AJ127" s="973"/>
      <c r="AK127" s="974">
        <v>17955</v>
      </c>
      <c r="AL127" s="972"/>
      <c r="AM127" s="972"/>
      <c r="AN127" s="972"/>
      <c r="AO127" s="973"/>
      <c r="AP127" s="975">
        <v>0.1</v>
      </c>
      <c r="AQ127" s="976"/>
      <c r="AR127" s="976"/>
      <c r="AS127" s="976"/>
      <c r="AT127" s="977"/>
      <c r="AU127" s="226"/>
      <c r="AV127" s="226"/>
      <c r="AW127" s="226"/>
      <c r="AX127" s="1044" t="s">
        <v>487</v>
      </c>
      <c r="AY127" s="1045"/>
      <c r="AZ127" s="1045"/>
      <c r="BA127" s="1045"/>
      <c r="BB127" s="1045"/>
      <c r="BC127" s="1045"/>
      <c r="BD127" s="1045"/>
      <c r="BE127" s="1046"/>
      <c r="BF127" s="1047" t="s">
        <v>488</v>
      </c>
      <c r="BG127" s="1045"/>
      <c r="BH127" s="1045"/>
      <c r="BI127" s="1045"/>
      <c r="BJ127" s="1045"/>
      <c r="BK127" s="1045"/>
      <c r="BL127" s="1046"/>
      <c r="BM127" s="1047" t="s">
        <v>489</v>
      </c>
      <c r="BN127" s="1045"/>
      <c r="BO127" s="1045"/>
      <c r="BP127" s="1045"/>
      <c r="BQ127" s="1045"/>
      <c r="BR127" s="1045"/>
      <c r="BS127" s="1046"/>
      <c r="BT127" s="1047" t="s">
        <v>490</v>
      </c>
      <c r="BU127" s="1045"/>
      <c r="BV127" s="1045"/>
      <c r="BW127" s="1045"/>
      <c r="BX127" s="1045"/>
      <c r="BY127" s="1045"/>
      <c r="BZ127" s="1068"/>
      <c r="CA127" s="226"/>
      <c r="CB127" s="226"/>
      <c r="CC127" s="226"/>
      <c r="CD127" s="249"/>
      <c r="CE127" s="249"/>
      <c r="CF127" s="249"/>
      <c r="CG127" s="226"/>
      <c r="CH127" s="226"/>
      <c r="CI127" s="226"/>
      <c r="CJ127" s="248"/>
      <c r="CK127" s="1036"/>
      <c r="CL127" s="1023"/>
      <c r="CM127" s="1023"/>
      <c r="CN127" s="1023"/>
      <c r="CO127" s="1024"/>
      <c r="CP127" s="935" t="s">
        <v>491</v>
      </c>
      <c r="CQ127" s="936"/>
      <c r="CR127" s="936"/>
      <c r="CS127" s="936"/>
      <c r="CT127" s="936"/>
      <c r="CU127" s="936"/>
      <c r="CV127" s="936"/>
      <c r="CW127" s="936"/>
      <c r="CX127" s="936"/>
      <c r="CY127" s="936"/>
      <c r="CZ127" s="936"/>
      <c r="DA127" s="936"/>
      <c r="DB127" s="936"/>
      <c r="DC127" s="936"/>
      <c r="DD127" s="936"/>
      <c r="DE127" s="936"/>
      <c r="DF127" s="937"/>
      <c r="DG127" s="938" t="s">
        <v>239</v>
      </c>
      <c r="DH127" s="939"/>
      <c r="DI127" s="939"/>
      <c r="DJ127" s="939"/>
      <c r="DK127" s="939"/>
      <c r="DL127" s="939" t="s">
        <v>239</v>
      </c>
      <c r="DM127" s="939"/>
      <c r="DN127" s="939"/>
      <c r="DO127" s="939"/>
      <c r="DP127" s="939"/>
      <c r="DQ127" s="939" t="s">
        <v>239</v>
      </c>
      <c r="DR127" s="939"/>
      <c r="DS127" s="939"/>
      <c r="DT127" s="939"/>
      <c r="DU127" s="939"/>
      <c r="DV127" s="940" t="s">
        <v>239</v>
      </c>
      <c r="DW127" s="940"/>
      <c r="DX127" s="940"/>
      <c r="DY127" s="940"/>
      <c r="DZ127" s="941"/>
    </row>
    <row r="128" spans="1:130" s="224" customFormat="1" ht="26.25" customHeight="1" thickBot="1" x14ac:dyDescent="0.25">
      <c r="A128" s="1054" t="s">
        <v>492</v>
      </c>
      <c r="B128" s="1055"/>
      <c r="C128" s="1055"/>
      <c r="D128" s="1055"/>
      <c r="E128" s="1055"/>
      <c r="F128" s="1055"/>
      <c r="G128" s="1055"/>
      <c r="H128" s="1055"/>
      <c r="I128" s="1055"/>
      <c r="J128" s="1055"/>
      <c r="K128" s="1055"/>
      <c r="L128" s="1055"/>
      <c r="M128" s="1055"/>
      <c r="N128" s="1055"/>
      <c r="O128" s="1055"/>
      <c r="P128" s="1055"/>
      <c r="Q128" s="1055"/>
      <c r="R128" s="1055"/>
      <c r="S128" s="1055"/>
      <c r="T128" s="1055"/>
      <c r="U128" s="1055"/>
      <c r="V128" s="1055"/>
      <c r="W128" s="1056" t="s">
        <v>493</v>
      </c>
      <c r="X128" s="1056"/>
      <c r="Y128" s="1056"/>
      <c r="Z128" s="1057"/>
      <c r="AA128" s="1058">
        <v>478335</v>
      </c>
      <c r="AB128" s="1059"/>
      <c r="AC128" s="1059"/>
      <c r="AD128" s="1059"/>
      <c r="AE128" s="1060"/>
      <c r="AF128" s="1061">
        <v>351780</v>
      </c>
      <c r="AG128" s="1059"/>
      <c r="AH128" s="1059"/>
      <c r="AI128" s="1059"/>
      <c r="AJ128" s="1060"/>
      <c r="AK128" s="1061">
        <v>265972</v>
      </c>
      <c r="AL128" s="1059"/>
      <c r="AM128" s="1059"/>
      <c r="AN128" s="1059"/>
      <c r="AO128" s="1060"/>
      <c r="AP128" s="1062"/>
      <c r="AQ128" s="1063"/>
      <c r="AR128" s="1063"/>
      <c r="AS128" s="1063"/>
      <c r="AT128" s="1064"/>
      <c r="AU128" s="226"/>
      <c r="AV128" s="226"/>
      <c r="AW128" s="226"/>
      <c r="AX128" s="909" t="s">
        <v>494</v>
      </c>
      <c r="AY128" s="910"/>
      <c r="AZ128" s="910"/>
      <c r="BA128" s="910"/>
      <c r="BB128" s="910"/>
      <c r="BC128" s="910"/>
      <c r="BD128" s="910"/>
      <c r="BE128" s="911"/>
      <c r="BF128" s="1065" t="s">
        <v>239</v>
      </c>
      <c r="BG128" s="1066"/>
      <c r="BH128" s="1066"/>
      <c r="BI128" s="1066"/>
      <c r="BJ128" s="1066"/>
      <c r="BK128" s="1066"/>
      <c r="BL128" s="1067"/>
      <c r="BM128" s="1065">
        <v>12.55</v>
      </c>
      <c r="BN128" s="1066"/>
      <c r="BO128" s="1066"/>
      <c r="BP128" s="1066"/>
      <c r="BQ128" s="1066"/>
      <c r="BR128" s="1066"/>
      <c r="BS128" s="1067"/>
      <c r="BT128" s="1065">
        <v>20</v>
      </c>
      <c r="BU128" s="1066"/>
      <c r="BV128" s="1066"/>
      <c r="BW128" s="1066"/>
      <c r="BX128" s="1066"/>
      <c r="BY128" s="1066"/>
      <c r="BZ128" s="1089"/>
      <c r="CA128" s="249"/>
      <c r="CB128" s="249"/>
      <c r="CC128" s="249"/>
      <c r="CD128" s="249"/>
      <c r="CE128" s="249"/>
      <c r="CF128" s="249"/>
      <c r="CG128" s="226"/>
      <c r="CH128" s="226"/>
      <c r="CI128" s="226"/>
      <c r="CJ128" s="248"/>
      <c r="CK128" s="1037"/>
      <c r="CL128" s="1038"/>
      <c r="CM128" s="1038"/>
      <c r="CN128" s="1038"/>
      <c r="CO128" s="1039"/>
      <c r="CP128" s="1048" t="s">
        <v>495</v>
      </c>
      <c r="CQ128" s="739"/>
      <c r="CR128" s="739"/>
      <c r="CS128" s="739"/>
      <c r="CT128" s="739"/>
      <c r="CU128" s="739"/>
      <c r="CV128" s="739"/>
      <c r="CW128" s="739"/>
      <c r="CX128" s="739"/>
      <c r="CY128" s="739"/>
      <c r="CZ128" s="739"/>
      <c r="DA128" s="739"/>
      <c r="DB128" s="739"/>
      <c r="DC128" s="739"/>
      <c r="DD128" s="739"/>
      <c r="DE128" s="739"/>
      <c r="DF128" s="1049"/>
      <c r="DG128" s="1050" t="s">
        <v>239</v>
      </c>
      <c r="DH128" s="1051"/>
      <c r="DI128" s="1051"/>
      <c r="DJ128" s="1051"/>
      <c r="DK128" s="1051"/>
      <c r="DL128" s="1051" t="s">
        <v>239</v>
      </c>
      <c r="DM128" s="1051"/>
      <c r="DN128" s="1051"/>
      <c r="DO128" s="1051"/>
      <c r="DP128" s="1051"/>
      <c r="DQ128" s="1051" t="s">
        <v>239</v>
      </c>
      <c r="DR128" s="1051"/>
      <c r="DS128" s="1051"/>
      <c r="DT128" s="1051"/>
      <c r="DU128" s="1051"/>
      <c r="DV128" s="1052" t="s">
        <v>239</v>
      </c>
      <c r="DW128" s="1052"/>
      <c r="DX128" s="1052"/>
      <c r="DY128" s="1052"/>
      <c r="DZ128" s="1053"/>
    </row>
    <row r="129" spans="1:131" s="224" customFormat="1" ht="26.25" customHeight="1" x14ac:dyDescent="0.2">
      <c r="A129" s="947" t="s">
        <v>110</v>
      </c>
      <c r="B129" s="948"/>
      <c r="C129" s="948"/>
      <c r="D129" s="948"/>
      <c r="E129" s="948"/>
      <c r="F129" s="948"/>
      <c r="G129" s="948"/>
      <c r="H129" s="948"/>
      <c r="I129" s="948"/>
      <c r="J129" s="948"/>
      <c r="K129" s="948"/>
      <c r="L129" s="948"/>
      <c r="M129" s="948"/>
      <c r="N129" s="948"/>
      <c r="O129" s="948"/>
      <c r="P129" s="948"/>
      <c r="Q129" s="948"/>
      <c r="R129" s="948"/>
      <c r="S129" s="948"/>
      <c r="T129" s="948"/>
      <c r="U129" s="948"/>
      <c r="V129" s="948"/>
      <c r="W129" s="1083" t="s">
        <v>496</v>
      </c>
      <c r="X129" s="1084"/>
      <c r="Y129" s="1084"/>
      <c r="Z129" s="1085"/>
      <c r="AA129" s="971">
        <v>18191145</v>
      </c>
      <c r="AB129" s="972"/>
      <c r="AC129" s="972"/>
      <c r="AD129" s="972"/>
      <c r="AE129" s="973"/>
      <c r="AF129" s="974">
        <v>19195254</v>
      </c>
      <c r="AG129" s="972"/>
      <c r="AH129" s="972"/>
      <c r="AI129" s="972"/>
      <c r="AJ129" s="973"/>
      <c r="AK129" s="974">
        <v>18922456</v>
      </c>
      <c r="AL129" s="972"/>
      <c r="AM129" s="972"/>
      <c r="AN129" s="972"/>
      <c r="AO129" s="973"/>
      <c r="AP129" s="1086"/>
      <c r="AQ129" s="1087"/>
      <c r="AR129" s="1087"/>
      <c r="AS129" s="1087"/>
      <c r="AT129" s="1088"/>
      <c r="AU129" s="227"/>
      <c r="AV129" s="227"/>
      <c r="AW129" s="227"/>
      <c r="AX129" s="1078" t="s">
        <v>497</v>
      </c>
      <c r="AY129" s="936"/>
      <c r="AZ129" s="936"/>
      <c r="BA129" s="936"/>
      <c r="BB129" s="936"/>
      <c r="BC129" s="936"/>
      <c r="BD129" s="936"/>
      <c r="BE129" s="937"/>
      <c r="BF129" s="1079" t="s">
        <v>239</v>
      </c>
      <c r="BG129" s="1080"/>
      <c r="BH129" s="1080"/>
      <c r="BI129" s="1080"/>
      <c r="BJ129" s="1080"/>
      <c r="BK129" s="1080"/>
      <c r="BL129" s="1081"/>
      <c r="BM129" s="1079">
        <v>17.55</v>
      </c>
      <c r="BN129" s="1080"/>
      <c r="BO129" s="1080"/>
      <c r="BP129" s="1080"/>
      <c r="BQ129" s="1080"/>
      <c r="BR129" s="1080"/>
      <c r="BS129" s="1081"/>
      <c r="BT129" s="1079">
        <v>30</v>
      </c>
      <c r="BU129" s="1080"/>
      <c r="BV129" s="1080"/>
      <c r="BW129" s="1080"/>
      <c r="BX129" s="1080"/>
      <c r="BY129" s="1080"/>
      <c r="BZ129" s="1082"/>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47" t="s">
        <v>498</v>
      </c>
      <c r="B130" s="948"/>
      <c r="C130" s="948"/>
      <c r="D130" s="948"/>
      <c r="E130" s="948"/>
      <c r="F130" s="948"/>
      <c r="G130" s="948"/>
      <c r="H130" s="948"/>
      <c r="I130" s="948"/>
      <c r="J130" s="948"/>
      <c r="K130" s="948"/>
      <c r="L130" s="948"/>
      <c r="M130" s="948"/>
      <c r="N130" s="948"/>
      <c r="O130" s="948"/>
      <c r="P130" s="948"/>
      <c r="Q130" s="948"/>
      <c r="R130" s="948"/>
      <c r="S130" s="948"/>
      <c r="T130" s="948"/>
      <c r="U130" s="948"/>
      <c r="V130" s="948"/>
      <c r="W130" s="1083" t="s">
        <v>499</v>
      </c>
      <c r="X130" s="1084"/>
      <c r="Y130" s="1084"/>
      <c r="Z130" s="1085"/>
      <c r="AA130" s="971">
        <v>1757868</v>
      </c>
      <c r="AB130" s="972"/>
      <c r="AC130" s="972"/>
      <c r="AD130" s="972"/>
      <c r="AE130" s="973"/>
      <c r="AF130" s="974">
        <v>1713617</v>
      </c>
      <c r="AG130" s="972"/>
      <c r="AH130" s="972"/>
      <c r="AI130" s="972"/>
      <c r="AJ130" s="973"/>
      <c r="AK130" s="974">
        <v>1661439</v>
      </c>
      <c r="AL130" s="972"/>
      <c r="AM130" s="972"/>
      <c r="AN130" s="972"/>
      <c r="AO130" s="973"/>
      <c r="AP130" s="1086"/>
      <c r="AQ130" s="1087"/>
      <c r="AR130" s="1087"/>
      <c r="AS130" s="1087"/>
      <c r="AT130" s="1088"/>
      <c r="AU130" s="227"/>
      <c r="AV130" s="227"/>
      <c r="AW130" s="227"/>
      <c r="AX130" s="1078" t="s">
        <v>500</v>
      </c>
      <c r="AY130" s="936"/>
      <c r="AZ130" s="936"/>
      <c r="BA130" s="936"/>
      <c r="BB130" s="936"/>
      <c r="BC130" s="936"/>
      <c r="BD130" s="936"/>
      <c r="BE130" s="937"/>
      <c r="BF130" s="1114">
        <v>3.5</v>
      </c>
      <c r="BG130" s="1115"/>
      <c r="BH130" s="1115"/>
      <c r="BI130" s="1115"/>
      <c r="BJ130" s="1115"/>
      <c r="BK130" s="1115"/>
      <c r="BL130" s="1116"/>
      <c r="BM130" s="1114">
        <v>25</v>
      </c>
      <c r="BN130" s="1115"/>
      <c r="BO130" s="1115"/>
      <c r="BP130" s="1115"/>
      <c r="BQ130" s="1115"/>
      <c r="BR130" s="1115"/>
      <c r="BS130" s="1116"/>
      <c r="BT130" s="1114">
        <v>35</v>
      </c>
      <c r="BU130" s="1115"/>
      <c r="BV130" s="1115"/>
      <c r="BW130" s="1115"/>
      <c r="BX130" s="1115"/>
      <c r="BY130" s="1115"/>
      <c r="BZ130" s="1117"/>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118"/>
      <c r="B131" s="1119"/>
      <c r="C131" s="1119"/>
      <c r="D131" s="1119"/>
      <c r="E131" s="1119"/>
      <c r="F131" s="1119"/>
      <c r="G131" s="1119"/>
      <c r="H131" s="1119"/>
      <c r="I131" s="1119"/>
      <c r="J131" s="1119"/>
      <c r="K131" s="1119"/>
      <c r="L131" s="1119"/>
      <c r="M131" s="1119"/>
      <c r="N131" s="1119"/>
      <c r="O131" s="1119"/>
      <c r="P131" s="1119"/>
      <c r="Q131" s="1119"/>
      <c r="R131" s="1119"/>
      <c r="S131" s="1119"/>
      <c r="T131" s="1119"/>
      <c r="U131" s="1119"/>
      <c r="V131" s="1119"/>
      <c r="W131" s="1120" t="s">
        <v>501</v>
      </c>
      <c r="X131" s="1121"/>
      <c r="Y131" s="1121"/>
      <c r="Z131" s="1122"/>
      <c r="AA131" s="1017">
        <v>16433277</v>
      </c>
      <c r="AB131" s="999"/>
      <c r="AC131" s="999"/>
      <c r="AD131" s="999"/>
      <c r="AE131" s="1000"/>
      <c r="AF131" s="998">
        <v>17481637</v>
      </c>
      <c r="AG131" s="999"/>
      <c r="AH131" s="999"/>
      <c r="AI131" s="999"/>
      <c r="AJ131" s="1000"/>
      <c r="AK131" s="998">
        <v>17261017</v>
      </c>
      <c r="AL131" s="999"/>
      <c r="AM131" s="999"/>
      <c r="AN131" s="999"/>
      <c r="AO131" s="1000"/>
      <c r="AP131" s="1123"/>
      <c r="AQ131" s="1124"/>
      <c r="AR131" s="1124"/>
      <c r="AS131" s="1124"/>
      <c r="AT131" s="1125"/>
      <c r="AU131" s="227"/>
      <c r="AV131" s="227"/>
      <c r="AW131" s="227"/>
      <c r="AX131" s="1096" t="s">
        <v>502</v>
      </c>
      <c r="AY131" s="739"/>
      <c r="AZ131" s="739"/>
      <c r="BA131" s="739"/>
      <c r="BB131" s="739"/>
      <c r="BC131" s="739"/>
      <c r="BD131" s="739"/>
      <c r="BE131" s="1049"/>
      <c r="BF131" s="1097">
        <v>9.4</v>
      </c>
      <c r="BG131" s="1098"/>
      <c r="BH131" s="1098"/>
      <c r="BI131" s="1098"/>
      <c r="BJ131" s="1098"/>
      <c r="BK131" s="1098"/>
      <c r="BL131" s="1099"/>
      <c r="BM131" s="1097">
        <v>350</v>
      </c>
      <c r="BN131" s="1098"/>
      <c r="BO131" s="1098"/>
      <c r="BP131" s="1098"/>
      <c r="BQ131" s="1098"/>
      <c r="BR131" s="1098"/>
      <c r="BS131" s="1099"/>
      <c r="BT131" s="1100"/>
      <c r="BU131" s="1101"/>
      <c r="BV131" s="1101"/>
      <c r="BW131" s="1101"/>
      <c r="BX131" s="1101"/>
      <c r="BY131" s="1101"/>
      <c r="BZ131" s="1102"/>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103" t="s">
        <v>503</v>
      </c>
      <c r="B132" s="1104"/>
      <c r="C132" s="1104"/>
      <c r="D132" s="1104"/>
      <c r="E132" s="1104"/>
      <c r="F132" s="1104"/>
      <c r="G132" s="1104"/>
      <c r="H132" s="1104"/>
      <c r="I132" s="1104"/>
      <c r="J132" s="1104"/>
      <c r="K132" s="1104"/>
      <c r="L132" s="1104"/>
      <c r="M132" s="1104"/>
      <c r="N132" s="1104"/>
      <c r="O132" s="1104"/>
      <c r="P132" s="1104"/>
      <c r="Q132" s="1104"/>
      <c r="R132" s="1104"/>
      <c r="S132" s="1104"/>
      <c r="T132" s="1104"/>
      <c r="U132" s="1104"/>
      <c r="V132" s="1107" t="s">
        <v>504</v>
      </c>
      <c r="W132" s="1107"/>
      <c r="X132" s="1107"/>
      <c r="Y132" s="1107"/>
      <c r="Z132" s="1108"/>
      <c r="AA132" s="1109">
        <v>3.4064842940000002</v>
      </c>
      <c r="AB132" s="1110"/>
      <c r="AC132" s="1110"/>
      <c r="AD132" s="1110"/>
      <c r="AE132" s="1111"/>
      <c r="AF132" s="1112">
        <v>3.4054705520000002</v>
      </c>
      <c r="AG132" s="1110"/>
      <c r="AH132" s="1110"/>
      <c r="AI132" s="1110"/>
      <c r="AJ132" s="1111"/>
      <c r="AK132" s="1112">
        <v>3.7539039559999998</v>
      </c>
      <c r="AL132" s="1110"/>
      <c r="AM132" s="1110"/>
      <c r="AN132" s="1110"/>
      <c r="AO132" s="1111"/>
      <c r="AP132" s="1014"/>
      <c r="AQ132" s="1015"/>
      <c r="AR132" s="1015"/>
      <c r="AS132" s="1015"/>
      <c r="AT132" s="111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105"/>
      <c r="B133" s="1106"/>
      <c r="C133" s="1106"/>
      <c r="D133" s="1106"/>
      <c r="E133" s="1106"/>
      <c r="F133" s="1106"/>
      <c r="G133" s="1106"/>
      <c r="H133" s="1106"/>
      <c r="I133" s="1106"/>
      <c r="J133" s="1106"/>
      <c r="K133" s="1106"/>
      <c r="L133" s="1106"/>
      <c r="M133" s="1106"/>
      <c r="N133" s="1106"/>
      <c r="O133" s="1106"/>
      <c r="P133" s="1106"/>
      <c r="Q133" s="1106"/>
      <c r="R133" s="1106"/>
      <c r="S133" s="1106"/>
      <c r="T133" s="1106"/>
      <c r="U133" s="1106"/>
      <c r="V133" s="1090" t="s">
        <v>505</v>
      </c>
      <c r="W133" s="1090"/>
      <c r="X133" s="1090"/>
      <c r="Y133" s="1090"/>
      <c r="Z133" s="1091"/>
      <c r="AA133" s="1092">
        <v>3</v>
      </c>
      <c r="AB133" s="1093"/>
      <c r="AC133" s="1093"/>
      <c r="AD133" s="1093"/>
      <c r="AE133" s="1094"/>
      <c r="AF133" s="1092">
        <v>3.1</v>
      </c>
      <c r="AG133" s="1093"/>
      <c r="AH133" s="1093"/>
      <c r="AI133" s="1093"/>
      <c r="AJ133" s="1094"/>
      <c r="AK133" s="1092">
        <v>3.5</v>
      </c>
      <c r="AL133" s="1093"/>
      <c r="AM133" s="1093"/>
      <c r="AN133" s="1093"/>
      <c r="AO133" s="1094"/>
      <c r="AP133" s="1041"/>
      <c r="AQ133" s="1042"/>
      <c r="AR133" s="1042"/>
      <c r="AS133" s="1042"/>
      <c r="AT133" s="109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1ZOSuQi+tZ0kNnp6/v/38dMl52gcklUymKqskyWJLSE87QDzswCjX3F+TSFsaQon+t1GwsbqeCGD3N1nu4Y2ew==" saltValue="AorNtQfPSsf7RqDmRtbh0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8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506</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LKe18yL8yHn40zBiYkcBMPNq75emOMd9RD03MPuPKFO/WUJqxS0TV12IpU1xL0aGmsmunRikDkS95WS0yorSAg==" saltValue="PU2WJcxipzVWDrKizoQZ8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55" zoomScaleNormal="55"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4eo64HnYz+61UbuLmRfG5pRk5zlBRiHYxhFnSMiINxhhPhNGeZBilGLPu1iXhpSSAkr9ta4hYW2o9aNpLBSqA==" saltValue="POChuLMbn19ObgBQvdgPGQ=="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55" zoomScaleSheetLayoutView="55"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507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508</v>
      </c>
      <c r="AL6" s="260"/>
      <c r="AM6" s="260"/>
      <c r="AN6" s="260"/>
    </row>
    <row r="7" spans="1:46" ht="13.5" customHeight="1" x14ac:dyDescent="0.2">
      <c r="A7" s="259"/>
      <c r="AK7" s="262"/>
      <c r="AL7" s="263"/>
      <c r="AM7" s="263"/>
      <c r="AN7" s="264"/>
      <c r="AO7" s="1127" t="s">
        <v>509</v>
      </c>
      <c r="AP7" s="265"/>
      <c r="AQ7" s="266" t="s">
        <v>510</v>
      </c>
      <c r="AR7" s="267"/>
    </row>
    <row r="8" spans="1:46" ht="13.2" x14ac:dyDescent="0.2">
      <c r="A8" s="259"/>
      <c r="AK8" s="268"/>
      <c r="AL8" s="269"/>
      <c r="AM8" s="269"/>
      <c r="AN8" s="270"/>
      <c r="AO8" s="1128"/>
      <c r="AP8" s="271" t="s">
        <v>511</v>
      </c>
      <c r="AQ8" s="272" t="s">
        <v>512</v>
      </c>
      <c r="AR8" s="273" t="s">
        <v>513</v>
      </c>
    </row>
    <row r="9" spans="1:46" ht="13.2" x14ac:dyDescent="0.2">
      <c r="A9" s="259"/>
      <c r="AK9" s="1129" t="s">
        <v>514</v>
      </c>
      <c r="AL9" s="1130"/>
      <c r="AM9" s="1130"/>
      <c r="AN9" s="1131"/>
      <c r="AO9" s="274">
        <v>5593335</v>
      </c>
      <c r="AP9" s="274">
        <v>59872</v>
      </c>
      <c r="AQ9" s="275">
        <v>65316</v>
      </c>
      <c r="AR9" s="276">
        <v>-8.3000000000000007</v>
      </c>
    </row>
    <row r="10" spans="1:46" ht="13.5" customHeight="1" x14ac:dyDescent="0.2">
      <c r="A10" s="259"/>
      <c r="AK10" s="1129" t="s">
        <v>515</v>
      </c>
      <c r="AL10" s="1130"/>
      <c r="AM10" s="1130"/>
      <c r="AN10" s="1131"/>
      <c r="AO10" s="277">
        <v>57706</v>
      </c>
      <c r="AP10" s="277">
        <v>618</v>
      </c>
      <c r="AQ10" s="278">
        <v>6075</v>
      </c>
      <c r="AR10" s="279">
        <v>-89.8</v>
      </c>
    </row>
    <row r="11" spans="1:46" ht="13.5" customHeight="1" x14ac:dyDescent="0.2">
      <c r="A11" s="259"/>
      <c r="AK11" s="1129" t="s">
        <v>516</v>
      </c>
      <c r="AL11" s="1130"/>
      <c r="AM11" s="1130"/>
      <c r="AN11" s="1131"/>
      <c r="AO11" s="277">
        <v>354316</v>
      </c>
      <c r="AP11" s="277">
        <v>3793</v>
      </c>
      <c r="AQ11" s="278">
        <v>1232</v>
      </c>
      <c r="AR11" s="279">
        <v>207.9</v>
      </c>
    </row>
    <row r="12" spans="1:46" ht="13.5" customHeight="1" x14ac:dyDescent="0.2">
      <c r="A12" s="259"/>
      <c r="AK12" s="1129" t="s">
        <v>517</v>
      </c>
      <c r="AL12" s="1130"/>
      <c r="AM12" s="1130"/>
      <c r="AN12" s="1131"/>
      <c r="AO12" s="277" t="s">
        <v>518</v>
      </c>
      <c r="AP12" s="277" t="s">
        <v>518</v>
      </c>
      <c r="AQ12" s="278">
        <v>18</v>
      </c>
      <c r="AR12" s="279" t="s">
        <v>518</v>
      </c>
    </row>
    <row r="13" spans="1:46" ht="13.5" customHeight="1" x14ac:dyDescent="0.2">
      <c r="A13" s="259"/>
      <c r="AK13" s="1129" t="s">
        <v>519</v>
      </c>
      <c r="AL13" s="1130"/>
      <c r="AM13" s="1130"/>
      <c r="AN13" s="1131"/>
      <c r="AO13" s="277">
        <v>158992</v>
      </c>
      <c r="AP13" s="277">
        <v>1702</v>
      </c>
      <c r="AQ13" s="278">
        <v>2791</v>
      </c>
      <c r="AR13" s="279">
        <v>-39</v>
      </c>
    </row>
    <row r="14" spans="1:46" ht="13.5" customHeight="1" x14ac:dyDescent="0.2">
      <c r="A14" s="259"/>
      <c r="AK14" s="1129" t="s">
        <v>520</v>
      </c>
      <c r="AL14" s="1130"/>
      <c r="AM14" s="1130"/>
      <c r="AN14" s="1131"/>
      <c r="AO14" s="277">
        <v>124914</v>
      </c>
      <c r="AP14" s="277">
        <v>1337</v>
      </c>
      <c r="AQ14" s="278">
        <v>1364</v>
      </c>
      <c r="AR14" s="279">
        <v>-2</v>
      </c>
    </row>
    <row r="15" spans="1:46" ht="13.5" customHeight="1" x14ac:dyDescent="0.2">
      <c r="A15" s="259"/>
      <c r="AK15" s="1132" t="s">
        <v>521</v>
      </c>
      <c r="AL15" s="1133"/>
      <c r="AM15" s="1133"/>
      <c r="AN15" s="1134"/>
      <c r="AO15" s="277">
        <v>-333771</v>
      </c>
      <c r="AP15" s="277">
        <v>-3573</v>
      </c>
      <c r="AQ15" s="278">
        <v>-4006</v>
      </c>
      <c r="AR15" s="279">
        <v>-10.8</v>
      </c>
    </row>
    <row r="16" spans="1:46" ht="13.2" x14ac:dyDescent="0.2">
      <c r="A16" s="259"/>
      <c r="AK16" s="1132" t="s">
        <v>192</v>
      </c>
      <c r="AL16" s="1133"/>
      <c r="AM16" s="1133"/>
      <c r="AN16" s="1134"/>
      <c r="AO16" s="277">
        <v>5955492</v>
      </c>
      <c r="AP16" s="277">
        <v>63749</v>
      </c>
      <c r="AQ16" s="278">
        <v>72790</v>
      </c>
      <c r="AR16" s="279">
        <v>-12.4</v>
      </c>
    </row>
    <row r="17" spans="1:46" ht="13.2" x14ac:dyDescent="0.2">
      <c r="A17" s="259"/>
    </row>
    <row r="18" spans="1:46" ht="13.2" x14ac:dyDescent="0.2">
      <c r="A18" s="259"/>
      <c r="AQ18" s="280"/>
      <c r="AR18" s="280"/>
    </row>
    <row r="19" spans="1:46" ht="13.2" x14ac:dyDescent="0.2">
      <c r="A19" s="259"/>
      <c r="AK19" s="255" t="s">
        <v>522</v>
      </c>
    </row>
    <row r="20" spans="1:46" ht="13.2" x14ac:dyDescent="0.2">
      <c r="A20" s="259"/>
      <c r="AK20" s="281"/>
      <c r="AL20" s="282"/>
      <c r="AM20" s="282"/>
      <c r="AN20" s="283"/>
      <c r="AO20" s="284" t="s">
        <v>523</v>
      </c>
      <c r="AP20" s="285" t="s">
        <v>524</v>
      </c>
      <c r="AQ20" s="286" t="s">
        <v>525</v>
      </c>
      <c r="AR20" s="287"/>
    </row>
    <row r="21" spans="1:46" s="260" customFormat="1" ht="13.2" x14ac:dyDescent="0.2">
      <c r="A21" s="288"/>
      <c r="AK21" s="1135" t="s">
        <v>526</v>
      </c>
      <c r="AL21" s="1136"/>
      <c r="AM21" s="1136"/>
      <c r="AN21" s="1137"/>
      <c r="AO21" s="289">
        <v>5.5</v>
      </c>
      <c r="AP21" s="290">
        <v>6.54</v>
      </c>
      <c r="AQ21" s="291">
        <v>-1.04</v>
      </c>
      <c r="AS21" s="292"/>
      <c r="AT21" s="288"/>
    </row>
    <row r="22" spans="1:46" s="260" customFormat="1" ht="13.2" x14ac:dyDescent="0.2">
      <c r="A22" s="288"/>
      <c r="AK22" s="1135" t="s">
        <v>527</v>
      </c>
      <c r="AL22" s="1136"/>
      <c r="AM22" s="1136"/>
      <c r="AN22" s="1137"/>
      <c r="AO22" s="293">
        <v>98.6</v>
      </c>
      <c r="AP22" s="294">
        <v>98.3</v>
      </c>
      <c r="AQ22" s="295">
        <v>0.3</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26" t="s">
        <v>528</v>
      </c>
      <c r="B26" s="1126"/>
      <c r="C26" s="1126"/>
      <c r="D26" s="1126"/>
      <c r="E26" s="1126"/>
      <c r="F26" s="1126"/>
      <c r="G26" s="1126"/>
      <c r="H26" s="1126"/>
      <c r="I26" s="1126"/>
      <c r="J26" s="1126"/>
      <c r="K26" s="1126"/>
      <c r="L26" s="1126"/>
      <c r="M26" s="1126"/>
      <c r="N26" s="1126"/>
      <c r="O26" s="1126"/>
      <c r="P26" s="1126"/>
      <c r="Q26" s="1126"/>
      <c r="R26" s="1126"/>
      <c r="S26" s="1126"/>
      <c r="T26" s="1126"/>
      <c r="U26" s="1126"/>
      <c r="V26" s="1126"/>
      <c r="W26" s="1126"/>
      <c r="X26" s="1126"/>
      <c r="Y26" s="1126"/>
      <c r="Z26" s="1126"/>
      <c r="AA26" s="1126"/>
      <c r="AB26" s="1126"/>
      <c r="AC26" s="1126"/>
      <c r="AD26" s="1126"/>
      <c r="AE26" s="1126"/>
      <c r="AF26" s="1126"/>
      <c r="AG26" s="1126"/>
      <c r="AH26" s="1126"/>
      <c r="AI26" s="1126"/>
      <c r="AJ26" s="1126"/>
      <c r="AK26" s="1126"/>
      <c r="AL26" s="1126"/>
      <c r="AM26" s="1126"/>
      <c r="AN26" s="1126"/>
      <c r="AO26" s="1126"/>
      <c r="AP26" s="1126"/>
      <c r="AQ26" s="1126"/>
      <c r="AR26" s="1126"/>
      <c r="AS26" s="1126"/>
    </row>
    <row r="27" spans="1:46" ht="13.2" x14ac:dyDescent="0.2">
      <c r="A27" s="300"/>
      <c r="AS27" s="255"/>
      <c r="AT27" s="255"/>
    </row>
    <row r="28" spans="1:46" ht="16.2" x14ac:dyDescent="0.2">
      <c r="A28" s="256" t="s">
        <v>529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530</v>
      </c>
      <c r="AL29" s="260"/>
      <c r="AM29" s="260"/>
      <c r="AN29" s="260"/>
      <c r="AS29" s="302"/>
    </row>
    <row r="30" spans="1:46" ht="13.5" customHeight="1" x14ac:dyDescent="0.2">
      <c r="A30" s="259"/>
      <c r="AK30" s="262"/>
      <c r="AL30" s="263"/>
      <c r="AM30" s="263"/>
      <c r="AN30" s="264"/>
      <c r="AO30" s="1127" t="s">
        <v>509</v>
      </c>
      <c r="AP30" s="265"/>
      <c r="AQ30" s="266" t="s">
        <v>510</v>
      </c>
      <c r="AR30" s="267"/>
    </row>
    <row r="31" spans="1:46" ht="13.2" x14ac:dyDescent="0.2">
      <c r="A31" s="259"/>
      <c r="AK31" s="268"/>
      <c r="AL31" s="269"/>
      <c r="AM31" s="269"/>
      <c r="AN31" s="270"/>
      <c r="AO31" s="1128"/>
      <c r="AP31" s="271" t="s">
        <v>511</v>
      </c>
      <c r="AQ31" s="272" t="s">
        <v>512</v>
      </c>
      <c r="AR31" s="273" t="s">
        <v>513</v>
      </c>
    </row>
    <row r="32" spans="1:46" ht="27" customHeight="1" x14ac:dyDescent="0.2">
      <c r="A32" s="259"/>
      <c r="AK32" s="1143" t="s">
        <v>531</v>
      </c>
      <c r="AL32" s="1144"/>
      <c r="AM32" s="1144"/>
      <c r="AN32" s="1145"/>
      <c r="AO32" s="303">
        <v>2013040</v>
      </c>
      <c r="AP32" s="303">
        <v>21548</v>
      </c>
      <c r="AQ32" s="304">
        <v>35011</v>
      </c>
      <c r="AR32" s="305">
        <v>-38.5</v>
      </c>
    </row>
    <row r="33" spans="1:46" ht="13.5" customHeight="1" x14ac:dyDescent="0.2">
      <c r="A33" s="259"/>
      <c r="AK33" s="1143" t="s">
        <v>532</v>
      </c>
      <c r="AL33" s="1144"/>
      <c r="AM33" s="1144"/>
      <c r="AN33" s="1145"/>
      <c r="AO33" s="303" t="s">
        <v>518</v>
      </c>
      <c r="AP33" s="303" t="s">
        <v>518</v>
      </c>
      <c r="AQ33" s="304" t="s">
        <v>518</v>
      </c>
      <c r="AR33" s="305" t="s">
        <v>518</v>
      </c>
    </row>
    <row r="34" spans="1:46" ht="27" customHeight="1" x14ac:dyDescent="0.2">
      <c r="A34" s="259"/>
      <c r="AK34" s="1143" t="s">
        <v>533</v>
      </c>
      <c r="AL34" s="1144"/>
      <c r="AM34" s="1144"/>
      <c r="AN34" s="1145"/>
      <c r="AO34" s="303" t="s">
        <v>518</v>
      </c>
      <c r="AP34" s="303" t="s">
        <v>518</v>
      </c>
      <c r="AQ34" s="304">
        <v>4</v>
      </c>
      <c r="AR34" s="305" t="s">
        <v>518</v>
      </c>
    </row>
    <row r="35" spans="1:46" ht="27" customHeight="1" x14ac:dyDescent="0.2">
      <c r="A35" s="259"/>
      <c r="AK35" s="1143" t="s">
        <v>534</v>
      </c>
      <c r="AL35" s="1144"/>
      <c r="AM35" s="1144"/>
      <c r="AN35" s="1145"/>
      <c r="AO35" s="303">
        <v>177344</v>
      </c>
      <c r="AP35" s="303">
        <v>1898</v>
      </c>
      <c r="AQ35" s="304">
        <v>8351</v>
      </c>
      <c r="AR35" s="305">
        <v>-77.3</v>
      </c>
    </row>
    <row r="36" spans="1:46" ht="27" customHeight="1" x14ac:dyDescent="0.2">
      <c r="A36" s="259"/>
      <c r="AK36" s="1143" t="s">
        <v>535</v>
      </c>
      <c r="AL36" s="1144"/>
      <c r="AM36" s="1144"/>
      <c r="AN36" s="1145"/>
      <c r="AO36" s="303">
        <v>9281</v>
      </c>
      <c r="AP36" s="303">
        <v>99</v>
      </c>
      <c r="AQ36" s="304">
        <v>1645</v>
      </c>
      <c r="AR36" s="305">
        <v>-94</v>
      </c>
    </row>
    <row r="37" spans="1:46" ht="13.5" customHeight="1" x14ac:dyDescent="0.2">
      <c r="A37" s="259"/>
      <c r="AK37" s="1143" t="s">
        <v>536</v>
      </c>
      <c r="AL37" s="1144"/>
      <c r="AM37" s="1144"/>
      <c r="AN37" s="1145"/>
      <c r="AO37" s="303">
        <v>375708</v>
      </c>
      <c r="AP37" s="303">
        <v>4022</v>
      </c>
      <c r="AQ37" s="304">
        <v>1050</v>
      </c>
      <c r="AR37" s="305">
        <v>283</v>
      </c>
    </row>
    <row r="38" spans="1:46" ht="27" customHeight="1" x14ac:dyDescent="0.2">
      <c r="A38" s="259"/>
      <c r="AK38" s="1146" t="s">
        <v>537</v>
      </c>
      <c r="AL38" s="1147"/>
      <c r="AM38" s="1147"/>
      <c r="AN38" s="1148"/>
      <c r="AO38" s="306" t="s">
        <v>518</v>
      </c>
      <c r="AP38" s="306" t="s">
        <v>518</v>
      </c>
      <c r="AQ38" s="307">
        <v>1</v>
      </c>
      <c r="AR38" s="295" t="s">
        <v>518</v>
      </c>
      <c r="AS38" s="302"/>
    </row>
    <row r="39" spans="1:46" ht="13.2" x14ac:dyDescent="0.2">
      <c r="A39" s="259"/>
      <c r="AK39" s="1146" t="s">
        <v>538</v>
      </c>
      <c r="AL39" s="1147"/>
      <c r="AM39" s="1147"/>
      <c r="AN39" s="1148"/>
      <c r="AO39" s="303">
        <v>-265972</v>
      </c>
      <c r="AP39" s="303">
        <v>-2847</v>
      </c>
      <c r="AQ39" s="304">
        <v>-5851</v>
      </c>
      <c r="AR39" s="305">
        <v>-51.3</v>
      </c>
      <c r="AS39" s="302"/>
    </row>
    <row r="40" spans="1:46" ht="27" customHeight="1" x14ac:dyDescent="0.2">
      <c r="A40" s="259"/>
      <c r="AK40" s="1143" t="s">
        <v>539</v>
      </c>
      <c r="AL40" s="1144"/>
      <c r="AM40" s="1144"/>
      <c r="AN40" s="1145"/>
      <c r="AO40" s="303">
        <v>-1661439</v>
      </c>
      <c r="AP40" s="303">
        <v>-17784</v>
      </c>
      <c r="AQ40" s="304">
        <v>-27858</v>
      </c>
      <c r="AR40" s="305">
        <v>-36.200000000000003</v>
      </c>
      <c r="AS40" s="302"/>
    </row>
    <row r="41" spans="1:46" ht="13.2" x14ac:dyDescent="0.2">
      <c r="A41" s="259"/>
      <c r="AK41" s="1149" t="s">
        <v>304</v>
      </c>
      <c r="AL41" s="1150"/>
      <c r="AM41" s="1150"/>
      <c r="AN41" s="1151"/>
      <c r="AO41" s="303">
        <v>647962</v>
      </c>
      <c r="AP41" s="303">
        <v>6936</v>
      </c>
      <c r="AQ41" s="304">
        <v>12351</v>
      </c>
      <c r="AR41" s="305">
        <v>-43.8</v>
      </c>
      <c r="AS41" s="302"/>
    </row>
    <row r="42" spans="1:46" ht="13.2" x14ac:dyDescent="0.2">
      <c r="A42" s="259"/>
      <c r="AK42" s="308" t="s">
        <v>540</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541</v>
      </c>
    </row>
    <row r="48" spans="1:46" ht="13.2" x14ac:dyDescent="0.2">
      <c r="A48" s="259"/>
      <c r="AK48" s="313" t="s">
        <v>542</v>
      </c>
      <c r="AL48" s="313"/>
      <c r="AM48" s="313"/>
      <c r="AN48" s="313"/>
      <c r="AO48" s="313"/>
      <c r="AP48" s="313"/>
      <c r="AQ48" s="314"/>
      <c r="AR48" s="313"/>
    </row>
    <row r="49" spans="1:44" ht="13.5" customHeight="1" x14ac:dyDescent="0.2">
      <c r="A49" s="259"/>
      <c r="AK49" s="315"/>
      <c r="AL49" s="316"/>
      <c r="AM49" s="1138" t="s">
        <v>509</v>
      </c>
      <c r="AN49" s="1140" t="s">
        <v>543</v>
      </c>
      <c r="AO49" s="1141"/>
      <c r="AP49" s="1141"/>
      <c r="AQ49" s="1141"/>
      <c r="AR49" s="1142"/>
    </row>
    <row r="50" spans="1:44" ht="13.2" x14ac:dyDescent="0.2">
      <c r="A50" s="259"/>
      <c r="AK50" s="317"/>
      <c r="AL50" s="318"/>
      <c r="AM50" s="1139"/>
      <c r="AN50" s="319" t="s">
        <v>544</v>
      </c>
      <c r="AO50" s="320" t="s">
        <v>545</v>
      </c>
      <c r="AP50" s="321" t="s">
        <v>546</v>
      </c>
      <c r="AQ50" s="322" t="s">
        <v>547</v>
      </c>
      <c r="AR50" s="323" t="s">
        <v>548</v>
      </c>
    </row>
    <row r="51" spans="1:44" ht="13.2" x14ac:dyDescent="0.2">
      <c r="A51" s="259"/>
      <c r="AK51" s="315" t="s">
        <v>549</v>
      </c>
      <c r="AL51" s="316"/>
      <c r="AM51" s="324">
        <v>6372892</v>
      </c>
      <c r="AN51" s="325">
        <v>70353</v>
      </c>
      <c r="AO51" s="326">
        <v>33.4</v>
      </c>
      <c r="AP51" s="327">
        <v>41934</v>
      </c>
      <c r="AQ51" s="328">
        <v>-12.3</v>
      </c>
      <c r="AR51" s="329">
        <v>45.7</v>
      </c>
    </row>
    <row r="52" spans="1:44" ht="13.2" x14ac:dyDescent="0.2">
      <c r="A52" s="259"/>
      <c r="AK52" s="330"/>
      <c r="AL52" s="331" t="s">
        <v>550</v>
      </c>
      <c r="AM52" s="332">
        <v>5366615</v>
      </c>
      <c r="AN52" s="333">
        <v>59244</v>
      </c>
      <c r="AO52" s="334">
        <v>32.799999999999997</v>
      </c>
      <c r="AP52" s="335">
        <v>23352</v>
      </c>
      <c r="AQ52" s="336">
        <v>-9.6999999999999993</v>
      </c>
      <c r="AR52" s="337">
        <v>42.5</v>
      </c>
    </row>
    <row r="53" spans="1:44" ht="13.2" x14ac:dyDescent="0.2">
      <c r="A53" s="259"/>
      <c r="AK53" s="315" t="s">
        <v>551</v>
      </c>
      <c r="AL53" s="316"/>
      <c r="AM53" s="324">
        <v>4297386</v>
      </c>
      <c r="AN53" s="325">
        <v>46945</v>
      </c>
      <c r="AO53" s="326">
        <v>-33.299999999999997</v>
      </c>
      <c r="AP53" s="327">
        <v>45588</v>
      </c>
      <c r="AQ53" s="328">
        <v>8.6999999999999993</v>
      </c>
      <c r="AR53" s="329">
        <v>-42</v>
      </c>
    </row>
    <row r="54" spans="1:44" ht="13.2" x14ac:dyDescent="0.2">
      <c r="A54" s="259"/>
      <c r="AK54" s="330"/>
      <c r="AL54" s="331" t="s">
        <v>550</v>
      </c>
      <c r="AM54" s="332">
        <v>3689937</v>
      </c>
      <c r="AN54" s="333">
        <v>40310</v>
      </c>
      <c r="AO54" s="334">
        <v>-32</v>
      </c>
      <c r="AP54" s="335">
        <v>24150</v>
      </c>
      <c r="AQ54" s="336">
        <v>3.4</v>
      </c>
      <c r="AR54" s="337">
        <v>-35.4</v>
      </c>
    </row>
    <row r="55" spans="1:44" ht="13.2" x14ac:dyDescent="0.2">
      <c r="A55" s="259"/>
      <c r="AK55" s="315" t="s">
        <v>552</v>
      </c>
      <c r="AL55" s="316"/>
      <c r="AM55" s="324">
        <v>6151480</v>
      </c>
      <c r="AN55" s="325">
        <v>66674</v>
      </c>
      <c r="AO55" s="326">
        <v>42</v>
      </c>
      <c r="AP55" s="327">
        <v>45483</v>
      </c>
      <c r="AQ55" s="328">
        <v>-0.2</v>
      </c>
      <c r="AR55" s="329">
        <v>42.2</v>
      </c>
    </row>
    <row r="56" spans="1:44" ht="13.2" x14ac:dyDescent="0.2">
      <c r="A56" s="259"/>
      <c r="AK56" s="330"/>
      <c r="AL56" s="331" t="s">
        <v>550</v>
      </c>
      <c r="AM56" s="332">
        <v>5526877</v>
      </c>
      <c r="AN56" s="333">
        <v>59904</v>
      </c>
      <c r="AO56" s="334">
        <v>48.6</v>
      </c>
      <c r="AP56" s="335">
        <v>24241</v>
      </c>
      <c r="AQ56" s="336">
        <v>0.4</v>
      </c>
      <c r="AR56" s="337">
        <v>48.2</v>
      </c>
    </row>
    <row r="57" spans="1:44" ht="13.2" x14ac:dyDescent="0.2">
      <c r="A57" s="259"/>
      <c r="AK57" s="315" t="s">
        <v>553</v>
      </c>
      <c r="AL57" s="316"/>
      <c r="AM57" s="324">
        <v>3479591</v>
      </c>
      <c r="AN57" s="325">
        <v>37412</v>
      </c>
      <c r="AO57" s="326">
        <v>-43.9</v>
      </c>
      <c r="AP57" s="327">
        <v>45945</v>
      </c>
      <c r="AQ57" s="328">
        <v>1</v>
      </c>
      <c r="AR57" s="329">
        <v>-44.9</v>
      </c>
    </row>
    <row r="58" spans="1:44" ht="13.2" x14ac:dyDescent="0.2">
      <c r="A58" s="259"/>
      <c r="AK58" s="330"/>
      <c r="AL58" s="331" t="s">
        <v>550</v>
      </c>
      <c r="AM58" s="332">
        <v>3156891</v>
      </c>
      <c r="AN58" s="333">
        <v>33943</v>
      </c>
      <c r="AO58" s="334">
        <v>-43.3</v>
      </c>
      <c r="AP58" s="335">
        <v>25180</v>
      </c>
      <c r="AQ58" s="336">
        <v>3.9</v>
      </c>
      <c r="AR58" s="337">
        <v>-47.2</v>
      </c>
    </row>
    <row r="59" spans="1:44" ht="13.2" x14ac:dyDescent="0.2">
      <c r="A59" s="259"/>
      <c r="AK59" s="315" t="s">
        <v>554</v>
      </c>
      <c r="AL59" s="316"/>
      <c r="AM59" s="324">
        <v>3703980</v>
      </c>
      <c r="AN59" s="325">
        <v>39648</v>
      </c>
      <c r="AO59" s="326">
        <v>6</v>
      </c>
      <c r="AP59" s="327">
        <v>44475</v>
      </c>
      <c r="AQ59" s="328">
        <v>-3.2</v>
      </c>
      <c r="AR59" s="329">
        <v>9.1999999999999993</v>
      </c>
    </row>
    <row r="60" spans="1:44" ht="13.2" x14ac:dyDescent="0.2">
      <c r="A60" s="259"/>
      <c r="AK60" s="330"/>
      <c r="AL60" s="331" t="s">
        <v>550</v>
      </c>
      <c r="AM60" s="332">
        <v>2676669</v>
      </c>
      <c r="AN60" s="333">
        <v>28652</v>
      </c>
      <c r="AO60" s="334">
        <v>-15.6</v>
      </c>
      <c r="AP60" s="335">
        <v>24780</v>
      </c>
      <c r="AQ60" s="336">
        <v>-1.6</v>
      </c>
      <c r="AR60" s="337">
        <v>-14</v>
      </c>
    </row>
    <row r="61" spans="1:44" ht="13.2" x14ac:dyDescent="0.2">
      <c r="A61" s="259"/>
      <c r="AK61" s="315" t="s">
        <v>555</v>
      </c>
      <c r="AL61" s="338"/>
      <c r="AM61" s="324">
        <v>4801066</v>
      </c>
      <c r="AN61" s="325">
        <v>52206</v>
      </c>
      <c r="AO61" s="326">
        <v>0.8</v>
      </c>
      <c r="AP61" s="327">
        <v>44685</v>
      </c>
      <c r="AQ61" s="339">
        <v>-1.2</v>
      </c>
      <c r="AR61" s="329">
        <v>2</v>
      </c>
    </row>
    <row r="62" spans="1:44" ht="13.2" x14ac:dyDescent="0.2">
      <c r="A62" s="259"/>
      <c r="AK62" s="330"/>
      <c r="AL62" s="331" t="s">
        <v>550</v>
      </c>
      <c r="AM62" s="332">
        <v>4083398</v>
      </c>
      <c r="AN62" s="333">
        <v>44411</v>
      </c>
      <c r="AO62" s="334">
        <v>-1.9</v>
      </c>
      <c r="AP62" s="335">
        <v>24341</v>
      </c>
      <c r="AQ62" s="336">
        <v>-0.7</v>
      </c>
      <c r="AR62" s="337">
        <v>-1.2</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pvkk8vHo/vdnHoDe3mPD5BSo3MWcyxN3Cv3NsVUn9SOkS/tUNB1L3ABxvTWQBdkGH2QAQ3LwjJkawCT0bVTJzg==" saltValue="vlKSzMrgkyimV41nkTA55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73" zoomScale="55" zoomScaleNormal="55"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557</v>
      </c>
    </row>
    <row r="121" spans="125:125" ht="13.5" hidden="1" customHeight="1" x14ac:dyDescent="0.2">
      <c r="DU121" s="253"/>
    </row>
  </sheetData>
  <sheetProtection algorithmName="SHA-512" hashValue="XN9sFeQxPjSK0Dpnp5+ujTyJDO65IvR5vpiyTvDmWlf7mdv4gIPx8ZfxnFWQMDd/5VQSwAErs9FC0K8gCRj/9Q==" saltValue="KjhhEwtLiLJw6YljG3wt3w=="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73" zoomScale="55" zoomScaleNormal="55"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558</v>
      </c>
    </row>
  </sheetData>
  <sheetProtection algorithmName="SHA-512" hashValue="oXjs0iLvzApsy6fEETcXYkF2OD7zfUR5UHjxt9AQ0IPXxIQfkIFpUBTlnQZH3FovnIfkMHyXKbdl/8S3nSqTfg==" saltValue="Re0KcesN5D3ZvGv/K7y3tg=="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55" zoomScaleNormal="55"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559</v>
      </c>
      <c r="G46" s="8" t="s">
        <v>560</v>
      </c>
      <c r="H46" s="8" t="s">
        <v>561</v>
      </c>
      <c r="I46" s="8" t="s">
        <v>562</v>
      </c>
      <c r="J46" s="9" t="s">
        <v>563</v>
      </c>
    </row>
    <row r="47" spans="2:10" ht="57.75" customHeight="1" x14ac:dyDescent="0.2">
      <c r="B47" s="10"/>
      <c r="C47" s="1152" t="s">
        <v>3</v>
      </c>
      <c r="D47" s="1152"/>
      <c r="E47" s="1153"/>
      <c r="F47" s="11">
        <v>15.62</v>
      </c>
      <c r="G47" s="12">
        <v>16.02</v>
      </c>
      <c r="H47" s="12">
        <v>15.47</v>
      </c>
      <c r="I47" s="12">
        <v>15.56</v>
      </c>
      <c r="J47" s="13">
        <v>16.649999999999999</v>
      </c>
    </row>
    <row r="48" spans="2:10" ht="57.75" customHeight="1" x14ac:dyDescent="0.2">
      <c r="B48" s="14"/>
      <c r="C48" s="1154" t="s">
        <v>4</v>
      </c>
      <c r="D48" s="1154"/>
      <c r="E48" s="1155"/>
      <c r="F48" s="15">
        <v>4.5599999999999996</v>
      </c>
      <c r="G48" s="16">
        <v>5.54</v>
      </c>
      <c r="H48" s="16">
        <v>5.16</v>
      </c>
      <c r="I48" s="16">
        <v>11.39</v>
      </c>
      <c r="J48" s="17">
        <v>11.71</v>
      </c>
    </row>
    <row r="49" spans="2:10" ht="57.75" customHeight="1" thickBot="1" x14ac:dyDescent="0.25">
      <c r="B49" s="18"/>
      <c r="C49" s="1156" t="s">
        <v>5</v>
      </c>
      <c r="D49" s="1156"/>
      <c r="E49" s="1157"/>
      <c r="F49" s="19">
        <v>0.95</v>
      </c>
      <c r="G49" s="20">
        <v>1.43</v>
      </c>
      <c r="H49" s="20" t="s">
        <v>564</v>
      </c>
      <c r="I49" s="20">
        <v>7.4</v>
      </c>
      <c r="J49" s="21">
        <v>1.02</v>
      </c>
    </row>
    <row r="50" spans="2:10" ht="13.2" x14ac:dyDescent="0.2"/>
  </sheetData>
  <sheetProtection algorithmName="SHA-512" hashValue="ZiaEGX7DQ3j2XSHrnjLyQ3DbzQJhXazXSwJk6A1Lt9TTHVpkkpOdqtgZZxseeJHeHJhg++HlpOMy2hFxnVgbRg==" saltValue="aSRsAejuOABoQSWW9h1U3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2024-08-29T00:44:19Z</cp:lastPrinted>
  <dcterms:created xsi:type="dcterms:W3CDTF">2024-02-05T00:56:35Z</dcterms:created>
  <dcterms:modified xsi:type="dcterms:W3CDTF">2025-09-28T07:17:51Z</dcterms:modified>
  <cp:category/>
</cp:coreProperties>
</file>