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HP掲載\R6財政状況資料集（昨年度未更新分）\"/>
    </mc:Choice>
  </mc:AlternateContent>
  <xr:revisionPtr revIDLastSave="0" documentId="13_ncr:1_{658F8B03-9C9F-400F-9B75-EDA8F4BC87DF}"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O34" i="10"/>
  <c r="BW34" i="10"/>
  <c r="BW35" i="10" s="1"/>
  <c r="BW36" i="10" s="1"/>
  <c r="BW37" i="10" s="1"/>
  <c r="BW38" i="10" s="1"/>
  <c r="BW39" i="10" s="1"/>
  <c r="BW40" i="10" s="1"/>
  <c r="BW41" i="10" s="1"/>
  <c r="BW42" i="10" s="1"/>
  <c r="BW43" i="10" s="1"/>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U34" i="10"/>
  <c r="U35" i="10" s="1"/>
  <c r="U36" i="10" s="1"/>
  <c r="BE34" i="10"/>
</calcChain>
</file>

<file path=xl/sharedStrings.xml><?xml version="1.0" encoding="utf-8"?>
<sst xmlns="http://schemas.openxmlformats.org/spreadsheetml/2006/main" count="1123" uniqueCount="598">
  <si>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</si>
  <si>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</si>
  <si>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</si>
  <si>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</si>
  <si>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</si>
  <si>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</si>
  <si>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</si>
  <si>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</si>
  <si>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</si>
  <si>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</si>
  <si>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</si>
  <si>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</si>
  <si>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</si>
  <si>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</si>
  <si>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</si>
  <si>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</si>
  <si>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</si>
  <si>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</si>
  <si>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</si>
  <si>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</si>
  <si>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</si>
  <si>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</si>
  <si>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</si>
  <si>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</si>
  <si>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</si>
  <si>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</si>
  <si>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</si>
  <si>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</si>
  <si>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</si>
  <si>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</si>
  <si>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</si>
  <si>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</si>
  <si>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</si>
  <si>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</si>
  <si>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</si>
  <si>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</si>
  <si>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</si>
  <si>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</si>
  <si>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</si>
  <si>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</si>
  <si>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</si>
  <si>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</si>
  <si>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</si>
  <si>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</si>
  <si>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</si>
  <si>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</si>
  <si>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</si>
  <si>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</si>
  <si>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</si>
  <si>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</si>
  <si>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</si>
  <si>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</si>
  <si>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</si>
  <si>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</si>
  <si>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</si>
  <si>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</si>
  <si>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</si>
  <si>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</si>
  <si>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</si>
  <si>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</si>
  <si>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</si>
  <si>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</si>
  <si>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</si>
  <si>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</si>
  <si>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</si>
  <si>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</si>
  <si>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</si>
  <si>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</si>
  <si>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</si>
  <si>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</si>
  <si>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</si>
  <si>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</si>
  <si>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</si>
  <si>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</si>
  <si>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</si>
  <si>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</si>
  <si>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</si>
  <si>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</si>
  <si>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</si>
  <si>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</si>
  <si>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</si>
  <si>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</si>
  <si>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</si>
  <si>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</si>
  <si>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</si>
  <si>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</si>
  <si>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Ⅱ－３</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</si>
  <si>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</si>
  <si>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</si>
  <si>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</si>
  <si>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</si>
  <si>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</si>
  <si>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</si>
  <si>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</si>
  <si>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</si>
  <si>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</si>
  <si>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</si>
  <si>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</si>
  <si>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</si>
  <si>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武蔵村山市</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</si>
  <si>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</si>
  <si>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</si>
  <si>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</si>
  <si>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</si>
  <si>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</si>
  <si>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</si>
  <si>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</si>
  <si>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</si>
  <si>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</si>
  <si>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</si>
  <si>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</si>
  <si>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</si>
  <si>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</si>
  <si>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</si>
  <si>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</si>
  <si>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</si>
  <si>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</si>
  <si>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</si>
  <si>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</si>
  <si>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</si>
  <si>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</si>
  <si>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</si>
  <si>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</si>
  <si>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</si>
  <si>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-0.6</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</si>
  <si>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</si>
  <si>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</si>
  <si>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</si>
  <si>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</si>
  <si>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</si>
  <si>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</si>
  <si>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</si>
  <si>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</si>
  <si>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</si>
  <si>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</si>
  <si>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</si>
  <si>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</si>
  <si>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</si>
  <si>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</si>
  <si>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</si>
  <si>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</si>
  <si>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</si>
  <si>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</si>
  <si>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</si>
  <si>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</si>
  <si>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</si>
  <si>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</si>
  <si>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</si>
  <si>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</si>
  <si>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</si>
  <si>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</si>
  <si>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</si>
  <si>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-0.8</t>
    <phoneticPr fontId="5"/>
  </si>
  <si>
    <t>基準財政需要額</t>
    <phoneticPr fontId="25"/>
  </si>
  <si>
    <t>うち日本人(％)</t>
    <phoneticPr fontId="5"/>
  </si>
  <si>
    <t>-0.8</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</si>
  <si>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</si>
  <si>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</si>
  <si>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</si>
  <si>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</si>
  <si>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</si>
  <si>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</si>
  <si>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</si>
  <si>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</si>
  <si>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</si>
  <si>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</si>
  <si>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</si>
  <si>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</si>
  <si>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</si>
  <si>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</si>
  <si>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</si>
  <si>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</si>
  <si>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</si>
  <si>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</si>
  <si>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</si>
  <si>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</si>
  <si>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</si>
  <si>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</si>
  <si>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</si>
  <si>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</si>
  <si>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</si>
  <si>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</si>
  <si>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</si>
  <si>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</si>
  <si>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</si>
  <si>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</si>
  <si>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</si>
  <si>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</si>
  <si>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</si>
  <si>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</si>
  <si>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</si>
  <si>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</si>
  <si>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</si>
  <si>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</si>
  <si>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</si>
  <si>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</si>
  <si>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</si>
  <si>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</si>
  <si>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</si>
  <si>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</si>
  <si>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</si>
  <si>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</si>
  <si>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</si>
  <si>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</si>
  <si>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</si>
  <si>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</si>
  <si>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</si>
  <si>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</si>
  <si>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</si>
  <si>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</si>
  <si>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</si>
  <si>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</si>
  <si>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</si>
  <si>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</si>
  <si>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</si>
  <si>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</si>
  <si>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</si>
  <si>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</si>
  <si>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東京都武蔵村山市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</si>
  <si>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</si>
  <si>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</si>
  <si>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</si>
  <si>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</si>
  <si>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</si>
  <si>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</si>
  <si>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</si>
  <si>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</si>
  <si>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</si>
  <si>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</si>
  <si>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</si>
  <si>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</si>
  <si>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</si>
  <si>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</si>
  <si>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</si>
  <si>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</si>
  <si>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</si>
  <si>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</si>
  <si>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</si>
  <si>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5"/>
  </si>
  <si>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</si>
  <si>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</si>
  <si>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</si>
  <si>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</si>
  <si>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</si>
  <si>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</si>
  <si>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</si>
  <si>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</si>
  <si>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</si>
  <si>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</si>
  <si>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</si>
  <si>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</si>
  <si>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</si>
  <si>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</si>
  <si>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</si>
  <si>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</si>
  <si>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</si>
  <si>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</si>
  <si>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</si>
  <si>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</si>
  <si>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</si>
  <si>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</si>
  <si>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</si>
  <si>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</si>
  <si>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</si>
  <si>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</si>
  <si>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</si>
  <si>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</si>
  <si>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</si>
  <si>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</si>
  <si>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</si>
  <si>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</si>
  <si>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</si>
  <si>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</si>
  <si>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</si>
  <si>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</si>
  <si>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</si>
  <si>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</si>
  <si>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</si>
  <si>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</si>
  <si>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</si>
  <si>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</si>
  <si>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</si>
  <si>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</si>
  <si>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</si>
  <si>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</si>
  <si>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</si>
  <si>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</si>
  <si>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</si>
  <si>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</si>
  <si>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</si>
  <si>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</si>
  <si>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</si>
  <si>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</si>
  <si>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</si>
  <si>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</si>
  <si>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</si>
  <si>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</si>
  <si>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</si>
  <si>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</si>
  <si>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</si>
  <si>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</si>
  <si>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</si>
  <si>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</si>
  <si>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</si>
  <si>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</si>
  <si>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</si>
  <si>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</si>
  <si>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</si>
  <si>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</si>
  <si>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</si>
  <si>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</si>
  <si>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</si>
  <si>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</si>
  <si>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</si>
  <si>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</si>
  <si>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</si>
  <si>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</si>
  <si>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</si>
  <si>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</si>
  <si>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</si>
  <si>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</si>
  <si>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</si>
  <si>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</si>
  <si>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</si>
  <si>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</si>
  <si>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</si>
  <si>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</si>
  <si>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</si>
  <si>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</si>
  <si>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</si>
  <si>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</si>
  <si>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</si>
  <si>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</si>
  <si>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</si>
  <si>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</si>
  <si>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</si>
  <si>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宅地造成</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</si>
  <si>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</si>
  <si>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</si>
  <si>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</si>
  <si>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</si>
  <si>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</si>
  <si>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</si>
  <si>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</si>
  <si>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</si>
  <si>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</si>
  <si>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</si>
  <si>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</si>
  <si>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</si>
  <si>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</si>
  <si>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</si>
  <si>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</si>
  <si>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</si>
  <si>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</si>
  <si>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</si>
  <si>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</si>
  <si>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</si>
  <si>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</si>
  <si>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</si>
  <si>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</si>
  <si>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</si>
  <si>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</si>
  <si>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</si>
  <si>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</si>
  <si>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</si>
  <si>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</si>
  <si>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</si>
  <si>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</si>
  <si>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</si>
  <si>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</si>
  <si>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</si>
  <si>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東京都武蔵村山市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</si>
  <si>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</si>
  <si>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</si>
  <si>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</si>
  <si>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</si>
  <si>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</si>
  <si>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</si>
  <si>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</si>
  <si>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</si>
  <si>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</si>
  <si>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</si>
  <si>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</si>
  <si>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</si>
  <si>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</si>
  <si>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</si>
  <si>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</si>
  <si>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</si>
  <si>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</si>
  <si>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</si>
  <si>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</si>
  <si>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</si>
  <si>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都市核地区土地区画整理事業特別会計（一般会計）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</si>
  <si>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</si>
  <si>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</si>
  <si>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</si>
  <si>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</si>
  <si>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</si>
  <si>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</si>
  <si>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</si>
  <si>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</si>
  <si>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</si>
  <si>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</si>
  <si>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</si>
  <si>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</si>
  <si>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</si>
  <si>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</si>
  <si>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</si>
  <si>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</si>
  <si>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下水道事業会計</t>
    <phoneticPr fontId="5"/>
  </si>
  <si>
    <t>法適用企業</t>
    <phoneticPr fontId="5"/>
  </si>
  <si>
    <t>都市核地区土地区画整理事業特別会計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</si>
  <si>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</si>
  <si>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</si>
  <si>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</si>
  <si>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</si>
  <si>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</si>
  <si>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</si>
  <si>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</si>
  <si>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</si>
  <si>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</si>
  <si>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</si>
  <si>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</si>
  <si>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</si>
  <si>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</si>
  <si>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</si>
  <si>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</si>
  <si>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</si>
  <si>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</si>
  <si>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</si>
  <si>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</si>
  <si>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</si>
  <si>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</si>
  <si>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</si>
  <si>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</si>
  <si>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</si>
  <si>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</si>
  <si>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</si>
  <si>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</si>
  <si>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</si>
  <si>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</si>
  <si>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</si>
  <si>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</si>
  <si>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</si>
  <si>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</si>
  <si>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</si>
  <si>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</si>
  <si>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</si>
  <si>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</si>
  <si>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</si>
  <si>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</si>
  <si>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</si>
  <si>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</si>
  <si>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</si>
  <si>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</si>
  <si>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</si>
  <si>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</si>
  <si>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</si>
  <si>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</si>
  <si>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</si>
  <si>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</si>
  <si>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</si>
  <si>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</si>
  <si>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</si>
  <si>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</si>
  <si>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</si>
  <si>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</si>
  <si>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</si>
  <si>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</si>
  <si>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</si>
  <si>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</si>
  <si>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</si>
  <si>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</si>
  <si>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</si>
  <si>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</si>
  <si>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</si>
  <si>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</si>
  <si>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</si>
  <si>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</si>
  <si>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</si>
  <si>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</si>
  <si>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</si>
  <si>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</si>
  <si>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</si>
  <si>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</si>
  <si>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</si>
  <si>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</si>
  <si>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</si>
  <si>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</si>
  <si>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</si>
  <si>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</si>
  <si>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</si>
  <si>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</si>
  <si>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</si>
  <si>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</si>
  <si>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</si>
  <si>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</si>
  <si>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</si>
  <si>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</si>
  <si>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</si>
  <si>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</si>
  <si>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</si>
  <si>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</si>
  <si>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</si>
  <si>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</si>
  <si>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</si>
  <si>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</si>
  <si>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</si>
  <si>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</si>
  <si>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</si>
  <si>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</si>
  <si>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</si>
  <si>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</si>
  <si>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</si>
  <si>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</si>
  <si>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</si>
  <si>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</si>
  <si>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</si>
  <si>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</si>
  <si>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</si>
  <si>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</si>
  <si>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</si>
  <si>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</si>
  <si>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</si>
  <si>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</si>
  <si>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</si>
  <si>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</si>
  <si>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</si>
  <si>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</si>
  <si>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</si>
  <si>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</si>
  <si>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</si>
  <si>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</si>
  <si>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</si>
  <si>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</si>
  <si>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</si>
  <si>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</si>
  <si>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</si>
  <si>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</si>
  <si>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</si>
  <si>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</si>
  <si>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</si>
  <si>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</si>
  <si>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</si>
  <si>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</si>
  <si>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</si>
  <si>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</si>
  <si>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</si>
  <si>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</si>
  <si>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</si>
  <si>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</si>
  <si>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</si>
  <si>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</si>
  <si>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</si>
  <si>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一般会計</t>
  </si>
  <si>
    <t>下水道事業会計</t>
  </si>
  <si>
    <t>介護保険特別会計</t>
  </si>
  <si>
    <t>国民健康保険事業特別会計</t>
  </si>
  <si>
    <t>後期高齢者医療特別会計</t>
  </si>
  <si>
    <t>都市核地区土地区画整理事業特別会計（一般会計）</t>
  </si>
  <si>
    <t>都市核地区土地区画整理事業特別会計</t>
  </si>
  <si>
    <t>その他会計（赤字）</t>
  </si>
  <si>
    <t>その他会計（黒字）</t>
  </si>
  <si>
    <t>（百万円）</t>
    <phoneticPr fontId="5"/>
  </si>
  <si>
    <t>H30</t>
    <phoneticPr fontId="5"/>
  </si>
  <si>
    <t>R01</t>
    <phoneticPr fontId="5"/>
  </si>
  <si>
    <t>R02</t>
    <phoneticPr fontId="5"/>
  </si>
  <si>
    <t>R03</t>
    <phoneticPr fontId="5"/>
  </si>
  <si>
    <t>R04</t>
    <phoneticPr fontId="5"/>
  </si>
  <si>
    <t>-</t>
    <phoneticPr fontId="2"/>
  </si>
  <si>
    <t>東京都後期高齢者医療広域連合（一般会計）</t>
  </si>
  <si>
    <t>東京都後期高齢者医療広域連合（後期高齢者医療特別会計）</t>
  </si>
  <si>
    <t>東京たま広域資源循環組合（一般会計）</t>
  </si>
  <si>
    <t>瑞穂斎場組合（一般会計）</t>
  </si>
  <si>
    <t>東京都市町村議会議員公務災害補償等組合（一般会計）</t>
  </si>
  <si>
    <t>湖南衛生組合（一般会計）</t>
  </si>
  <si>
    <t>東京市町村総合事務組合（一般会計）</t>
  </si>
  <si>
    <t>東京市町村総合事務組合（交通災害共済事業特別会計）</t>
  </si>
  <si>
    <t>東京都市町村職員退職手当組合（一般会計）</t>
  </si>
  <si>
    <t>小平・村山・大和衛生組合（一般会計）</t>
  </si>
  <si>
    <t>武蔵村山市土地開発公社</t>
    <phoneticPr fontId="2"/>
  </si>
  <si>
    <t>〇</t>
    <phoneticPr fontId="2"/>
  </si>
  <si>
    <t>公共施設整備基金</t>
  </si>
  <si>
    <t>多摩都市モノレール基金</t>
  </si>
  <si>
    <t>庁舎等用地取得基金</t>
  </si>
  <si>
    <t>みどりの基金</t>
  </si>
  <si>
    <t>防災食育センター備品整備基金</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</si>
  <si>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</si>
  <si>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</si>
  <si>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令和4年度の将来負担比率は、将来負担額20,639,469千円に対し、控除される充当可能財源等が24,104,560千円となり、差引の結果将来負担比率は生じていません。
　しかし、有形固定資産減価償却率は上昇傾向であり、将来負担比率についても地方債残高は減少しているものの整備事業等により、令和6年度にかけて地方債の借入が見込まれています。また、公営企業繰出金についても減少する見込が無い状況であることから、将来負担額の増加に配慮しつつ、老朽化が進んでいる公共施設の対策に優先順位を付け、計画的に取組む必要があります。</t>
    <rPh sb="103" eb="105">
      <t>ジョウショウ</t>
    </rPh>
    <rPh sb="105" eb="107">
      <t>ケイコウ</t>
    </rPh>
    <rPh sb="122" eb="124">
      <t>ゲンショウ</t>
    </rPh>
    <rPh sb="131" eb="133">
      <t>コウエイ</t>
    </rPh>
    <rPh sb="133" eb="135">
      <t>キギョウ</t>
    </rPh>
    <rPh sb="135" eb="137">
      <t>クリイレ</t>
    </rPh>
    <rPh sb="146" eb="148">
      <t>レイワ</t>
    </rPh>
    <rPh sb="149" eb="151">
      <t>ネンド</t>
    </rPh>
    <rPh sb="162" eb="164">
      <t>ミコ</t>
    </rPh>
    <rPh sb="174" eb="176">
      <t>コウエイ</t>
    </rPh>
    <rPh sb="176" eb="178">
      <t>キギョウ</t>
    </rPh>
    <rPh sb="190" eb="192">
      <t>ミコミ</t>
    </rPh>
    <rPh sb="237" eb="241">
      <t>ユウセンジュンイ</t>
    </rPh>
    <rPh sb="242" eb="243">
      <t>ツ</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</si>
  <si>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</si>
  <si>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</si>
  <si>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</si>
  <si>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</si>
  <si>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</si>
  <si>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</si>
  <si>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前年度に引き続き、将来負担比率及び実質公債費比率ともに類似団体内平均値を下回っており、健全な水準であると言えます。
　しかし、将来負担比率は上昇傾向であり、実質公債費比率は施設の老朽化による投資的経費の増加に連動して、地方債の借入が見込まれることから、比率の上昇が予想されます。現在のペースで今後とも地方債の借入を続けていくと将来負担が増加していくため、計画的な老朽化対策や臨時財政対策債の発行抑制等を行い、将来負担の増加を抑制していく必要があります。</t>
    <rPh sb="71" eb="73">
      <t>ジョウショウ</t>
    </rPh>
    <rPh sb="73" eb="75">
      <t>ケイコウ</t>
    </rPh>
    <rPh sb="117" eb="119">
      <t>ザンダカ</t>
    </rPh>
    <rPh sb="120" eb="122">
      <t>ハッコウ</t>
    </rPh>
    <rPh sb="123" eb="125">
      <t>ミコ</t>
    </rPh>
    <rPh sb="130" eb="132">
      <t>ジョウショウ</t>
    </rPh>
    <rPh sb="136" eb="138">
      <t>ゾウカ</t>
    </rPh>
    <rPh sb="139" eb="141">
      <t>ヨソウ</t>
    </rPh>
    <rPh sb="151" eb="153">
      <t>チホウ</t>
    </rPh>
    <rPh sb="155" eb="157">
      <t>カリイレ</t>
    </rPh>
    <phoneticPr fontId="2"/>
  </si>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</sst>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26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0" fontId="13" fillId="0" borderId="11" xfId="1" applyFont="1" applyBorder="1" applyAlignment="1">
      <alignment horizontal="center" vertical="center" wrapTex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0" fontId="13" fillId="0" borderId="47" xfId="1" applyFont="1" applyBorder="1" applyAlignment="1">
      <alignment horizontal="center" vertical="center"/>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0" fontId="13" fillId="0" borderId="52" xfId="1" applyFont="1" applyBorder="1" applyAlignment="1">
      <alignment horizontal="center" vertical="center"/>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0" fontId="13" fillId="0" borderId="1" xfId="1" applyFont="1" applyBorder="1" applyAlignment="1">
      <alignment horizontal="center" vertical="center"/>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6" fillId="6" borderId="0" xfId="6" applyFill="1" applyAlignment="1" applyProtection="1">
      <alignment vertical="center"/>
      <protection hidden="1"/>
    </xf>
    <xf numFmtId="0" fontId="16"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0" fillId="0" borderId="87"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98" xfId="12" applyNumberFormat="1" applyFont="1" applyBorder="1" applyAlignment="1" applyProtection="1">
      <alignment horizontal="right" vertical="center" shrinkToFit="1"/>
      <protection locked="0"/>
    </xf>
    <xf numFmtId="177" fontId="34" fillId="0" borderId="99" xfId="12" applyNumberFormat="1" applyFont="1" applyBorder="1" applyAlignment="1" applyProtection="1">
      <alignment horizontal="right" vertical="center" shrinkToFit="1"/>
      <protection locked="0"/>
    </xf>
    <xf numFmtId="177" fontId="34" fillId="0" borderId="107" xfId="12" applyNumberFormat="1" applyFont="1" applyBorder="1" applyAlignment="1" applyProtection="1">
      <alignment horizontal="right" vertical="center" shrinkToFit="1"/>
      <protection locked="0"/>
    </xf>
    <xf numFmtId="177" fontId="34" fillId="0" borderId="103"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38" fillId="0" borderId="41" xfId="16" applyFont="1" applyBorder="1" applyAlignment="1" applyProtection="1">
      <alignment horizontal="left" vertical="top" wrapText="1"/>
      <protection locked="0"/>
    </xf>
    <xf numFmtId="0" fontId="38" fillId="0" borderId="12" xfId="16" applyFont="1" applyBorder="1" applyAlignment="1" applyProtection="1">
      <alignment horizontal="left" vertical="top" wrapText="1"/>
      <protection locked="0"/>
    </xf>
    <xf numFmtId="0" fontId="38" fillId="0" borderId="51" xfId="16" applyFont="1" applyBorder="1" applyAlignment="1" applyProtection="1">
      <alignment horizontal="left" vertical="top" wrapText="1"/>
      <protection locked="0"/>
    </xf>
    <xf numFmtId="0" fontId="38" fillId="0" borderId="65" xfId="16" applyFont="1" applyBorder="1" applyAlignment="1" applyProtection="1">
      <alignment horizontal="left" vertical="top" wrapText="1"/>
      <protection locked="0"/>
    </xf>
    <xf numFmtId="0" fontId="38" fillId="0" borderId="0" xfId="16" applyFont="1" applyAlignment="1" applyProtection="1">
      <alignment horizontal="left" vertical="top" wrapText="1"/>
      <protection locked="0"/>
    </xf>
    <xf numFmtId="0" fontId="38" fillId="0" borderId="38" xfId="16" applyFont="1" applyBorder="1" applyAlignment="1" applyProtection="1">
      <alignment horizontal="left" vertical="top" wrapText="1"/>
      <protection locked="0"/>
    </xf>
    <xf numFmtId="0" fontId="38" fillId="0" borderId="37" xfId="16" applyFont="1" applyBorder="1" applyAlignment="1" applyProtection="1">
      <alignment horizontal="left" vertical="top" wrapText="1"/>
      <protection locked="0"/>
    </xf>
    <xf numFmtId="0" fontId="38" fillId="0" borderId="56" xfId="16" applyFont="1" applyBorder="1" applyAlignment="1" applyProtection="1">
      <alignment horizontal="left" vertical="top" wrapText="1"/>
      <protection locked="0"/>
    </xf>
    <xf numFmtId="0" fontId="38"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B55A755C-5C3F-4D12-B6E1-286B88597AB8}"/>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69185</c:v>
                </c:pt>
                <c:pt idx="1">
                  <c:v>70166</c:v>
                </c:pt>
                <c:pt idx="2">
                  <c:v>70329</c:v>
                </c:pt>
                <c:pt idx="3">
                  <c:v>45945</c:v>
                </c:pt>
                <c:pt idx="4">
                  <c:v>44475</c:v>
                </c:pt>
              </c:numCache>
            </c:numRef>
          </c:val>
          <c:smooth val="0"/>
          <c:extLst>
            <c:ext xmlns:c16="http://schemas.microsoft.com/office/drawing/2014/chart" uri="{C3380CC4-5D6E-409C-BE32-E72D297353CC}">
              <c16:uniqueId val="{00000000-E4C8-4769-A4AF-8DCFE40F29AC}"/>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27752</c:v>
                </c:pt>
                <c:pt idx="1">
                  <c:v>21718</c:v>
                </c:pt>
                <c:pt idx="2">
                  <c:v>32474</c:v>
                </c:pt>
                <c:pt idx="3">
                  <c:v>27330</c:v>
                </c:pt>
                <c:pt idx="4">
                  <c:v>21113</c:v>
                </c:pt>
              </c:numCache>
            </c:numRef>
          </c:val>
          <c:smooth val="0"/>
          <c:extLst>
            <c:ext xmlns:c16="http://schemas.microsoft.com/office/drawing/2014/chart" uri="{C3380CC4-5D6E-409C-BE32-E72D297353CC}">
              <c16:uniqueId val="{00000001-E4C8-4769-A4AF-8DCFE40F29AC}"/>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5.63</c:v>
                </c:pt>
                <c:pt idx="1">
                  <c:v>5.84</c:v>
                </c:pt>
                <c:pt idx="2">
                  <c:v>7.52</c:v>
                </c:pt>
                <c:pt idx="3">
                  <c:v>8.64</c:v>
                </c:pt>
                <c:pt idx="4">
                  <c:v>5.7</c:v>
                </c:pt>
              </c:numCache>
            </c:numRef>
          </c:val>
          <c:extLst>
            <c:ext xmlns:c16="http://schemas.microsoft.com/office/drawing/2014/chart" uri="{C3380CC4-5D6E-409C-BE32-E72D297353CC}">
              <c16:uniqueId val="{00000000-6C1A-46D4-921C-90C78FD4814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11.18</c:v>
                </c:pt>
                <c:pt idx="1">
                  <c:v>11.05</c:v>
                </c:pt>
                <c:pt idx="2">
                  <c:v>11.43</c:v>
                </c:pt>
                <c:pt idx="3">
                  <c:v>14.36</c:v>
                </c:pt>
                <c:pt idx="4">
                  <c:v>19.23</c:v>
                </c:pt>
              </c:numCache>
            </c:numRef>
          </c:val>
          <c:extLst>
            <c:ext xmlns:c16="http://schemas.microsoft.com/office/drawing/2014/chart" uri="{C3380CC4-5D6E-409C-BE32-E72D297353CC}">
              <c16:uniqueId val="{00000001-6C1A-46D4-921C-90C78FD4814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3.49</c:v>
                </c:pt>
                <c:pt idx="1">
                  <c:v>7.0000000000000007E-2</c:v>
                </c:pt>
                <c:pt idx="2">
                  <c:v>2.4900000000000002</c:v>
                </c:pt>
                <c:pt idx="3">
                  <c:v>5.03</c:v>
                </c:pt>
                <c:pt idx="4">
                  <c:v>1.26</c:v>
                </c:pt>
              </c:numCache>
            </c:numRef>
          </c:val>
          <c:smooth val="0"/>
          <c:extLst>
            <c:ext xmlns:c16="http://schemas.microsoft.com/office/drawing/2014/chart" uri="{C3380CC4-5D6E-409C-BE32-E72D297353CC}">
              <c16:uniqueId val="{00000002-6C1A-46D4-921C-90C78FD4814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#N/A</c:v>
                </c:pt>
                <c:pt idx="1">
                  <c:v>0.6</c:v>
                </c:pt>
                <c:pt idx="2">
                  <c:v>#N/A</c:v>
                </c:pt>
                <c:pt idx="3">
                  <c:v>0.68</c:v>
                </c:pt>
                <c:pt idx="4">
                  <c:v>0</c:v>
                </c:pt>
                <c:pt idx="5">
                  <c:v>0</c:v>
                </c:pt>
                <c:pt idx="6">
                  <c:v>0</c:v>
                </c:pt>
                <c:pt idx="7">
                  <c:v>0</c:v>
                </c:pt>
                <c:pt idx="8">
                  <c:v>0</c:v>
                </c:pt>
                <c:pt idx="9">
                  <c:v>0</c:v>
                </c:pt>
              </c:numCache>
            </c:numRef>
          </c:val>
          <c:extLst>
            <c:ext xmlns:c16="http://schemas.microsoft.com/office/drawing/2014/chart" uri="{C3380CC4-5D6E-409C-BE32-E72D297353CC}">
              <c16:uniqueId val="{00000000-D60D-4F10-9BA7-1DF2B5C7DA70}"/>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60D-4F10-9BA7-1DF2B5C7DA70}"/>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60D-4F10-9BA7-1DF2B5C7DA70}"/>
            </c:ext>
          </c:extLst>
        </c:ser>
        <c:ser>
          <c:idx val="3"/>
          <c:order val="3"/>
          <c:tx>
            <c:strRef>
              <c:f>データシート!$A$30</c:f>
              <c:strCache>
                <c:ptCount val="1"/>
                <c:pt idx="0">
                  <c:v>都市核地区土地区画整理事業特別会計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3-D60D-4F10-9BA7-1DF2B5C7DA70}"/>
            </c:ext>
          </c:extLst>
        </c:ser>
        <c:ser>
          <c:idx val="4"/>
          <c:order val="4"/>
          <c:tx>
            <c:strRef>
              <c:f>データシート!$A$31</c:f>
              <c:strCache>
                <c:ptCount val="1"/>
                <c:pt idx="0">
                  <c:v>都市核地区土地区画整理事業特別会計（一般会計）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D60D-4F10-9BA7-1DF2B5C7DA70}"/>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0.43</c:v>
                </c:pt>
                <c:pt idx="2">
                  <c:v>#N/A</c:v>
                </c:pt>
                <c:pt idx="3">
                  <c:v>0.42</c:v>
                </c:pt>
                <c:pt idx="4">
                  <c:v>#N/A</c:v>
                </c:pt>
                <c:pt idx="5">
                  <c:v>0.31</c:v>
                </c:pt>
                <c:pt idx="6">
                  <c:v>#N/A</c:v>
                </c:pt>
                <c:pt idx="7">
                  <c:v>0.28000000000000003</c:v>
                </c:pt>
                <c:pt idx="8">
                  <c:v>#N/A</c:v>
                </c:pt>
                <c:pt idx="9">
                  <c:v>0.41</c:v>
                </c:pt>
              </c:numCache>
            </c:numRef>
          </c:val>
          <c:extLst>
            <c:ext xmlns:c16="http://schemas.microsoft.com/office/drawing/2014/chart" uri="{C3380CC4-5D6E-409C-BE32-E72D297353CC}">
              <c16:uniqueId val="{00000005-D60D-4F10-9BA7-1DF2B5C7DA70}"/>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1.29</c:v>
                </c:pt>
                <c:pt idx="2">
                  <c:v>#N/A</c:v>
                </c:pt>
                <c:pt idx="3">
                  <c:v>1.1299999999999999</c:v>
                </c:pt>
                <c:pt idx="4">
                  <c:v>#N/A</c:v>
                </c:pt>
                <c:pt idx="5">
                  <c:v>1.68</c:v>
                </c:pt>
                <c:pt idx="6">
                  <c:v>#N/A</c:v>
                </c:pt>
                <c:pt idx="7">
                  <c:v>1.61</c:v>
                </c:pt>
                <c:pt idx="8">
                  <c:v>#N/A</c:v>
                </c:pt>
                <c:pt idx="9">
                  <c:v>1.25</c:v>
                </c:pt>
              </c:numCache>
            </c:numRef>
          </c:val>
          <c:extLst>
            <c:ext xmlns:c16="http://schemas.microsoft.com/office/drawing/2014/chart" uri="{C3380CC4-5D6E-409C-BE32-E72D297353CC}">
              <c16:uniqueId val="{00000006-D60D-4F10-9BA7-1DF2B5C7DA70}"/>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1.35</c:v>
                </c:pt>
                <c:pt idx="2">
                  <c:v>#N/A</c:v>
                </c:pt>
                <c:pt idx="3">
                  <c:v>0.73</c:v>
                </c:pt>
                <c:pt idx="4">
                  <c:v>#N/A</c:v>
                </c:pt>
                <c:pt idx="5">
                  <c:v>0.64</c:v>
                </c:pt>
                <c:pt idx="6">
                  <c:v>#N/A</c:v>
                </c:pt>
                <c:pt idx="7">
                  <c:v>0.38</c:v>
                </c:pt>
                <c:pt idx="8">
                  <c:v>#N/A</c:v>
                </c:pt>
                <c:pt idx="9">
                  <c:v>1.35</c:v>
                </c:pt>
              </c:numCache>
            </c:numRef>
          </c:val>
          <c:extLst>
            <c:ext xmlns:c16="http://schemas.microsoft.com/office/drawing/2014/chart" uri="{C3380CC4-5D6E-409C-BE32-E72D297353CC}">
              <c16:uniqueId val="{00000007-D60D-4F10-9BA7-1DF2B5C7DA70}"/>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0</c:v>
                </c:pt>
                <c:pt idx="1">
                  <c:v>0</c:v>
                </c:pt>
                <c:pt idx="2">
                  <c:v>0</c:v>
                </c:pt>
                <c:pt idx="3">
                  <c:v>0</c:v>
                </c:pt>
                <c:pt idx="4">
                  <c:v>#N/A</c:v>
                </c:pt>
                <c:pt idx="5">
                  <c:v>0.9</c:v>
                </c:pt>
                <c:pt idx="6">
                  <c:v>#N/A</c:v>
                </c:pt>
                <c:pt idx="7">
                  <c:v>2.16</c:v>
                </c:pt>
                <c:pt idx="8">
                  <c:v>#N/A</c:v>
                </c:pt>
                <c:pt idx="9">
                  <c:v>3.89</c:v>
                </c:pt>
              </c:numCache>
            </c:numRef>
          </c:val>
          <c:extLst>
            <c:ext xmlns:c16="http://schemas.microsoft.com/office/drawing/2014/chart" uri="{C3380CC4-5D6E-409C-BE32-E72D297353CC}">
              <c16:uniqueId val="{00000008-D60D-4F10-9BA7-1DF2B5C7DA70}"/>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5.63</c:v>
                </c:pt>
                <c:pt idx="2">
                  <c:v>#N/A</c:v>
                </c:pt>
                <c:pt idx="3">
                  <c:v>5.83</c:v>
                </c:pt>
                <c:pt idx="4">
                  <c:v>#N/A</c:v>
                </c:pt>
                <c:pt idx="5">
                  <c:v>7.52</c:v>
                </c:pt>
                <c:pt idx="6">
                  <c:v>#N/A</c:v>
                </c:pt>
                <c:pt idx="7">
                  <c:v>8.6300000000000008</c:v>
                </c:pt>
                <c:pt idx="8">
                  <c:v>#N/A</c:v>
                </c:pt>
                <c:pt idx="9">
                  <c:v>5.7</c:v>
                </c:pt>
              </c:numCache>
            </c:numRef>
          </c:val>
          <c:extLst>
            <c:ext xmlns:c16="http://schemas.microsoft.com/office/drawing/2014/chart" uri="{C3380CC4-5D6E-409C-BE32-E72D297353CC}">
              <c16:uniqueId val="{00000009-D60D-4F10-9BA7-1DF2B5C7DA70}"/>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1444</c:v>
                </c:pt>
                <c:pt idx="5">
                  <c:v>1408</c:v>
                </c:pt>
                <c:pt idx="8">
                  <c:v>1375</c:v>
                </c:pt>
                <c:pt idx="11">
                  <c:v>1309</c:v>
                </c:pt>
                <c:pt idx="14">
                  <c:v>1358</c:v>
                </c:pt>
              </c:numCache>
            </c:numRef>
          </c:val>
          <c:extLst>
            <c:ext xmlns:c16="http://schemas.microsoft.com/office/drawing/2014/chart" uri="{C3380CC4-5D6E-409C-BE32-E72D297353CC}">
              <c16:uniqueId val="{00000000-9622-448E-AD26-BD5DC7FD174A}"/>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622-448E-AD26-BD5DC7FD174A}"/>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35</c:v>
                </c:pt>
                <c:pt idx="3">
                  <c:v>34</c:v>
                </c:pt>
                <c:pt idx="6">
                  <c:v>48</c:v>
                </c:pt>
                <c:pt idx="9">
                  <c:v>63</c:v>
                </c:pt>
                <c:pt idx="12">
                  <c:v>63</c:v>
                </c:pt>
              </c:numCache>
            </c:numRef>
          </c:val>
          <c:extLst>
            <c:ext xmlns:c16="http://schemas.microsoft.com/office/drawing/2014/chart" uri="{C3380CC4-5D6E-409C-BE32-E72D297353CC}">
              <c16:uniqueId val="{00000002-9622-448E-AD26-BD5DC7FD174A}"/>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45</c:v>
                </c:pt>
                <c:pt idx="3">
                  <c:v>44</c:v>
                </c:pt>
                <c:pt idx="6">
                  <c:v>32</c:v>
                </c:pt>
                <c:pt idx="9">
                  <c:v>35</c:v>
                </c:pt>
                <c:pt idx="12">
                  <c:v>40</c:v>
                </c:pt>
              </c:numCache>
            </c:numRef>
          </c:val>
          <c:extLst>
            <c:ext xmlns:c16="http://schemas.microsoft.com/office/drawing/2014/chart" uri="{C3380CC4-5D6E-409C-BE32-E72D297353CC}">
              <c16:uniqueId val="{00000003-9622-448E-AD26-BD5DC7FD174A}"/>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111</c:v>
                </c:pt>
                <c:pt idx="3">
                  <c:v>119</c:v>
                </c:pt>
                <c:pt idx="6">
                  <c:v>174</c:v>
                </c:pt>
                <c:pt idx="9">
                  <c:v>131</c:v>
                </c:pt>
                <c:pt idx="12">
                  <c:v>228</c:v>
                </c:pt>
              </c:numCache>
            </c:numRef>
          </c:val>
          <c:extLst>
            <c:ext xmlns:c16="http://schemas.microsoft.com/office/drawing/2014/chart" uri="{C3380CC4-5D6E-409C-BE32-E72D297353CC}">
              <c16:uniqueId val="{00000004-9622-448E-AD26-BD5DC7FD174A}"/>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22-448E-AD26-BD5DC7FD174A}"/>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622-448E-AD26-BD5DC7FD174A}"/>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1222</c:v>
                </c:pt>
                <c:pt idx="3">
                  <c:v>1247</c:v>
                </c:pt>
                <c:pt idx="6">
                  <c:v>1254</c:v>
                </c:pt>
                <c:pt idx="9">
                  <c:v>1272</c:v>
                </c:pt>
                <c:pt idx="12">
                  <c:v>1290</c:v>
                </c:pt>
              </c:numCache>
            </c:numRef>
          </c:val>
          <c:extLst>
            <c:ext xmlns:c16="http://schemas.microsoft.com/office/drawing/2014/chart" uri="{C3380CC4-5D6E-409C-BE32-E72D297353CC}">
              <c16:uniqueId val="{00000007-9622-448E-AD26-BD5DC7FD174A}"/>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-31</c:v>
                </c:pt>
                <c:pt idx="2">
                  <c:v>#N/A</c:v>
                </c:pt>
                <c:pt idx="3">
                  <c:v>#N/A</c:v>
                </c:pt>
                <c:pt idx="4">
                  <c:v>36</c:v>
                </c:pt>
                <c:pt idx="5">
                  <c:v>#N/A</c:v>
                </c:pt>
                <c:pt idx="6">
                  <c:v>#N/A</c:v>
                </c:pt>
                <c:pt idx="7">
                  <c:v>133</c:v>
                </c:pt>
                <c:pt idx="8">
                  <c:v>#N/A</c:v>
                </c:pt>
                <c:pt idx="9">
                  <c:v>#N/A</c:v>
                </c:pt>
                <c:pt idx="10">
                  <c:v>192</c:v>
                </c:pt>
                <c:pt idx="11">
                  <c:v>#N/A</c:v>
                </c:pt>
                <c:pt idx="12">
                  <c:v>#N/A</c:v>
                </c:pt>
                <c:pt idx="13">
                  <c:v>263</c:v>
                </c:pt>
                <c:pt idx="14">
                  <c:v>#N/A</c:v>
                </c:pt>
              </c:numCache>
            </c:numRef>
          </c:val>
          <c:smooth val="0"/>
          <c:extLst>
            <c:ext xmlns:c16="http://schemas.microsoft.com/office/drawing/2014/chart" uri="{C3380CC4-5D6E-409C-BE32-E72D297353CC}">
              <c16:uniqueId val="{00000008-9622-448E-AD26-BD5DC7FD174A}"/>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13839</c:v>
                </c:pt>
                <c:pt idx="5">
                  <c:v>14028</c:v>
                </c:pt>
                <c:pt idx="8">
                  <c:v>14123</c:v>
                </c:pt>
                <c:pt idx="11">
                  <c:v>14143</c:v>
                </c:pt>
                <c:pt idx="14">
                  <c:v>13983</c:v>
                </c:pt>
              </c:numCache>
            </c:numRef>
          </c:val>
          <c:extLst>
            <c:ext xmlns:c16="http://schemas.microsoft.com/office/drawing/2014/chart" uri="{C3380CC4-5D6E-409C-BE32-E72D297353CC}">
              <c16:uniqueId val="{00000000-191F-4EA6-9897-1B234752575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1942</c:v>
                </c:pt>
                <c:pt idx="5">
                  <c:v>2258</c:v>
                </c:pt>
                <c:pt idx="8">
                  <c:v>2463</c:v>
                </c:pt>
                <c:pt idx="11">
                  <c:v>2657</c:v>
                </c:pt>
                <c:pt idx="14">
                  <c:v>2911</c:v>
                </c:pt>
              </c:numCache>
            </c:numRef>
          </c:val>
          <c:extLst>
            <c:ext xmlns:c16="http://schemas.microsoft.com/office/drawing/2014/chart" uri="{C3380CC4-5D6E-409C-BE32-E72D297353CC}">
              <c16:uniqueId val="{00000001-191F-4EA6-9897-1B234752575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5260</c:v>
                </c:pt>
                <c:pt idx="5">
                  <c:v>5262</c:v>
                </c:pt>
                <c:pt idx="8">
                  <c:v>5606</c:v>
                </c:pt>
                <c:pt idx="11">
                  <c:v>6519</c:v>
                </c:pt>
                <c:pt idx="14">
                  <c:v>7211</c:v>
                </c:pt>
              </c:numCache>
            </c:numRef>
          </c:val>
          <c:extLst>
            <c:ext xmlns:c16="http://schemas.microsoft.com/office/drawing/2014/chart" uri="{C3380CC4-5D6E-409C-BE32-E72D297353CC}">
              <c16:uniqueId val="{00000002-191F-4EA6-9897-1B234752575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91F-4EA6-9897-1B234752575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91F-4EA6-9897-1B234752575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91F-4EA6-9897-1B234752575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3184</c:v>
                </c:pt>
                <c:pt idx="3">
                  <c:v>3050</c:v>
                </c:pt>
                <c:pt idx="6">
                  <c:v>2880</c:v>
                </c:pt>
                <c:pt idx="9">
                  <c:v>3186</c:v>
                </c:pt>
                <c:pt idx="12">
                  <c:v>3141</c:v>
                </c:pt>
              </c:numCache>
            </c:numRef>
          </c:val>
          <c:extLst>
            <c:ext xmlns:c16="http://schemas.microsoft.com/office/drawing/2014/chart" uri="{C3380CC4-5D6E-409C-BE32-E72D297353CC}">
              <c16:uniqueId val="{00000006-191F-4EA6-9897-1B234752575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561</c:v>
                </c:pt>
                <c:pt idx="3">
                  <c:v>811</c:v>
                </c:pt>
                <c:pt idx="6">
                  <c:v>790</c:v>
                </c:pt>
                <c:pt idx="9">
                  <c:v>883</c:v>
                </c:pt>
                <c:pt idx="12">
                  <c:v>1309</c:v>
                </c:pt>
              </c:numCache>
            </c:numRef>
          </c:val>
          <c:extLst>
            <c:ext xmlns:c16="http://schemas.microsoft.com/office/drawing/2014/chart" uri="{C3380CC4-5D6E-409C-BE32-E72D297353CC}">
              <c16:uniqueId val="{00000007-191F-4EA6-9897-1B234752575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1300</c:v>
                </c:pt>
                <c:pt idx="3">
                  <c:v>1403</c:v>
                </c:pt>
                <c:pt idx="6">
                  <c:v>1680</c:v>
                </c:pt>
                <c:pt idx="9">
                  <c:v>1685</c:v>
                </c:pt>
                <c:pt idx="12">
                  <c:v>1627</c:v>
                </c:pt>
              </c:numCache>
            </c:numRef>
          </c:val>
          <c:extLst>
            <c:ext xmlns:c16="http://schemas.microsoft.com/office/drawing/2014/chart" uri="{C3380CC4-5D6E-409C-BE32-E72D297353CC}">
              <c16:uniqueId val="{00000008-191F-4EA6-9897-1B234752575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481</c:v>
                </c:pt>
                <c:pt idx="3">
                  <c:v>582</c:v>
                </c:pt>
                <c:pt idx="6">
                  <c:v>680</c:v>
                </c:pt>
                <c:pt idx="9">
                  <c:v>737</c:v>
                </c:pt>
                <c:pt idx="12">
                  <c:v>675</c:v>
                </c:pt>
              </c:numCache>
            </c:numRef>
          </c:val>
          <c:extLst>
            <c:ext xmlns:c16="http://schemas.microsoft.com/office/drawing/2014/chart" uri="{C3380CC4-5D6E-409C-BE32-E72D297353CC}">
              <c16:uniqueId val="{00000009-191F-4EA6-9897-1B234752575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14805</c:v>
                </c:pt>
                <c:pt idx="3">
                  <c:v>14714</c:v>
                </c:pt>
                <c:pt idx="6">
                  <c:v>14782</c:v>
                </c:pt>
                <c:pt idx="9">
                  <c:v>14712</c:v>
                </c:pt>
                <c:pt idx="12">
                  <c:v>13888</c:v>
                </c:pt>
              </c:numCache>
            </c:numRef>
          </c:val>
          <c:extLst>
            <c:ext xmlns:c16="http://schemas.microsoft.com/office/drawing/2014/chart" uri="{C3380CC4-5D6E-409C-BE32-E72D297353CC}">
              <c16:uniqueId val="{0000000A-191F-4EA6-9897-1B234752575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191F-4EA6-9897-1B234752575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1631</c:v>
                </c:pt>
                <c:pt idx="1">
                  <c:v>2161</c:v>
                </c:pt>
                <c:pt idx="2">
                  <c:v>2811</c:v>
                </c:pt>
              </c:numCache>
            </c:numRef>
          </c:val>
          <c:extLst>
            <c:ext xmlns:c16="http://schemas.microsoft.com/office/drawing/2014/chart" uri="{C3380CC4-5D6E-409C-BE32-E72D297353CC}">
              <c16:uniqueId val="{00000000-F523-44EA-A17C-EFDF8D5A038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0</c:v>
                </c:pt>
                <c:pt idx="1">
                  <c:v>351</c:v>
                </c:pt>
                <c:pt idx="2">
                  <c:v>351</c:v>
                </c:pt>
              </c:numCache>
            </c:numRef>
          </c:val>
          <c:extLst>
            <c:ext xmlns:c16="http://schemas.microsoft.com/office/drawing/2014/chart" uri="{C3380CC4-5D6E-409C-BE32-E72D297353CC}">
              <c16:uniqueId val="{00000001-F523-44EA-A17C-EFDF8D5A038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3586</c:v>
                </c:pt>
                <c:pt idx="1">
                  <c:v>3863</c:v>
                </c:pt>
                <c:pt idx="2">
                  <c:v>3569</c:v>
                </c:pt>
              </c:numCache>
            </c:numRef>
          </c:val>
          <c:extLst>
            <c:ext xmlns:c16="http://schemas.microsoft.com/office/drawing/2014/chart" uri="{C3380CC4-5D6E-409C-BE32-E72D297353CC}">
              <c16:uniqueId val="{00000002-F523-44EA-A17C-EFDF8D5A038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{B9AA8E2C-12F7-4BBE-AC83-0ADD39E1FB79}</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0-D954-47CB-921F-394D960EDBB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{A7CC9623-DB4E-4323-BFD1-279FDB5E6BF6}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954-47CB-921F-394D960EDBB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{407B15BD-AAD0-4783-8835-410B0C77A1C8}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954-47CB-921F-394D960EDBB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{AA58D69A-E617-41A6-90E1-0559C8EBC63E}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954-47CB-921F-394D960EDBB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{3819FEDB-168D-4C73-B5FA-66D7C0D1075C}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954-47CB-921F-394D960EDBB0}"/>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{3ED2B878-1B45-4A2C-A9A1-3C9B6F885DB2}</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5-D954-47CB-921F-394D960EDBB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{1F63001F-B482-4744-8590-0A81E1061E2E}</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06-D954-47CB-921F-394D960EDBB0}"/>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{D10E36C6-33B6-4249-8DA8-D7497A6295B8}</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07-D954-47CB-921F-394D960EDBB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{37B18271-F325-41AA-8BA9-5C5EBD913E3B}</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08-D954-47CB-921F-394D960EDBB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58.5</c:v>
                </c:pt>
                <c:pt idx="8">
                  <c:v>58.8</c:v>
                </c:pt>
                <c:pt idx="16">
                  <c:v>58.3</c:v>
                </c:pt>
                <c:pt idx="24">
                  <c:v>59.4</c:v>
                </c:pt>
                <c:pt idx="32">
                  <c:v>60.7</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954-47CB-921F-394D960EDBB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{693ECEBA-43F3-4688-B285-52E8B2CF1858}</c15:txfldGUID>
                      <c15:f>公会計指標分析・財政指標組合せ分析表!$BP$50</c15:f>
                      <c15:dlblFieldTableCache>
                        <c:ptCount val="1"/>
                        <c:pt idx="0">
                          <c:v>H30</c:v>
                        </c:pt>
                      </c15:dlblFieldTableCache>
                    </c15:dlblFTEntry>
                  </c15:dlblFieldTable>
                  <c15:showDataLabelsRange val="0"/>
                </c:ext>
                <c:ext xmlns:c16="http://schemas.microsoft.com/office/drawing/2014/chart" uri="{C3380CC4-5D6E-409C-BE32-E72D297353CC}">
                  <c16:uniqueId val="{0000000A-D954-47CB-921F-394D960EDBB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{8807EEEA-F399-41C3-B5D1-61B42EBE88BA}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954-47CB-921F-394D960EDBB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{A437AB8A-81C7-4EC7-906B-668094F9D66E}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954-47CB-921F-394D960EDBB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{6A5825EF-0F21-426B-99B9-F5D3FFBE2110}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954-47CB-921F-394D960EDBB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{33E97E70-02E1-4377-8173-F2B646908F6A}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954-47CB-921F-394D960EDBB0}"/>
                </c:ext>
              </c:extLst>
            </c:dLbl>
            <c:dLbl>
              <c:idx val="8"/>
              <c:tx>
                <c:strRef>
                  <c:f>公会計指標分析・財政指標組合せ分析表!$BX$50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{41E9B10D-23F2-4CD6-B67A-59443B395B78}</c15:txfldGUID>
                      <c15:f>公会計指標分析・財政指標組合せ分析表!$BX$50</c15:f>
                      <c15:dlblFieldTableCache>
                        <c:ptCount val="1"/>
                        <c:pt idx="0">
                          <c:v>R01</c:v>
                        </c:pt>
                      </c15:dlblFieldTableCache>
                    </c15:dlblFTEntry>
                  </c15:dlblFieldTable>
                  <c15:showDataLabelsRange val="0"/>
                </c:ext>
                <c:ext xmlns:c16="http://schemas.microsoft.com/office/drawing/2014/chart" uri="{C3380CC4-5D6E-409C-BE32-E72D297353CC}">
                  <c16:uniqueId val="{0000000F-D954-47CB-921F-394D960EDBB0}"/>
                </c:ext>
              </c:extLst>
            </c:dLbl>
            <c:dLbl>
              <c:idx val="16"/>
              <c:tx>
                <c:strRef>
                  <c:f>公会計指標分析・財政指標組合せ分析表!$CF$50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{B2469FD6-80AC-48D3-AEA1-50353EC5053A}</c15:txfldGUID>
                      <c15:f>公会計指標分析・財政指標組合せ分析表!$CF$50</c15:f>
                      <c15:dlblFieldTableCache>
                        <c:ptCount val="1"/>
                        <c:pt idx="0">
                          <c:v>R02</c:v>
                        </c:pt>
                      </c15:dlblFieldTableCache>
                    </c15:dlblFTEntry>
                  </c15:dlblFieldTable>
                  <c15:showDataLabelsRange val="0"/>
                </c:ext>
                <c:ext xmlns:c16="http://schemas.microsoft.com/office/drawing/2014/chart" uri="{C3380CC4-5D6E-409C-BE32-E72D297353CC}">
                  <c16:uniqueId val="{00000010-D954-47CB-921F-394D960EDBB0}"/>
                </c:ext>
              </c:extLst>
            </c:dLbl>
            <c:dLbl>
              <c:idx val="24"/>
              <c:tx>
                <c:strRef>
                  <c:f>公会計指標分析・財政指標組合せ分析表!$CN$50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{2650F5E0-3CE6-47BF-8C13-7D987ECE6E8A}</c15:txfldGUID>
                      <c15:f>公会計指標分析・財政指標組合せ分析表!$CN$50</c15:f>
                      <c15:dlblFieldTableCache>
                        <c:ptCount val="1"/>
                        <c:pt idx="0">
                          <c:v>R03</c:v>
                        </c:pt>
                      </c15:dlblFieldTableCache>
                    </c15:dlblFTEntry>
                  </c15:dlblFieldTable>
                  <c15:showDataLabelsRange val="0"/>
                </c:ext>
                <c:ext xmlns:c16="http://schemas.microsoft.com/office/drawing/2014/chart" uri="{C3380CC4-5D6E-409C-BE32-E72D297353CC}">
                  <c16:uniqueId val="{00000011-D954-47CB-921F-394D960EDBB0}"/>
                </c:ext>
              </c:extLst>
            </c:dLbl>
            <c:dLbl>
              <c:idx val="32"/>
              <c:tx>
                <c:strRef>
                  <c:f>公会計指標分析・財政指標組合せ分析表!$CV$50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{C7EF840C-8B9A-481B-BA23-190FEBAA9F00}</c15:txfldGUID>
                      <c15:f>公会計指標分析・財政指標組合せ分析表!$CV$50</c15:f>
                      <c15:dlblFieldTableCache>
                        <c:ptCount val="1"/>
                        <c:pt idx="0">
                          <c:v>R04</c:v>
                        </c:pt>
                      </c15:dlblFieldTableCache>
                    </c15:dlblFTEntry>
                  </c15:dlblFieldTable>
                  <c15:showDataLabelsRange val="0"/>
                </c:ext>
                <c:ext xmlns:c16="http://schemas.microsoft.com/office/drawing/2014/chart" uri="{C3380CC4-5D6E-409C-BE32-E72D297353CC}">
                  <c16:uniqueId val="{00000012-D954-47CB-921F-394D960EDBB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c:v>
                </c:pt>
                <c:pt idx="8">
                  <c:v>60.6</c:v>
                </c:pt>
                <c:pt idx="16">
                  <c:v>62.3</c:v>
                </c:pt>
                <c:pt idx="24">
                  <c:v>63.7</c:v>
                </c:pt>
                <c:pt idx="32">
                  <c:v>64.099999999999994</c:v>
                </c:pt>
              </c:numCache>
            </c:numRef>
          </c:xVal>
          <c:yVal>
            <c:numRef>
              <c:f>公会計指標分析・財政指標組合せ分析表!$BP$55:$DC$55</c:f>
              <c:numCache>
                <c:formatCode>#,##0.0;"▲ "#,##0.0</c:formatCode>
                <c:ptCount val="40"/>
                <c:pt idx="0">
                  <c:v>25.4</c:v>
                </c:pt>
                <c:pt idx="8">
                  <c:v>23</c:v>
                </c:pt>
                <c:pt idx="16">
                  <c:v>28</c:v>
                </c:pt>
                <c:pt idx="24">
                  <c:v>11.2</c:v>
                </c:pt>
                <c:pt idx="32">
                  <c:v>4.5999999999999996</c:v>
                </c:pt>
              </c:numCache>
            </c:numRef>
          </c:yVal>
          <c:smooth val="0"/>
          <c:extLst>
            <c:ext xmlns:c16="http://schemas.microsoft.com/office/drawing/2014/chart" uri="{C3380CC4-5D6E-409C-BE32-E72D297353CC}">
              <c16:uniqueId val="{00000013-D954-47CB-921F-394D960EDBB0}"/>
            </c:ext>
          </c:extLst>
        </c:ser>
        <c:dLbls>
          <c:showLegendKey val="0"/>
          <c:showVal val="1"/>
          <c:showCatName val="0"/>
          <c:showSerName val="0"/>
          <c:showPercent val="0"/>
          <c:showBubbleSize val="0"/>
        </c:dLbls>
        <c:axId val="46179840"/>
        <c:axId val="46181760"/>
      </c:scatterChart>
      <c:valAx>
        <c:axId val="46179840"/>
        <c:scaling>
          <c:orientation val="maxMin"/>
          <c:max val="65"/>
          <c:min val="59"/>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{F82EB4F6-8396-4E4D-BA5C-CDA206B18C9B}</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0-906B-499F-B1BB-30F301468C49}"/>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{506CDFDA-8CFA-4561-A510-D0E4BC1F21D3}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06B-499F-B1BB-30F301468C49}"/>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{65157055-57DB-4F40-9EE9-2262A1EE930B}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06B-499F-B1BB-30F301468C49}"/>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{1F5AAF78-EEB7-42FD-A898-B162A2029A5C}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06B-499F-B1BB-30F301468C49}"/>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{046BCEB2-006D-48B8-A75C-BCD8941FEC2E}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06B-499F-B1BB-30F301468C49}"/>
                </c:ext>
              </c:extLst>
            </c:dLbl>
            <c:dLbl>
              <c:idx val="8"/>
              <c:tx>
                <c:strRef>
                  <c:f>公会計指標分析・財政指標組合せ分析表!$BX$72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{8983ABF8-F74F-4B10-9397-825A6285AC6E}</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5-906B-499F-B1BB-30F301468C49}"/>
                </c:ext>
              </c:extLst>
            </c:dLbl>
            <c:dLbl>
              <c:idx val="16"/>
              <c:tx>
                <c:strRef>
                  <c:f>公会計指標分析・財政指標組合せ分析表!$CF$72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{48702EB7-AED1-4CE6-927A-4AF2F85B9A4F}</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06-906B-499F-B1BB-30F301468C49}"/>
                </c:ext>
              </c:extLst>
            </c:dLbl>
            <c:dLbl>
              <c:idx val="24"/>
              <c:tx>
                <c:strRef>
                  <c:f>公会計指標分析・財政指標組合せ分析表!$CN$72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{BFBDC414-2051-4B93-A202-C199F8A95A88}</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07-906B-499F-B1BB-30F301468C49}"/>
                </c:ext>
              </c:extLst>
            </c:dLbl>
            <c:dLbl>
              <c:idx val="32"/>
              <c:tx>
                <c:strRef>
                  <c:f>公会計指標分析・財政指標組合せ分析表!$CV$72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{B36CB498-878F-4739-B2CF-ADC3EC0741FF}</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08-906B-499F-B1BB-30F301468C49}"/>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-0.2</c:v>
                </c:pt>
                <c:pt idx="8">
                  <c:v>0</c:v>
                </c:pt>
                <c:pt idx="16">
                  <c:v>0.3</c:v>
                </c:pt>
                <c:pt idx="24">
                  <c:v>0.8</c:v>
                </c:pt>
                <c:pt idx="32">
                  <c:v>1.4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906B-499F-B1BB-30F301468C49}"/>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H30</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{9FE07330-D3B1-4B55-803E-EEBCD571EC47}</c15:txfldGUID>
                      <c15:f>公会計指標分析・財政指標組合せ分析表!$BP$72</c15:f>
                      <c15:dlblFieldTableCache>
                        <c:ptCount val="1"/>
                        <c:pt idx="0">
                          <c:v>H30</c:v>
                        </c:pt>
                      </c15:dlblFieldTableCache>
                    </c15:dlblFTEntry>
                  </c15:dlblFieldTable>
                  <c15:showDataLabelsRange val="0"/>
                </c:ext>
                <c:ext xmlns:c16="http://schemas.microsoft.com/office/drawing/2014/chart" uri="{C3380CC4-5D6E-409C-BE32-E72D297353CC}">
                  <c16:uniqueId val="{0000000A-906B-499F-B1BB-30F301468C49}"/>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{C99F25E2-158E-4539-9250-0BB95EB591C1}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06B-499F-B1BB-30F301468C49}"/>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{9D996BBA-1402-402C-8E77-F21C0DB05F1A}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06B-499F-B1BB-30F301468C49}"/>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{232DA2EE-B18B-49C2-914B-6115BB8D5C68}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06B-499F-B1BB-30F301468C49}"/>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{55F5E2A5-DD72-45E2-9001-B29B130A3A33}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06B-499F-B1BB-30F301468C49}"/>
                </c:ext>
              </c:extLst>
            </c:dLbl>
            <c:dLbl>
              <c:idx val="8"/>
              <c:tx>
                <c:strRef>
                  <c:f>公会計指標分析・財政指標組合せ分析表!$BX$72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{40B263EA-A818-4F59-93B1-199F707E0915}</c15:txfldGUID>
                      <c15:f>公会計指標分析・財政指標組合せ分析表!$BX$72</c15:f>
                      <c15:dlblFieldTableCache>
                        <c:ptCount val="1"/>
                        <c:pt idx="0">
                          <c:v>R01</c:v>
                        </c:pt>
                      </c15:dlblFieldTableCache>
                    </c15:dlblFTEntry>
                  </c15:dlblFieldTable>
                  <c15:showDataLabelsRange val="0"/>
                </c:ext>
                <c:ext xmlns:c16="http://schemas.microsoft.com/office/drawing/2014/chart" uri="{C3380CC4-5D6E-409C-BE32-E72D297353CC}">
                  <c16:uniqueId val="{0000000F-906B-499F-B1BB-30F301468C49}"/>
                </c:ext>
              </c:extLst>
            </c:dLbl>
            <c:dLbl>
              <c:idx val="16"/>
              <c:tx>
                <c:strRef>
                  <c:f>公会計指標分析・財政指標組合せ分析表!$CF$72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{E3958C64-E774-4897-9858-FF799819B180}</c15:txfldGUID>
                      <c15:f>公会計指標分析・財政指標組合せ分析表!$CF$72</c15:f>
                      <c15:dlblFieldTableCache>
                        <c:ptCount val="1"/>
                        <c:pt idx="0">
                          <c:v>R02</c:v>
                        </c:pt>
                      </c15:dlblFieldTableCache>
                    </c15:dlblFTEntry>
                  </c15:dlblFieldTable>
                  <c15:showDataLabelsRange val="0"/>
                </c:ext>
                <c:ext xmlns:c16="http://schemas.microsoft.com/office/drawing/2014/chart" uri="{C3380CC4-5D6E-409C-BE32-E72D297353CC}">
                  <c16:uniqueId val="{00000010-906B-499F-B1BB-30F301468C49}"/>
                </c:ext>
              </c:extLst>
            </c:dLbl>
            <c:dLbl>
              <c:idx val="24"/>
              <c:tx>
                <c:strRef>
                  <c:f>公会計指標分析・財政指標組合せ分析表!$CN$72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{C998A61E-7225-45CE-959E-4806B4AB229D}</c15:txfldGUID>
                      <c15:f>公会計指標分析・財政指標組合せ分析表!$CN$72</c15:f>
                      <c15:dlblFieldTableCache>
                        <c:ptCount val="1"/>
                        <c:pt idx="0">
                          <c:v>R03</c:v>
                        </c:pt>
                      </c15:dlblFieldTableCache>
                    </c15:dlblFTEntry>
                  </c15:dlblFieldTable>
                  <c15:showDataLabelsRange val="0"/>
                </c:ext>
                <c:ext xmlns:c16="http://schemas.microsoft.com/office/drawing/2014/chart" uri="{C3380CC4-5D6E-409C-BE32-E72D297353CC}">
                  <c16:uniqueId val="{00000011-906B-499F-B1BB-30F301468C49}"/>
                </c:ext>
              </c:extLst>
            </c:dLbl>
            <c:dLbl>
              <c:idx val="32"/>
              <c:tx>
                <c:strRef>
                  <c:f>公会計指標分析・財政指標組合せ分析表!$CV$72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{3BC611B8-0908-4AEC-BB6F-6EFE2DFB033B}</c15:txfldGUID>
                      <c15:f>公会計指標分析・財政指標組合せ分析表!$CV$72</c15:f>
                      <c15:dlblFieldTableCache>
                        <c:ptCount val="1"/>
                        <c:pt idx="0">
                          <c:v>R04</c:v>
                        </c:pt>
                      </c15:dlblFieldTableCache>
                    </c15:dlblFTEntry>
                  </c15:dlblFieldTable>
                  <c15:showDataLabelsRange val="0"/>
                </c:ext>
                <c:ext xmlns:c16="http://schemas.microsoft.com/office/drawing/2014/chart" uri="{C3380CC4-5D6E-409C-BE32-E72D297353CC}">
                  <c16:uniqueId val="{00000012-906B-499F-B1BB-30F301468C49}"/>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7.8</c:v>
                </c:pt>
                <c:pt idx="8">
                  <c:v>7.7</c:v>
                </c:pt>
                <c:pt idx="16">
                  <c:v>7.5</c:v>
                </c:pt>
                <c:pt idx="24">
                  <c:v>5.7</c:v>
                </c:pt>
                <c:pt idx="32">
                  <c:v>5.8</c:v>
                </c:pt>
              </c:numCache>
            </c:numRef>
          </c:xVal>
          <c:yVal>
            <c:numRef>
              <c:f>公会計指標分析・財政指標組合せ分析表!$BP$77:$DC$77</c:f>
              <c:numCache>
                <c:formatCode>#,##0.0;"▲ "#,##0.0</c:formatCode>
                <c:ptCount val="40"/>
                <c:pt idx="0">
                  <c:v>25.4</c:v>
                </c:pt>
                <c:pt idx="8">
                  <c:v>23</c:v>
                </c:pt>
                <c:pt idx="16">
                  <c:v>28</c:v>
                </c:pt>
                <c:pt idx="24">
                  <c:v>11.2</c:v>
                </c:pt>
                <c:pt idx="32">
                  <c:v>4.5999999999999996</c:v>
                </c:pt>
              </c:numCache>
            </c:numRef>
          </c:yVal>
          <c:smooth val="0"/>
          <c:extLst>
            <c:ext xmlns:c16="http://schemas.microsoft.com/office/drawing/2014/chart" uri="{C3380CC4-5D6E-409C-BE32-E72D297353CC}">
              <c16:uniqueId val="{00000013-906B-499F-B1BB-30F301468C49}"/>
            </c:ext>
          </c:extLst>
        </c:ser>
        <c:dLbls>
          <c:showLegendKey val="0"/>
          <c:showVal val="1"/>
          <c:showCatName val="0"/>
          <c:showSerName val="0"/>
          <c:showPercent val="0"/>
          <c:showBubbleSize val="0"/>
        </c:dLbls>
        <c:axId val="84219776"/>
        <c:axId val="84234240"/>
      </c:scatterChart>
      <c:valAx>
        <c:axId val="84219776"/>
        <c:scaling>
          <c:orientation val="maxMin"/>
          <c:max val="8"/>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実質公債費比率（単年度）の各年度の推移は、平成</a:t>
          </a:r>
          <a:r>
            <a:rPr kumimoji="1" lang="en-US" altLang="ja-JP" sz="1200">
              <a:latin typeface="ＭＳ ゴシック" pitchFamily="49" charset="-128"/>
              <a:ea typeface="ＭＳ ゴシック" pitchFamily="49" charset="-128"/>
            </a:rPr>
            <a:t>30</a:t>
          </a:r>
          <a:r>
            <a:rPr kumimoji="1" lang="ja-JP" altLang="en-US" sz="1200">
              <a:latin typeface="ＭＳ ゴシック" pitchFamily="49" charset="-128"/>
              <a:ea typeface="ＭＳ ゴシック" pitchFamily="49" charset="-128"/>
            </a:rPr>
            <a:t>年度が△</a:t>
          </a:r>
          <a:r>
            <a:rPr kumimoji="1" lang="en-US" altLang="ja-JP" sz="1200">
              <a:latin typeface="ＭＳ ゴシック" pitchFamily="49" charset="-128"/>
              <a:ea typeface="ＭＳ ゴシック" pitchFamily="49" charset="-128"/>
            </a:rPr>
            <a:t>0.2</a:t>
          </a:r>
          <a:r>
            <a:rPr kumimoji="1" lang="ja-JP" altLang="en-US" sz="1200">
              <a:latin typeface="ＭＳ ゴシック" pitchFamily="49" charset="-128"/>
              <a:ea typeface="ＭＳ ゴシック" pitchFamily="49" charset="-128"/>
            </a:rPr>
            <a:t>％、令和元年度が</a:t>
          </a:r>
          <a:r>
            <a:rPr kumimoji="1" lang="en-US" altLang="ja-JP" sz="1200">
              <a:latin typeface="ＭＳ ゴシック" pitchFamily="49" charset="-128"/>
              <a:ea typeface="ＭＳ ゴシック" pitchFamily="49" charset="-128"/>
            </a:rPr>
            <a:t>0.3</a:t>
          </a:r>
          <a:r>
            <a:rPr kumimoji="1" lang="ja-JP" altLang="en-US" sz="1200">
              <a:latin typeface="ＭＳ ゴシック" pitchFamily="49" charset="-128"/>
              <a:ea typeface="ＭＳ ゴシック" pitchFamily="49" charset="-128"/>
            </a:rPr>
            <a:t>％、令和</a:t>
          </a:r>
          <a:r>
            <a:rPr kumimoji="1" lang="en-US" altLang="ja-JP" sz="1200">
              <a:latin typeface="ＭＳ ゴシック" pitchFamily="49" charset="-128"/>
              <a:ea typeface="ＭＳ ゴシック" pitchFamily="49" charset="-128"/>
            </a:rPr>
            <a:t>2</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％、令和</a:t>
          </a:r>
          <a:r>
            <a:rPr kumimoji="1" lang="en-US" altLang="ja-JP" sz="1200">
              <a:latin typeface="ＭＳ ゴシック" pitchFamily="49" charset="-128"/>
              <a:ea typeface="ＭＳ ゴシック" pitchFamily="49" charset="-128"/>
            </a:rPr>
            <a:t>3</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1.4</a:t>
          </a:r>
          <a:r>
            <a:rPr kumimoji="1" lang="ja-JP" altLang="en-US" sz="1200">
              <a:latin typeface="ＭＳ ゴシック" pitchFamily="49" charset="-128"/>
              <a:ea typeface="ＭＳ ゴシック" pitchFamily="49" charset="-128"/>
            </a:rPr>
            <a:t>％、令和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年度は</a:t>
          </a:r>
          <a:r>
            <a:rPr kumimoji="1" lang="en-US" altLang="ja-JP" sz="1200">
              <a:latin typeface="ＭＳ ゴシック" pitchFamily="49" charset="-128"/>
              <a:ea typeface="ＭＳ ゴシック" pitchFamily="49" charset="-128"/>
            </a:rPr>
            <a:t>2.0</a:t>
          </a:r>
          <a:r>
            <a:rPr kumimoji="1" lang="ja-JP" altLang="en-US" sz="1200">
              <a:latin typeface="ＭＳ ゴシック" pitchFamily="49" charset="-128"/>
              <a:ea typeface="ＭＳ ゴシック" pitchFamily="49" charset="-128"/>
            </a:rPr>
            <a:t>％となっています。また、令和</a:t>
          </a:r>
          <a:r>
            <a:rPr kumimoji="1" lang="en-US" altLang="ja-JP" sz="1200">
              <a:latin typeface="ＭＳ ゴシック" pitchFamily="49" charset="-128"/>
              <a:ea typeface="ＭＳ ゴシック" pitchFamily="49" charset="-128"/>
            </a:rPr>
            <a:t>4</a:t>
          </a:r>
          <a:r>
            <a:rPr kumimoji="1" lang="ja-JP" altLang="en-US" sz="1200">
              <a:latin typeface="ＭＳ ゴシック" pitchFamily="49" charset="-128"/>
              <a:ea typeface="ＭＳ ゴシック" pitchFamily="49" charset="-128"/>
            </a:rPr>
            <a:t>年度の３カ年平均の比率を類似団体平均と比較</a:t>
          </a:r>
          <a:r>
            <a:rPr kumimoji="1" lang="ja-JP" altLang="en-US" sz="1200">
              <a:solidFill>
                <a:sysClr val="windowText" lastClr="000000"/>
              </a:solidFill>
              <a:latin typeface="ＭＳ ゴシック" pitchFamily="49" charset="-128"/>
              <a:ea typeface="ＭＳ ゴシック" pitchFamily="49" charset="-128"/>
            </a:rPr>
            <a:t>すると、当市の</a:t>
          </a:r>
          <a:r>
            <a:rPr kumimoji="1" lang="en-US" altLang="ja-JP" sz="1200">
              <a:solidFill>
                <a:sysClr val="windowText" lastClr="000000"/>
              </a:solidFill>
              <a:latin typeface="ＭＳ ゴシック" pitchFamily="49" charset="-128"/>
              <a:ea typeface="ＭＳ ゴシック" pitchFamily="49" charset="-128"/>
            </a:rPr>
            <a:t>1.4</a:t>
          </a:r>
          <a:r>
            <a:rPr kumimoji="1" lang="ja-JP" altLang="en-US" sz="1200">
              <a:solidFill>
                <a:sysClr val="windowText" lastClr="000000"/>
              </a:solidFill>
              <a:latin typeface="ＭＳ ゴシック" pitchFamily="49" charset="-128"/>
              <a:ea typeface="ＭＳ ゴシック" pitchFamily="49" charset="-128"/>
            </a:rPr>
            <a:t>％に対して類似団体平均が</a:t>
          </a:r>
          <a:r>
            <a:rPr kumimoji="1" lang="en-US" altLang="ja-JP" sz="1200">
              <a:solidFill>
                <a:sysClr val="windowText" lastClr="000000"/>
              </a:solidFill>
              <a:latin typeface="ＭＳ ゴシック" pitchFamily="49" charset="-128"/>
              <a:ea typeface="ＭＳ ゴシック" pitchFamily="49" charset="-128"/>
            </a:rPr>
            <a:t>5.62</a:t>
          </a:r>
          <a:r>
            <a:rPr kumimoji="1" lang="ja-JP" altLang="en-US" sz="1200">
              <a:solidFill>
                <a:sysClr val="windowText" lastClr="000000"/>
              </a:solidFill>
              <a:latin typeface="ＭＳ ゴシック" pitchFamily="49" charset="-128"/>
              <a:ea typeface="ＭＳ ゴシック" pitchFamily="49" charset="-128"/>
            </a:rPr>
            <a:t>％であり、健全な水準といえます。</a:t>
          </a:r>
        </a:p>
        <a:p>
          <a:r>
            <a:rPr kumimoji="1" lang="ja-JP" altLang="en-US" sz="1200">
              <a:solidFill>
                <a:sysClr val="windowText" lastClr="000000"/>
              </a:solidFill>
              <a:latin typeface="ＭＳ ゴシック" pitchFamily="49" charset="-128"/>
              <a:ea typeface="ＭＳ ゴシック" pitchFamily="49" charset="-128"/>
            </a:rPr>
            <a:t>　しかし、過去に発行した臨時財政対</a:t>
          </a:r>
          <a:r>
            <a:rPr kumimoji="1" lang="ja-JP" altLang="en-US" sz="1200">
              <a:latin typeface="ＭＳ ゴシック" pitchFamily="49" charset="-128"/>
              <a:ea typeface="ＭＳ ゴシック" pitchFamily="49" charset="-128"/>
            </a:rPr>
            <a:t>策債の元利償還額が増加し、比率が上昇傾向となっています。</a:t>
          </a:r>
        </a:p>
        <a:p>
          <a:r>
            <a:rPr kumimoji="1" lang="ja-JP" altLang="en-US" sz="1200">
              <a:latin typeface="ＭＳ ゴシック" pitchFamily="49" charset="-128"/>
              <a:ea typeface="ＭＳ ゴシック" pitchFamily="49" charset="-128"/>
            </a:rPr>
            <a:t>　今後においては、事業の必要性等を充分に検討し、起債に大きく依存しない財政運営に努めるとともに、市税等の納税指導や徴収強化を図り、引き続き健全な水準を維持できるよう努めます。</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将来負担比率に関しては、令和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年度まで分子のマイナスを維持しており、健全な水準にあります。</a:t>
          </a:r>
        </a:p>
        <a:p>
          <a:r>
            <a:rPr kumimoji="1" lang="ja-JP" altLang="en-US" sz="1400">
              <a:solidFill>
                <a:sysClr val="windowText" lastClr="000000"/>
              </a:solidFill>
              <a:latin typeface="ＭＳ ゴシック" pitchFamily="49" charset="-128"/>
              <a:ea typeface="ＭＳ ゴシック" pitchFamily="49" charset="-128"/>
            </a:rPr>
            <a:t>　地方債の残高は、令和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年度臨時財政対策債の発行額を抑制したことなどから、発行額が元金償還額を下回り昨年度と比較して減少しました。</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また、充当可能基金が増加したため、将来負担比率は改善しました。</a:t>
          </a:r>
        </a:p>
        <a:p>
          <a:r>
            <a:rPr kumimoji="1" lang="ja-JP" altLang="en-US" sz="1400">
              <a:solidFill>
                <a:sysClr val="windowText" lastClr="000000"/>
              </a:solidFill>
              <a:latin typeface="ＭＳ ゴシック" pitchFamily="49" charset="-128"/>
              <a:ea typeface="ＭＳ ゴシック" pitchFamily="49" charset="-128"/>
            </a:rPr>
            <a:t>　今後においては、多摩都市モノレール延伸を見据えたまちづくり事業に係る将来負担額が増加することが見込まれるため、都市計画税の引き上げなどにより充当可能特定収入を確保するとともに、既存事業を見直すことで歳出を削減して財政調整基金をはじめとした各種基金の残高を維持し、比率の健全な水準を維持できるよう努めます。</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東京都武蔵村山市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基金全体の金額としては、前年度と比較して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355,001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千円増加しています。その理由として、新型コロナウイルス感染症の影響により落ち込んでいた消費が回復し、地方消費税交付金の交付額が大きかったこと等から財政調整基金の取崩し額を抑制したこと、庁舎移転に向けて庁舎建設基金を創設し積立を行ったこと、（仮称）武蔵村山市防災食育センターの施設整備に向けて備品整備基金に積み立てを行ったこと等の要因により、基金全体として増加したものです。</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　今後は、少子</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高齢化による扶助費の増加、多摩都市モノレール延伸に向けた整備事業の実施により財源不足額が見込まれ財政調整基金の残高が減少する見込みであるため、標準財政規模の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％以上を維持できるよう歳出削減に努め持続可能な財政運営に取り組んでいきます。</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公共施設整備基金は各施設の老朽化に対応するため今後も基金残高を確保する必要があり、市有地売払収入等を積立原資として積立を行います。</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減債基金は令和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年度臨時財政対策債の元利償還額に充当することから計画的な取崩しを行います。</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（仮称）防災食育センターは令和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年度に竣工予定であることから備品整備基金の取崩しを予定しております。</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多摩都市モノレール基金については、目標額の</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億円を達成したものの、多摩都市モノレール延伸に係る事業費は目標額を上回る見込みであるため、今後も多摩都市モノレール啓発物品の売払収入を積立原資として積み立てを行う予定です。</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主な特定目的基金</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公共施設整備基金：公共施設や道路における新設、増設、改築、修繕など普通建設事業に活用します。　</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多摩都市モノレール基金：軌道交通が整備されていない本市において、公共交通の主力となる多摩都市モノレールの延伸に関する費用に活用します。</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庁舎等用地取得基金：武蔵村山市庁舎及び武蔵村山市民会館の用地を取得する資金を積み立てます。</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みどりの基金：公園、緑地等の用地の確保並びにみどりの保護及び育成事業に活用します。</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防災食育センター備品整備基金：（仮称）武蔵村山市防災食育センターにおける各種機能を保持するために必要な備品等を整備するため、防衛施設周辺の生活環境の整備等に関する法律（昭和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49</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年法律第</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101</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号）第９条第２項に規定する特定防衛施設周辺整備調整交付金の一部を原資として積立てを行います。</a:t>
          </a: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公共施設整備基金：令和</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年度都市計画税の積立て分を取り崩して都市核地区土地区画整理事業等に充当たことから残高が減少しました。</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多摩都市モノレール基金：多摩都市モノレールの延伸のために寄附されたふるさと寄附金を積み立てたため、残高が微増しました。</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みどりの基金：樹木等剪定委託料等に対して、基金を取り崩したため減少しました。</a:t>
          </a: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防災食育センター備品整備基金：特定防衛施設周辺整備調整交付金の充当により残高が増加しました。</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　引き続き計画的な積立てを行い、各基金の目的に沿った各種事業の財源確保に努めます。</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rgbClr val="FF0000"/>
              </a:solidFill>
              <a:effectLst/>
              <a:latin typeface="ＭＳ ゴシック" panose="020B0609070205080204" pitchFamily="49" charset="-128"/>
              <a:ea typeface="ＭＳ ゴシック" panose="020B0609070205080204" pitchFamily="49" charset="-128"/>
              <a:cs typeface="+mn-cs"/>
            </a:rPr>
            <a:t>　</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財政調整基金残高については、前年度余剰金の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を積み立て、取崩額は令和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年度については財源不足額が生じなかったことから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円となり、その結果、前年度と比較して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649,910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千円増加しました。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新型コロナウイルス感染症の影響により中止・休止となっていた事業が再開し費用が発生することに加え、超高齢化社会における扶助費の一層の増加、物価高騰の影響を受けた施設の維持管理費等の増加、処遇改善による人件費の増加など、様々な要因から経常的な支出が増加する見込みであり、厳しい財政状況となる見通しですが、行政評価を活用し既存事業を見直すことで歳出を削減し、引き続き財政調整基金残高を標準財政規模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％以上となるよう確保に努めます。</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年度に借り入れた臨時財政対策債の償還として利子が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274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千円発生したため、減債基金を取り崩しました。</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年度臨時財政対策債の元金償還が令和</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年度から開始するため、今後も計画的に取崩しを行っていきます。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A16E940C-30B4-4DAA-A6A0-50E8BBC6BC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8D8CD27C-61D8-4149-AA18-CEC693491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B675F8E-9DCF-4003-BC9F-0DD14329D19A}"/>
            </a:ext>
          </a:extLst>
        </xdr:cNvPr>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5FEF061E-9AF8-4B0E-A646-37CC98B5FA8C}"/>
            </a:ext>
          </a:extLst>
        </xdr:cNvPr>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6678868D-907A-4D28-B0E3-9642D2119E28}"/>
            </a:ext>
          </a:extLst>
        </xdr:cNvPr>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0FB1E818-645B-4907-A056-CB2948F128A4}"/>
            </a:ext>
          </a:extLst>
        </xdr:cNvPr>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4D171BCE-2C11-44A6-9464-D7C7E2AA1206}"/>
            </a:ext>
          </a:extLst>
        </xdr:cNvPr>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2919E783-F736-457F-AC51-C2B3F1A603D0}"/>
            </a:ext>
          </a:extLst>
        </xdr:cNvPr>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40574498-F4C7-4511-9EA1-A3446CDCD3FC}"/>
            </a:ext>
          </a:extLst>
        </xdr:cNvPr>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C92FA089-B55F-474F-B846-8F544771394F}"/>
            </a:ext>
          </a:extLst>
        </xdr:cNvPr>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2FA05AF6-931E-4A3E-9579-2496323170B0}"/>
            </a:ext>
          </a:extLst>
        </xdr:cNvPr>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6A24D344-7211-4392-A2E9-E4D146295731}"/>
            </a:ext>
          </a:extLst>
        </xdr:cNvPr>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D47F91A-717E-477C-846D-23BCE47D5B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0094CC48-28C4-4B6C-9439-D70E6192D8DC}"/>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2E735322-2DDA-4B6D-AF46-4BE1AC2081B5}"/>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406F9B6F-1874-4708-9441-5E506F78BC9E}"/>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48418339-9799-48BA-A95D-6F38F807DC3B}"/>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E85A3FD-F7D5-45B2-BA7D-F01CAFA88E27}"/>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C15A4D6E-D8E8-4DF0-BEFF-226DE47F8DF3}"/>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3F7B1023-B45E-4FEE-BE98-98B7BCF98936}"/>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2E311B73-B835-49D3-91BE-14032CF9A63E}"/>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0BCA77F6-764C-432A-BCE6-9EEDAE640F88}"/>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D5CB0DE-059E-4010-8B84-0417F401FA7A}"/>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B7AE9980-AC39-49CF-956B-FDB57524658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72453C9E-DF9D-4503-AB1C-0786AAF4D037}"/>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73157D3B-095D-4FFA-A1C5-703AC197950E}"/>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9105D983-748C-498D-B804-B91840DB79FB}"/>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26F50C79-5ECE-4CB9-8E8C-3C3A0FC6CF93}"/>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234DC13F-C305-4FBC-8CF6-9999C589A526}"/>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6902FBE4-6634-49E7-A2BE-4FF205574E5A}"/>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BCC7429C-21DE-450C-B98A-4A2407245461}"/>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ACC6658D-626C-43C5-AD44-9567C511ECFD}"/>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756AB67B-E616-40FE-9E78-FD3E416E284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CA8843C8-BFFE-4611-AFCE-5B99DE096FE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DE0BD170-A7C2-4084-9C97-B812AA706E58}"/>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123A9A3B-EBB1-425F-87F0-9AC3E2FB1258}"/>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E7667E2B-9745-451F-93B7-E98FB0CD62D5}"/>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FBC1E14D-FD82-4DAA-90A7-38B5F7A71AD2}"/>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965F72D1-F9E1-4C1A-A5A4-A17FB1775682}"/>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FF91C46F-6A2C-4108-8444-0C0A0276FD3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557EA3CF-D422-48C0-93AF-F53F003F236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1AB06D8E-B0D4-4F0F-8973-D57DB40750B1}"/>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1032123" cy="259045"/>
    <xdr:sp macro="" textlink="">
      <xdr:nvSpPr>
        <xdr:cNvPr id="44" name="テキスト ボックス 43">
          <a:extLst>
            <a:ext uri="{FF2B5EF4-FFF2-40B4-BE49-F238E27FC236}">
              <a16:creationId xmlns:a16="http://schemas.microsoft.com/office/drawing/2014/main" id="{951C1B6E-30C4-4C87-AE07-05E03782A0F7}"/>
            </a:ext>
          </a:extLst>
        </xdr:cNvPr>
        <xdr:cNvSpPr txBox="1"/>
      </xdr:nvSpPr>
      <xdr:spPr>
        <a:xfrm>
          <a:off x="419100" y="3492500"/>
          <a:ext cx="110321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年度中に市町村合併した団体で、合併前の団体毎の決算に基づく健全化判断比率等を算出していない団体については、債務償還比率、実質公債費比率、将来負担比率のグラフを表記しない。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a:extLst>
            <a:ext uri="{FF2B5EF4-FFF2-40B4-BE49-F238E27FC236}">
              <a16:creationId xmlns:a16="http://schemas.microsoft.com/office/drawing/2014/main" id="{D01901CE-EE1A-47A3-9305-59089C025759}"/>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1C8AAF60-CDD9-4154-ACA0-58444D51AA7C}"/>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4229297-EB8B-45BF-912C-5D153308811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39ED3222-B009-451A-A124-04B1C305AA4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3E663E6E-DE27-427F-96C9-CFB5365611CC}"/>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E5C86F72-9D76-4BEF-A23E-CA591F711681}"/>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A03BFBAA-CD75-4A47-987D-873AA15475E2}"/>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73A117BE-2DE8-49E5-8DE7-5DB3FAA8798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5D5386E3-D009-4D09-8B73-CCE4BE516E25}"/>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C810DECB-0D58-4C5E-ABFE-2E6A86BC46BA}"/>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ADE8C46B-6ECF-403C-9A73-DFC74F8AD6BA}"/>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C42C9429-34A7-43B3-BE11-3E6C2B3E4F2A}"/>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3013C471-8468-45E7-93B0-72BB9E70FBE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FAFC635A-B113-45AD-AD91-7C292F739B75}"/>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有形固定資産減価償却率は全国及び都の平均を下回り、類似団体内順位では上位ではあるものの、固定資産減価償却率は年々増加傾向です。特に児童館、図書館、庁舎は高く、今後優先的に改修等の対処が求められることが想定されています。多くの施設で老朽化は年々進んでおり、総量抑制、廃統合を含めた最適配置、公民連携に取組みながら、公共施設の長期的、総合的な管理を推進していく必要があります。</a:t>
          </a: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B2D81347-3A11-41F1-B0D9-99548221EC09}"/>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3E54809D-05C5-4D95-A8EF-53059BB58B8E}"/>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3845A224-64CF-4387-AC0A-7CED21532214}"/>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69850</xdr:rowOff>
    </xdr:from>
    <xdr:to>
      <xdr:col>27</xdr:col>
      <xdr:colOff>73025</xdr:colOff>
      <xdr:row>35</xdr:row>
      <xdr:rowOff>69850</xdr:rowOff>
    </xdr:to>
    <xdr:cxnSp macro="">
      <xdr:nvCxnSpPr>
        <xdr:cNvPr id="62" name="直線コネクタ 61">
          <a:extLst>
            <a:ext uri="{FF2B5EF4-FFF2-40B4-BE49-F238E27FC236}">
              <a16:creationId xmlns:a16="http://schemas.microsoft.com/office/drawing/2014/main" id="{C6BA62EB-9C0C-4916-AC39-E7D495A941A5}"/>
            </a:ext>
          </a:extLst>
        </xdr:cNvPr>
        <xdr:cNvCxnSpPr/>
      </xdr:nvCxnSpPr>
      <xdr:spPr>
        <a:xfrm>
          <a:off x="1270000" y="68421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147499</xdr:rowOff>
    </xdr:from>
    <xdr:ext cx="359394" cy="225703"/>
    <xdr:sp macro="" textlink="">
      <xdr:nvSpPr>
        <xdr:cNvPr id="63" name="テキスト ボックス 62">
          <a:extLst>
            <a:ext uri="{FF2B5EF4-FFF2-40B4-BE49-F238E27FC236}">
              <a16:creationId xmlns:a16="http://schemas.microsoft.com/office/drawing/2014/main" id="{FDB4AD20-F71E-437A-A1B9-E269FC54549C}"/>
            </a:ext>
          </a:extLst>
        </xdr:cNvPr>
        <xdr:cNvSpPr txBox="1"/>
      </xdr:nvSpPr>
      <xdr:spPr>
        <a:xfrm>
          <a:off x="847106" y="67483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142875</xdr:rowOff>
    </xdr:from>
    <xdr:to>
      <xdr:col>27</xdr:col>
      <xdr:colOff>73025</xdr:colOff>
      <xdr:row>33</xdr:row>
      <xdr:rowOff>142875</xdr:rowOff>
    </xdr:to>
    <xdr:cxnSp macro="">
      <xdr:nvCxnSpPr>
        <xdr:cNvPr id="64" name="直線コネクタ 63">
          <a:extLst>
            <a:ext uri="{FF2B5EF4-FFF2-40B4-BE49-F238E27FC236}">
              <a16:creationId xmlns:a16="http://schemas.microsoft.com/office/drawing/2014/main" id="{B849C082-1D0D-4DAB-BCCD-4C1F2E8931CA}"/>
            </a:ext>
          </a:extLst>
        </xdr:cNvPr>
        <xdr:cNvCxnSpPr/>
      </xdr:nvCxnSpPr>
      <xdr:spPr>
        <a:xfrm>
          <a:off x="1270000" y="65722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49074</xdr:rowOff>
    </xdr:from>
    <xdr:ext cx="359394" cy="225703"/>
    <xdr:sp macro="" textlink="">
      <xdr:nvSpPr>
        <xdr:cNvPr id="65" name="テキスト ボックス 64">
          <a:extLst>
            <a:ext uri="{FF2B5EF4-FFF2-40B4-BE49-F238E27FC236}">
              <a16:creationId xmlns:a16="http://schemas.microsoft.com/office/drawing/2014/main" id="{7014D04F-FF6F-48CF-B55B-AC67876F4C20}"/>
            </a:ext>
          </a:extLst>
        </xdr:cNvPr>
        <xdr:cNvSpPr txBox="1"/>
      </xdr:nvSpPr>
      <xdr:spPr>
        <a:xfrm>
          <a:off x="847106" y="64784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44450</xdr:rowOff>
    </xdr:from>
    <xdr:to>
      <xdr:col>27</xdr:col>
      <xdr:colOff>73025</xdr:colOff>
      <xdr:row>32</xdr:row>
      <xdr:rowOff>44450</xdr:rowOff>
    </xdr:to>
    <xdr:cxnSp macro="">
      <xdr:nvCxnSpPr>
        <xdr:cNvPr id="66" name="直線コネクタ 65">
          <a:extLst>
            <a:ext uri="{FF2B5EF4-FFF2-40B4-BE49-F238E27FC236}">
              <a16:creationId xmlns:a16="http://schemas.microsoft.com/office/drawing/2014/main" id="{BF9297D2-8C6A-4FD8-9A0B-442E644F49E5}"/>
            </a:ext>
          </a:extLst>
        </xdr:cNvPr>
        <xdr:cNvCxnSpPr/>
      </xdr:nvCxnSpPr>
      <xdr:spPr>
        <a:xfrm>
          <a:off x="1270000" y="63023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122099</xdr:rowOff>
    </xdr:from>
    <xdr:ext cx="359394" cy="225703"/>
    <xdr:sp macro="" textlink="">
      <xdr:nvSpPr>
        <xdr:cNvPr id="67" name="テキスト ボックス 66">
          <a:extLst>
            <a:ext uri="{FF2B5EF4-FFF2-40B4-BE49-F238E27FC236}">
              <a16:creationId xmlns:a16="http://schemas.microsoft.com/office/drawing/2014/main" id="{304F2844-FD70-43D6-899A-8ADB1B1AFC4E}"/>
            </a:ext>
          </a:extLst>
        </xdr:cNvPr>
        <xdr:cNvSpPr txBox="1"/>
      </xdr:nvSpPr>
      <xdr:spPr>
        <a:xfrm>
          <a:off x="847106" y="62085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8" name="直線コネクタ 67">
          <a:extLst>
            <a:ext uri="{FF2B5EF4-FFF2-40B4-BE49-F238E27FC236}">
              <a16:creationId xmlns:a16="http://schemas.microsoft.com/office/drawing/2014/main" id="{23EA2FB8-F184-4496-9A06-35BEDF91A047}"/>
            </a:ext>
          </a:extLst>
        </xdr:cNvPr>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9" name="テキスト ボックス 68">
          <a:extLst>
            <a:ext uri="{FF2B5EF4-FFF2-40B4-BE49-F238E27FC236}">
              <a16:creationId xmlns:a16="http://schemas.microsoft.com/office/drawing/2014/main" id="{B8890B1D-DFD6-432D-8008-FE42F05CDC9C}"/>
            </a:ext>
          </a:extLst>
        </xdr:cNvPr>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19050</xdr:rowOff>
    </xdr:from>
    <xdr:to>
      <xdr:col>27</xdr:col>
      <xdr:colOff>73025</xdr:colOff>
      <xdr:row>29</xdr:row>
      <xdr:rowOff>19050</xdr:rowOff>
    </xdr:to>
    <xdr:cxnSp macro="">
      <xdr:nvCxnSpPr>
        <xdr:cNvPr id="70" name="直線コネクタ 69">
          <a:extLst>
            <a:ext uri="{FF2B5EF4-FFF2-40B4-BE49-F238E27FC236}">
              <a16:creationId xmlns:a16="http://schemas.microsoft.com/office/drawing/2014/main" id="{034EB91D-C2E5-4023-9FFD-0E98EEF8544A}"/>
            </a:ext>
          </a:extLst>
        </xdr:cNvPr>
        <xdr:cNvCxnSpPr/>
      </xdr:nvCxnSpPr>
      <xdr:spPr>
        <a:xfrm>
          <a:off x="1270000" y="576262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96699</xdr:rowOff>
    </xdr:from>
    <xdr:ext cx="359394" cy="225703"/>
    <xdr:sp macro="" textlink="">
      <xdr:nvSpPr>
        <xdr:cNvPr id="71" name="テキスト ボックス 70">
          <a:extLst>
            <a:ext uri="{FF2B5EF4-FFF2-40B4-BE49-F238E27FC236}">
              <a16:creationId xmlns:a16="http://schemas.microsoft.com/office/drawing/2014/main" id="{B6989E07-FB17-48CA-99C5-618BF9A81C9C}"/>
            </a:ext>
          </a:extLst>
        </xdr:cNvPr>
        <xdr:cNvSpPr txBox="1"/>
      </xdr:nvSpPr>
      <xdr:spPr>
        <a:xfrm>
          <a:off x="847106" y="566882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92075</xdr:rowOff>
    </xdr:from>
    <xdr:to>
      <xdr:col>27</xdr:col>
      <xdr:colOff>73025</xdr:colOff>
      <xdr:row>27</xdr:row>
      <xdr:rowOff>92075</xdr:rowOff>
    </xdr:to>
    <xdr:cxnSp macro="">
      <xdr:nvCxnSpPr>
        <xdr:cNvPr id="72" name="直線コネクタ 71">
          <a:extLst>
            <a:ext uri="{FF2B5EF4-FFF2-40B4-BE49-F238E27FC236}">
              <a16:creationId xmlns:a16="http://schemas.microsoft.com/office/drawing/2014/main" id="{D38556B2-6591-49A1-BA5E-271178D5D80A}"/>
            </a:ext>
          </a:extLst>
        </xdr:cNvPr>
        <xdr:cNvCxnSpPr/>
      </xdr:nvCxnSpPr>
      <xdr:spPr>
        <a:xfrm>
          <a:off x="1270000" y="549275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169724</xdr:rowOff>
    </xdr:from>
    <xdr:ext cx="359394" cy="225703"/>
    <xdr:sp macro="" textlink="">
      <xdr:nvSpPr>
        <xdr:cNvPr id="73" name="テキスト ボックス 72">
          <a:extLst>
            <a:ext uri="{FF2B5EF4-FFF2-40B4-BE49-F238E27FC236}">
              <a16:creationId xmlns:a16="http://schemas.microsoft.com/office/drawing/2014/main" id="{BA32C4AF-BF2C-4C91-A9A5-8FB8D68CD85F}"/>
            </a:ext>
          </a:extLst>
        </xdr:cNvPr>
        <xdr:cNvSpPr txBox="1"/>
      </xdr:nvSpPr>
      <xdr:spPr>
        <a:xfrm>
          <a:off x="847106" y="53989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25</xdr:row>
      <xdr:rowOff>165100</xdr:rowOff>
    </xdr:from>
    <xdr:to>
      <xdr:col>27</xdr:col>
      <xdr:colOff>73025</xdr:colOff>
      <xdr:row>25</xdr:row>
      <xdr:rowOff>165100</xdr:rowOff>
    </xdr:to>
    <xdr:cxnSp macro="">
      <xdr:nvCxnSpPr>
        <xdr:cNvPr id="74" name="直線コネクタ 73">
          <a:extLst>
            <a:ext uri="{FF2B5EF4-FFF2-40B4-BE49-F238E27FC236}">
              <a16:creationId xmlns:a16="http://schemas.microsoft.com/office/drawing/2014/main" id="{F4403A84-4473-45A7-801A-D07E2FE9C643}"/>
            </a:ext>
          </a:extLst>
        </xdr:cNvPr>
        <xdr:cNvCxnSpPr/>
      </xdr:nvCxnSpPr>
      <xdr:spPr>
        <a:xfrm>
          <a:off x="1270000" y="52228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71299</xdr:rowOff>
    </xdr:from>
    <xdr:ext cx="359394" cy="225703"/>
    <xdr:sp macro="" textlink="">
      <xdr:nvSpPr>
        <xdr:cNvPr id="75" name="テキスト ボックス 74">
          <a:extLst>
            <a:ext uri="{FF2B5EF4-FFF2-40B4-BE49-F238E27FC236}">
              <a16:creationId xmlns:a16="http://schemas.microsoft.com/office/drawing/2014/main" id="{04871D7F-0035-416A-9C6F-EDE72CB5EDB7}"/>
            </a:ext>
          </a:extLst>
        </xdr:cNvPr>
        <xdr:cNvSpPr txBox="1"/>
      </xdr:nvSpPr>
      <xdr:spPr>
        <a:xfrm>
          <a:off x="847106" y="51290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6" name="直線コネクタ 75">
          <a:extLst>
            <a:ext uri="{FF2B5EF4-FFF2-40B4-BE49-F238E27FC236}">
              <a16:creationId xmlns:a16="http://schemas.microsoft.com/office/drawing/2014/main" id="{7B921234-BBE7-4106-BFF6-BF731522769F}"/>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7" name="テキスト ボックス 76">
          <a:extLst>
            <a:ext uri="{FF2B5EF4-FFF2-40B4-BE49-F238E27FC236}">
              <a16:creationId xmlns:a16="http://schemas.microsoft.com/office/drawing/2014/main" id="{3E85EADF-98DF-402F-8712-764C386BA881}"/>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8" name="有形固定資産減価償却率グラフ枠">
          <a:extLst>
            <a:ext uri="{FF2B5EF4-FFF2-40B4-BE49-F238E27FC236}">
              <a16:creationId xmlns:a16="http://schemas.microsoft.com/office/drawing/2014/main" id="{D54FA361-9D5C-4EB9-905B-EC4242E020BA}"/>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139383</xdr:rowOff>
    </xdr:from>
    <xdr:to>
      <xdr:col>23</xdr:col>
      <xdr:colOff>85090</xdr:colOff>
      <xdr:row>34</xdr:row>
      <xdr:rowOff>65881</xdr:rowOff>
    </xdr:to>
    <xdr:cxnSp macro="">
      <xdr:nvCxnSpPr>
        <xdr:cNvPr id="79" name="直線コネクタ 78">
          <a:extLst>
            <a:ext uri="{FF2B5EF4-FFF2-40B4-BE49-F238E27FC236}">
              <a16:creationId xmlns:a16="http://schemas.microsoft.com/office/drawing/2014/main" id="{5E0A9520-ADB0-4114-BC82-C3BCC51B8AC1}"/>
            </a:ext>
          </a:extLst>
        </xdr:cNvPr>
        <xdr:cNvCxnSpPr/>
      </xdr:nvCxnSpPr>
      <xdr:spPr>
        <a:xfrm flipV="1">
          <a:off x="4760595" y="5368608"/>
          <a:ext cx="1270" cy="12980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69708</xdr:rowOff>
    </xdr:from>
    <xdr:ext cx="405111" cy="259045"/>
    <xdr:sp macro="" textlink="">
      <xdr:nvSpPr>
        <xdr:cNvPr id="80" name="有形固定資産減価償却率最小値テキスト">
          <a:extLst>
            <a:ext uri="{FF2B5EF4-FFF2-40B4-BE49-F238E27FC236}">
              <a16:creationId xmlns:a16="http://schemas.microsoft.com/office/drawing/2014/main" id="{F686BB78-2D6C-4D53-B83B-7AAE4E615FF1}"/>
            </a:ext>
          </a:extLst>
        </xdr:cNvPr>
        <xdr:cNvSpPr txBox="1"/>
      </xdr:nvSpPr>
      <xdr:spPr>
        <a:xfrm>
          <a:off x="4813300" y="6670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65881</xdr:rowOff>
    </xdr:from>
    <xdr:to>
      <xdr:col>23</xdr:col>
      <xdr:colOff>174625</xdr:colOff>
      <xdr:row>34</xdr:row>
      <xdr:rowOff>65881</xdr:rowOff>
    </xdr:to>
    <xdr:cxnSp macro="">
      <xdr:nvCxnSpPr>
        <xdr:cNvPr id="81" name="直線コネクタ 80">
          <a:extLst>
            <a:ext uri="{FF2B5EF4-FFF2-40B4-BE49-F238E27FC236}">
              <a16:creationId xmlns:a16="http://schemas.microsoft.com/office/drawing/2014/main" id="{E89AB2FF-F0AE-4A57-BBD7-2CCE3710577C}"/>
            </a:ext>
          </a:extLst>
        </xdr:cNvPr>
        <xdr:cNvCxnSpPr/>
      </xdr:nvCxnSpPr>
      <xdr:spPr>
        <a:xfrm>
          <a:off x="4673600" y="66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86060</xdr:rowOff>
    </xdr:from>
    <xdr:ext cx="405111" cy="259045"/>
    <xdr:sp macro="" textlink="">
      <xdr:nvSpPr>
        <xdr:cNvPr id="82" name="有形固定資産減価償却率最大値テキスト">
          <a:extLst>
            <a:ext uri="{FF2B5EF4-FFF2-40B4-BE49-F238E27FC236}">
              <a16:creationId xmlns:a16="http://schemas.microsoft.com/office/drawing/2014/main" id="{188FD2A4-283E-4359-8B25-EF4A0640F822}"/>
            </a:ext>
          </a:extLst>
        </xdr:cNvPr>
        <xdr:cNvSpPr txBox="1"/>
      </xdr:nvSpPr>
      <xdr:spPr>
        <a:xfrm>
          <a:off x="4813300" y="514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139383</xdr:rowOff>
    </xdr:from>
    <xdr:to>
      <xdr:col>23</xdr:col>
      <xdr:colOff>174625</xdr:colOff>
      <xdr:row>26</xdr:row>
      <xdr:rowOff>139383</xdr:rowOff>
    </xdr:to>
    <xdr:cxnSp macro="">
      <xdr:nvCxnSpPr>
        <xdr:cNvPr id="83" name="直線コネクタ 82">
          <a:extLst>
            <a:ext uri="{FF2B5EF4-FFF2-40B4-BE49-F238E27FC236}">
              <a16:creationId xmlns:a16="http://schemas.microsoft.com/office/drawing/2014/main" id="{1BE4119A-6C7F-4E64-B770-DB335DD7BEE5}"/>
            </a:ext>
          </a:extLst>
        </xdr:cNvPr>
        <xdr:cNvCxnSpPr/>
      </xdr:nvCxnSpPr>
      <xdr:spPr>
        <a:xfrm>
          <a:off x="4673600" y="5368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155751</xdr:rowOff>
    </xdr:from>
    <xdr:ext cx="405111" cy="259045"/>
    <xdr:sp macro="" textlink="">
      <xdr:nvSpPr>
        <xdr:cNvPr id="84" name="有形固定資産減価償却率平均値テキスト">
          <a:extLst>
            <a:ext uri="{FF2B5EF4-FFF2-40B4-BE49-F238E27FC236}">
              <a16:creationId xmlns:a16="http://schemas.microsoft.com/office/drawing/2014/main" id="{6C484B2E-FB4D-4717-9157-F081D1B61513}"/>
            </a:ext>
          </a:extLst>
        </xdr:cNvPr>
        <xdr:cNvSpPr txBox="1"/>
      </xdr:nvSpPr>
      <xdr:spPr>
        <a:xfrm>
          <a:off x="4813300" y="607077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5874</xdr:rowOff>
    </xdr:from>
    <xdr:to>
      <xdr:col>23</xdr:col>
      <xdr:colOff>136525</xdr:colOff>
      <xdr:row>31</xdr:row>
      <xdr:rowOff>107474</xdr:rowOff>
    </xdr:to>
    <xdr:sp macro="" textlink="">
      <xdr:nvSpPr>
        <xdr:cNvPr id="85" name="フローチャート: 判断 84">
          <a:extLst>
            <a:ext uri="{FF2B5EF4-FFF2-40B4-BE49-F238E27FC236}">
              <a16:creationId xmlns:a16="http://schemas.microsoft.com/office/drawing/2014/main" id="{44A64B08-ACBC-4AD8-8C1B-66A0B6C8B2B2}"/>
            </a:ext>
          </a:extLst>
        </xdr:cNvPr>
        <xdr:cNvSpPr/>
      </xdr:nvSpPr>
      <xdr:spPr>
        <a:xfrm>
          <a:off x="4711700" y="6092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166529</xdr:rowOff>
    </xdr:from>
    <xdr:to>
      <xdr:col>19</xdr:col>
      <xdr:colOff>187325</xdr:colOff>
      <xdr:row>31</xdr:row>
      <xdr:rowOff>96679</xdr:rowOff>
    </xdr:to>
    <xdr:sp macro="" textlink="">
      <xdr:nvSpPr>
        <xdr:cNvPr id="86" name="フローチャート: 判断 85">
          <a:extLst>
            <a:ext uri="{FF2B5EF4-FFF2-40B4-BE49-F238E27FC236}">
              <a16:creationId xmlns:a16="http://schemas.microsoft.com/office/drawing/2014/main" id="{8799A44C-6881-42A2-9DA8-ED9BC45274EA}"/>
            </a:ext>
          </a:extLst>
        </xdr:cNvPr>
        <xdr:cNvSpPr/>
      </xdr:nvSpPr>
      <xdr:spPr>
        <a:xfrm>
          <a:off x="4000500" y="608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128746</xdr:rowOff>
    </xdr:from>
    <xdr:to>
      <xdr:col>15</xdr:col>
      <xdr:colOff>187325</xdr:colOff>
      <xdr:row>31</xdr:row>
      <xdr:rowOff>58896</xdr:rowOff>
    </xdr:to>
    <xdr:sp macro="" textlink="">
      <xdr:nvSpPr>
        <xdr:cNvPr id="87" name="フローチャート: 判断 86">
          <a:extLst>
            <a:ext uri="{FF2B5EF4-FFF2-40B4-BE49-F238E27FC236}">
              <a16:creationId xmlns:a16="http://schemas.microsoft.com/office/drawing/2014/main" id="{4CAFF503-F3AD-4DD5-865A-F09D662AD54B}"/>
            </a:ext>
          </a:extLst>
        </xdr:cNvPr>
        <xdr:cNvSpPr/>
      </xdr:nvSpPr>
      <xdr:spPr>
        <a:xfrm>
          <a:off x="3238500" y="604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82867</xdr:rowOff>
    </xdr:from>
    <xdr:to>
      <xdr:col>11</xdr:col>
      <xdr:colOff>187325</xdr:colOff>
      <xdr:row>31</xdr:row>
      <xdr:rowOff>13017</xdr:rowOff>
    </xdr:to>
    <xdr:sp macro="" textlink="">
      <xdr:nvSpPr>
        <xdr:cNvPr id="88" name="フローチャート: 判断 87">
          <a:extLst>
            <a:ext uri="{FF2B5EF4-FFF2-40B4-BE49-F238E27FC236}">
              <a16:creationId xmlns:a16="http://schemas.microsoft.com/office/drawing/2014/main" id="{48FC4E60-A87F-4913-AAAE-885D270176B3}"/>
            </a:ext>
          </a:extLst>
        </xdr:cNvPr>
        <xdr:cNvSpPr/>
      </xdr:nvSpPr>
      <xdr:spPr>
        <a:xfrm>
          <a:off x="2476500" y="5997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66675</xdr:rowOff>
    </xdr:from>
    <xdr:to>
      <xdr:col>7</xdr:col>
      <xdr:colOff>187325</xdr:colOff>
      <xdr:row>30</xdr:row>
      <xdr:rowOff>168275</xdr:rowOff>
    </xdr:to>
    <xdr:sp macro="" textlink="">
      <xdr:nvSpPr>
        <xdr:cNvPr id="89" name="フローチャート: 判断 88">
          <a:extLst>
            <a:ext uri="{FF2B5EF4-FFF2-40B4-BE49-F238E27FC236}">
              <a16:creationId xmlns:a16="http://schemas.microsoft.com/office/drawing/2014/main" id="{D75D205F-BFFB-40F6-BDF3-746C22489FBF}"/>
            </a:ext>
          </a:extLst>
        </xdr:cNvPr>
        <xdr:cNvSpPr/>
      </xdr:nvSpPr>
      <xdr:spPr>
        <a:xfrm>
          <a:off x="1714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111FDBEC-A301-40F0-956D-E92D25112F8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20FF8A42-6B15-4705-8821-F4873A168216}"/>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74B7F61E-C0F0-44F1-8B92-9AE87CC437F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3" name="テキスト ボックス 92">
          <a:extLst>
            <a:ext uri="{FF2B5EF4-FFF2-40B4-BE49-F238E27FC236}">
              <a16:creationId xmlns:a16="http://schemas.microsoft.com/office/drawing/2014/main" id="{04444332-8EE3-429C-B8C7-96D961F4DB0B}"/>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4" name="テキスト ボックス 93">
          <a:extLst>
            <a:ext uri="{FF2B5EF4-FFF2-40B4-BE49-F238E27FC236}">
              <a16:creationId xmlns:a16="http://schemas.microsoft.com/office/drawing/2014/main" id="{04592369-69EF-46D8-A95C-8F76C07DBCA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85566</xdr:rowOff>
    </xdr:from>
    <xdr:to>
      <xdr:col>23</xdr:col>
      <xdr:colOff>136525</xdr:colOff>
      <xdr:row>31</xdr:row>
      <xdr:rowOff>15716</xdr:rowOff>
    </xdr:to>
    <xdr:sp macro="" textlink="">
      <xdr:nvSpPr>
        <xdr:cNvPr id="95" name="楕円 94">
          <a:extLst>
            <a:ext uri="{FF2B5EF4-FFF2-40B4-BE49-F238E27FC236}">
              <a16:creationId xmlns:a16="http://schemas.microsoft.com/office/drawing/2014/main" id="{C58262B2-4A99-4861-A900-5584A67B1C6B}"/>
            </a:ext>
          </a:extLst>
        </xdr:cNvPr>
        <xdr:cNvSpPr/>
      </xdr:nvSpPr>
      <xdr:spPr>
        <a:xfrm>
          <a:off x="4711700" y="6000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108443</xdr:rowOff>
    </xdr:from>
    <xdr:ext cx="405111" cy="259045"/>
    <xdr:sp macro="" textlink="">
      <xdr:nvSpPr>
        <xdr:cNvPr id="96" name="有形固定資産減価償却率該当値テキスト">
          <a:extLst>
            <a:ext uri="{FF2B5EF4-FFF2-40B4-BE49-F238E27FC236}">
              <a16:creationId xmlns:a16="http://schemas.microsoft.com/office/drawing/2014/main" id="{E14BEE96-8BFB-4176-AB03-5C9094472592}"/>
            </a:ext>
          </a:extLst>
        </xdr:cNvPr>
        <xdr:cNvSpPr txBox="1"/>
      </xdr:nvSpPr>
      <xdr:spPr>
        <a:xfrm>
          <a:off x="4813300" y="58520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50483</xdr:rowOff>
    </xdr:from>
    <xdr:to>
      <xdr:col>19</xdr:col>
      <xdr:colOff>187325</xdr:colOff>
      <xdr:row>30</xdr:row>
      <xdr:rowOff>152083</xdr:rowOff>
    </xdr:to>
    <xdr:sp macro="" textlink="">
      <xdr:nvSpPr>
        <xdr:cNvPr id="97" name="楕円 96">
          <a:extLst>
            <a:ext uri="{FF2B5EF4-FFF2-40B4-BE49-F238E27FC236}">
              <a16:creationId xmlns:a16="http://schemas.microsoft.com/office/drawing/2014/main" id="{4FA5C889-CEC3-48D5-9E7B-29E928103206}"/>
            </a:ext>
          </a:extLst>
        </xdr:cNvPr>
        <xdr:cNvSpPr/>
      </xdr:nvSpPr>
      <xdr:spPr>
        <a:xfrm>
          <a:off x="4000500" y="5965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101283</xdr:rowOff>
    </xdr:from>
    <xdr:to>
      <xdr:col>23</xdr:col>
      <xdr:colOff>85725</xdr:colOff>
      <xdr:row>30</xdr:row>
      <xdr:rowOff>136366</xdr:rowOff>
    </xdr:to>
    <xdr:cxnSp macro="">
      <xdr:nvCxnSpPr>
        <xdr:cNvPr id="98" name="直線コネクタ 97">
          <a:extLst>
            <a:ext uri="{FF2B5EF4-FFF2-40B4-BE49-F238E27FC236}">
              <a16:creationId xmlns:a16="http://schemas.microsoft.com/office/drawing/2014/main" id="{828CCD4B-BC30-4AEE-8052-F6F331270389}"/>
            </a:ext>
          </a:extLst>
        </xdr:cNvPr>
        <xdr:cNvCxnSpPr/>
      </xdr:nvCxnSpPr>
      <xdr:spPr>
        <a:xfrm>
          <a:off x="4051300" y="6016308"/>
          <a:ext cx="711200" cy="35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20796</xdr:rowOff>
    </xdr:from>
    <xdr:to>
      <xdr:col>15</xdr:col>
      <xdr:colOff>187325</xdr:colOff>
      <xdr:row>30</xdr:row>
      <xdr:rowOff>122396</xdr:rowOff>
    </xdr:to>
    <xdr:sp macro="" textlink="">
      <xdr:nvSpPr>
        <xdr:cNvPr id="99" name="楕円 98">
          <a:extLst>
            <a:ext uri="{FF2B5EF4-FFF2-40B4-BE49-F238E27FC236}">
              <a16:creationId xmlns:a16="http://schemas.microsoft.com/office/drawing/2014/main" id="{865AE1A0-D361-41CE-A2CA-583F8976C5A1}"/>
            </a:ext>
          </a:extLst>
        </xdr:cNvPr>
        <xdr:cNvSpPr/>
      </xdr:nvSpPr>
      <xdr:spPr>
        <a:xfrm>
          <a:off x="3238500" y="593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71596</xdr:rowOff>
    </xdr:from>
    <xdr:to>
      <xdr:col>19</xdr:col>
      <xdr:colOff>136525</xdr:colOff>
      <xdr:row>30</xdr:row>
      <xdr:rowOff>101283</xdr:rowOff>
    </xdr:to>
    <xdr:cxnSp macro="">
      <xdr:nvCxnSpPr>
        <xdr:cNvPr id="100" name="直線コネクタ 99">
          <a:extLst>
            <a:ext uri="{FF2B5EF4-FFF2-40B4-BE49-F238E27FC236}">
              <a16:creationId xmlns:a16="http://schemas.microsoft.com/office/drawing/2014/main" id="{22A7B852-7377-4FFC-A08C-3849012BAF04}"/>
            </a:ext>
          </a:extLst>
        </xdr:cNvPr>
        <xdr:cNvCxnSpPr/>
      </xdr:nvCxnSpPr>
      <xdr:spPr>
        <a:xfrm>
          <a:off x="3289300" y="5986621"/>
          <a:ext cx="762000" cy="29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34290</xdr:rowOff>
    </xdr:from>
    <xdr:to>
      <xdr:col>11</xdr:col>
      <xdr:colOff>187325</xdr:colOff>
      <xdr:row>30</xdr:row>
      <xdr:rowOff>135890</xdr:rowOff>
    </xdr:to>
    <xdr:sp macro="" textlink="">
      <xdr:nvSpPr>
        <xdr:cNvPr id="101" name="楕円 100">
          <a:extLst>
            <a:ext uri="{FF2B5EF4-FFF2-40B4-BE49-F238E27FC236}">
              <a16:creationId xmlns:a16="http://schemas.microsoft.com/office/drawing/2014/main" id="{070BE3BC-D8A3-4C80-A42F-08277A7E3A52}"/>
            </a:ext>
          </a:extLst>
        </xdr:cNvPr>
        <xdr:cNvSpPr/>
      </xdr:nvSpPr>
      <xdr:spPr>
        <a:xfrm>
          <a:off x="2476500" y="5949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71596</xdr:rowOff>
    </xdr:from>
    <xdr:to>
      <xdr:col>15</xdr:col>
      <xdr:colOff>136525</xdr:colOff>
      <xdr:row>30</xdr:row>
      <xdr:rowOff>85090</xdr:rowOff>
    </xdr:to>
    <xdr:cxnSp macro="">
      <xdr:nvCxnSpPr>
        <xdr:cNvPr id="102" name="直線コネクタ 101">
          <a:extLst>
            <a:ext uri="{FF2B5EF4-FFF2-40B4-BE49-F238E27FC236}">
              <a16:creationId xmlns:a16="http://schemas.microsoft.com/office/drawing/2014/main" id="{DBD84500-28E0-42B1-97A7-ABC6BBA90163}"/>
            </a:ext>
          </a:extLst>
        </xdr:cNvPr>
        <xdr:cNvCxnSpPr/>
      </xdr:nvCxnSpPr>
      <xdr:spPr>
        <a:xfrm flipV="1">
          <a:off x="2527300" y="5986621"/>
          <a:ext cx="762000" cy="13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26194</xdr:rowOff>
    </xdr:from>
    <xdr:to>
      <xdr:col>7</xdr:col>
      <xdr:colOff>187325</xdr:colOff>
      <xdr:row>30</xdr:row>
      <xdr:rowOff>127794</xdr:rowOff>
    </xdr:to>
    <xdr:sp macro="" textlink="">
      <xdr:nvSpPr>
        <xdr:cNvPr id="103" name="楕円 102">
          <a:extLst>
            <a:ext uri="{FF2B5EF4-FFF2-40B4-BE49-F238E27FC236}">
              <a16:creationId xmlns:a16="http://schemas.microsoft.com/office/drawing/2014/main" id="{941189D0-FFA9-4E51-B8E6-ADE691BC92DA}"/>
            </a:ext>
          </a:extLst>
        </xdr:cNvPr>
        <xdr:cNvSpPr/>
      </xdr:nvSpPr>
      <xdr:spPr>
        <a:xfrm>
          <a:off x="1714500" y="594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76994</xdr:rowOff>
    </xdr:from>
    <xdr:to>
      <xdr:col>11</xdr:col>
      <xdr:colOff>136525</xdr:colOff>
      <xdr:row>30</xdr:row>
      <xdr:rowOff>85090</xdr:rowOff>
    </xdr:to>
    <xdr:cxnSp macro="">
      <xdr:nvCxnSpPr>
        <xdr:cNvPr id="104" name="直線コネクタ 103">
          <a:extLst>
            <a:ext uri="{FF2B5EF4-FFF2-40B4-BE49-F238E27FC236}">
              <a16:creationId xmlns:a16="http://schemas.microsoft.com/office/drawing/2014/main" id="{B4697B91-906E-4E7A-ACF9-FA4E91BE7C34}"/>
            </a:ext>
          </a:extLst>
        </xdr:cNvPr>
        <xdr:cNvCxnSpPr/>
      </xdr:nvCxnSpPr>
      <xdr:spPr>
        <a:xfrm>
          <a:off x="1765300" y="5992019"/>
          <a:ext cx="762000" cy="8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87806</xdr:rowOff>
    </xdr:from>
    <xdr:ext cx="405111" cy="259045"/>
    <xdr:sp macro="" textlink="">
      <xdr:nvSpPr>
        <xdr:cNvPr id="105" name="n_1aveValue有形固定資産減価償却率">
          <a:extLst>
            <a:ext uri="{FF2B5EF4-FFF2-40B4-BE49-F238E27FC236}">
              <a16:creationId xmlns:a16="http://schemas.microsoft.com/office/drawing/2014/main" id="{4D2EAFD5-C310-462E-A721-979543E7EA7F}"/>
            </a:ext>
          </a:extLst>
        </xdr:cNvPr>
        <xdr:cNvSpPr txBox="1"/>
      </xdr:nvSpPr>
      <xdr:spPr>
        <a:xfrm>
          <a:off x="3836044" y="61742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50023</xdr:rowOff>
    </xdr:from>
    <xdr:ext cx="405111" cy="259045"/>
    <xdr:sp macro="" textlink="">
      <xdr:nvSpPr>
        <xdr:cNvPr id="106" name="n_2aveValue有形固定資産減価償却率">
          <a:extLst>
            <a:ext uri="{FF2B5EF4-FFF2-40B4-BE49-F238E27FC236}">
              <a16:creationId xmlns:a16="http://schemas.microsoft.com/office/drawing/2014/main" id="{BC9F6CA1-E520-49C3-ACDC-7F008E7093BB}"/>
            </a:ext>
          </a:extLst>
        </xdr:cNvPr>
        <xdr:cNvSpPr txBox="1"/>
      </xdr:nvSpPr>
      <xdr:spPr>
        <a:xfrm>
          <a:off x="3086744" y="6136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4144</xdr:rowOff>
    </xdr:from>
    <xdr:ext cx="405111" cy="259045"/>
    <xdr:sp macro="" textlink="">
      <xdr:nvSpPr>
        <xdr:cNvPr id="107" name="n_3aveValue有形固定資産減価償却率">
          <a:extLst>
            <a:ext uri="{FF2B5EF4-FFF2-40B4-BE49-F238E27FC236}">
              <a16:creationId xmlns:a16="http://schemas.microsoft.com/office/drawing/2014/main" id="{EB8EB07E-7AFB-49C4-8658-A20F97A3A945}"/>
            </a:ext>
          </a:extLst>
        </xdr:cNvPr>
        <xdr:cNvSpPr txBox="1"/>
      </xdr:nvSpPr>
      <xdr:spPr>
        <a:xfrm>
          <a:off x="2324744" y="6090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159402</xdr:rowOff>
    </xdr:from>
    <xdr:ext cx="405111" cy="259045"/>
    <xdr:sp macro="" textlink="">
      <xdr:nvSpPr>
        <xdr:cNvPr id="108" name="n_4aveValue有形固定資産減価償却率">
          <a:extLst>
            <a:ext uri="{FF2B5EF4-FFF2-40B4-BE49-F238E27FC236}">
              <a16:creationId xmlns:a16="http://schemas.microsoft.com/office/drawing/2014/main" id="{DF7DE25F-7786-4F47-B803-D184587258BB}"/>
            </a:ext>
          </a:extLst>
        </xdr:cNvPr>
        <xdr:cNvSpPr txBox="1"/>
      </xdr:nvSpPr>
      <xdr:spPr>
        <a:xfrm>
          <a:off x="1562744" y="6074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168610</xdr:rowOff>
    </xdr:from>
    <xdr:ext cx="405111" cy="259045"/>
    <xdr:sp macro="" textlink="">
      <xdr:nvSpPr>
        <xdr:cNvPr id="109" name="n_1mainValue有形固定資産減価償却率">
          <a:extLst>
            <a:ext uri="{FF2B5EF4-FFF2-40B4-BE49-F238E27FC236}">
              <a16:creationId xmlns:a16="http://schemas.microsoft.com/office/drawing/2014/main" id="{6A0EBAC9-F3A1-4974-90E6-67D843F40D53}"/>
            </a:ext>
          </a:extLst>
        </xdr:cNvPr>
        <xdr:cNvSpPr txBox="1"/>
      </xdr:nvSpPr>
      <xdr:spPr>
        <a:xfrm>
          <a:off x="3836044" y="57407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138923</xdr:rowOff>
    </xdr:from>
    <xdr:ext cx="405111" cy="259045"/>
    <xdr:sp macro="" textlink="">
      <xdr:nvSpPr>
        <xdr:cNvPr id="110" name="n_2mainValue有形固定資産減価償却率">
          <a:extLst>
            <a:ext uri="{FF2B5EF4-FFF2-40B4-BE49-F238E27FC236}">
              <a16:creationId xmlns:a16="http://schemas.microsoft.com/office/drawing/2014/main" id="{98942CE9-9D70-4F25-8B70-E956B7FE35E9}"/>
            </a:ext>
          </a:extLst>
        </xdr:cNvPr>
        <xdr:cNvSpPr txBox="1"/>
      </xdr:nvSpPr>
      <xdr:spPr>
        <a:xfrm>
          <a:off x="3086744" y="57110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152417</xdr:rowOff>
    </xdr:from>
    <xdr:ext cx="405111" cy="259045"/>
    <xdr:sp macro="" textlink="">
      <xdr:nvSpPr>
        <xdr:cNvPr id="111" name="n_3mainValue有形固定資産減価償却率">
          <a:extLst>
            <a:ext uri="{FF2B5EF4-FFF2-40B4-BE49-F238E27FC236}">
              <a16:creationId xmlns:a16="http://schemas.microsoft.com/office/drawing/2014/main" id="{5FCF8B24-7FAD-4573-87C7-13B0D9659F94}"/>
            </a:ext>
          </a:extLst>
        </xdr:cNvPr>
        <xdr:cNvSpPr txBox="1"/>
      </xdr:nvSpPr>
      <xdr:spPr>
        <a:xfrm>
          <a:off x="2324744" y="5724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144321</xdr:rowOff>
    </xdr:from>
    <xdr:ext cx="405111" cy="259045"/>
    <xdr:sp macro="" textlink="">
      <xdr:nvSpPr>
        <xdr:cNvPr id="112" name="n_4mainValue有形固定資産減価償却率">
          <a:extLst>
            <a:ext uri="{FF2B5EF4-FFF2-40B4-BE49-F238E27FC236}">
              <a16:creationId xmlns:a16="http://schemas.microsoft.com/office/drawing/2014/main" id="{3A74CA40-FE9F-4DA7-8A02-A4370CC4B0C6}"/>
            </a:ext>
          </a:extLst>
        </xdr:cNvPr>
        <xdr:cNvSpPr txBox="1"/>
      </xdr:nvSpPr>
      <xdr:spPr>
        <a:xfrm>
          <a:off x="1562744" y="5716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3" name="正方形/長方形 112">
          <a:extLst>
            <a:ext uri="{FF2B5EF4-FFF2-40B4-BE49-F238E27FC236}">
              <a16:creationId xmlns:a16="http://schemas.microsoft.com/office/drawing/2014/main" id="{BB95A724-1CAD-45DA-A420-0035B435DA5B}"/>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4" name="正方形/長方形 113">
          <a:extLst>
            <a:ext uri="{FF2B5EF4-FFF2-40B4-BE49-F238E27FC236}">
              <a16:creationId xmlns:a16="http://schemas.microsoft.com/office/drawing/2014/main" id="{80A4D3CA-D89C-41CE-83FD-F62B8090CD88}"/>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15" name="正方形/長方形 114">
          <a:extLst>
            <a:ext uri="{FF2B5EF4-FFF2-40B4-BE49-F238E27FC236}">
              <a16:creationId xmlns:a16="http://schemas.microsoft.com/office/drawing/2014/main" id="{9CDD4FE8-FBEB-46CD-9ED6-F46B5D5B5F1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[ 383.5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6" name="正方形/長方形 115">
          <a:extLst>
            <a:ext uri="{FF2B5EF4-FFF2-40B4-BE49-F238E27FC236}">
              <a16:creationId xmlns:a16="http://schemas.microsoft.com/office/drawing/2014/main" id="{C85D12B8-6647-4CC2-943F-9A1C25F66C65}"/>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7" name="正方形/長方形 116">
          <a:extLst>
            <a:ext uri="{FF2B5EF4-FFF2-40B4-BE49-F238E27FC236}">
              <a16:creationId xmlns:a16="http://schemas.microsoft.com/office/drawing/2014/main" id="{0355DFD6-2A8E-4E4E-A520-5FA716783F35}"/>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8" name="正方形/長方形 117">
          <a:extLst>
            <a:ext uri="{FF2B5EF4-FFF2-40B4-BE49-F238E27FC236}">
              <a16:creationId xmlns:a16="http://schemas.microsoft.com/office/drawing/2014/main" id="{793A63FC-1007-4B56-AE76-AD7B9DA9C04C}"/>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9" name="正方形/長方形 118">
          <a:extLst>
            <a:ext uri="{FF2B5EF4-FFF2-40B4-BE49-F238E27FC236}">
              <a16:creationId xmlns:a16="http://schemas.microsoft.com/office/drawing/2014/main" id="{531CF53F-62F9-4E61-8747-F5949FDFDE82}"/>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20" name="正方形/長方形 119">
          <a:extLst>
            <a:ext uri="{FF2B5EF4-FFF2-40B4-BE49-F238E27FC236}">
              <a16:creationId xmlns:a16="http://schemas.microsoft.com/office/drawing/2014/main" id="{1D4DFD09-108A-4091-AD39-4603A44ACA84}"/>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21" name="正方形/長方形 120">
          <a:extLst>
            <a:ext uri="{FF2B5EF4-FFF2-40B4-BE49-F238E27FC236}">
              <a16:creationId xmlns:a16="http://schemas.microsoft.com/office/drawing/2014/main" id="{FBB76024-E1E6-4ABE-8751-0635A1EA3B24}"/>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2" name="正方形/長方形 121">
          <a:extLst>
            <a:ext uri="{FF2B5EF4-FFF2-40B4-BE49-F238E27FC236}">
              <a16:creationId xmlns:a16="http://schemas.microsoft.com/office/drawing/2014/main" id="{9F96E008-43A9-4C14-9EAA-23453C34BCE6}"/>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3" name="正方形/長方形 122">
          <a:extLst>
            <a:ext uri="{FF2B5EF4-FFF2-40B4-BE49-F238E27FC236}">
              <a16:creationId xmlns:a16="http://schemas.microsoft.com/office/drawing/2014/main" id="{11701BD5-A52D-456F-B918-B967160908F3}"/>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4" name="正方形/長方形 123">
          <a:extLst>
            <a:ext uri="{FF2B5EF4-FFF2-40B4-BE49-F238E27FC236}">
              <a16:creationId xmlns:a16="http://schemas.microsoft.com/office/drawing/2014/main" id="{1589AECB-C0ED-474C-A680-058616F6B70C}"/>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5" name="テキスト ボックス 124">
          <a:extLst>
            <a:ext uri="{FF2B5EF4-FFF2-40B4-BE49-F238E27FC236}">
              <a16:creationId xmlns:a16="http://schemas.microsoft.com/office/drawing/2014/main" id="{97FBA9EF-CF9B-4CD3-BE6C-444AC806A5E7}"/>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令和４年度の債務償還比率は、全国平均より低く、類似団体内順位は中上位の結果となっています。</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分子の将来負担額は概ね横ばいで推移しているものの、分母の経常一般財源の増加により、分母である償還充当限度額が減少しているため比率は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37.3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ポイント悪化しました。</a:t>
          </a:r>
        </a:p>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4</a:t>
          </a:r>
          <a:r>
            <a:rPr kumimoji="1" lang="ja-JP" altLang="en-US" sz="1100">
              <a:latin typeface="ＭＳ Ｐゴシック" panose="020B0600070205080204" pitchFamily="50" charset="-128"/>
              <a:ea typeface="ＭＳ Ｐゴシック" panose="020B0600070205080204" pitchFamily="50" charset="-128"/>
            </a:rPr>
            <a:t>年度から</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仮称</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防災食育センター整備事業が開始し、</a:t>
          </a:r>
          <a:r>
            <a:rPr kumimoji="1" lang="en-US" altLang="ja-JP" sz="1100">
              <a:latin typeface="ＭＳ Ｐゴシック" panose="020B0600070205080204" pitchFamily="50" charset="-128"/>
              <a:ea typeface="ＭＳ Ｐゴシック" panose="020B0600070205080204" pitchFamily="50" charset="-128"/>
            </a:rPr>
            <a:t>6</a:t>
          </a:r>
          <a:r>
            <a:rPr kumimoji="1" lang="ja-JP" altLang="en-US" sz="1100">
              <a:latin typeface="ＭＳ Ｐゴシック" panose="020B0600070205080204" pitchFamily="50" charset="-128"/>
              <a:ea typeface="ＭＳ Ｐゴシック" panose="020B0600070205080204" pitchFamily="50" charset="-128"/>
            </a:rPr>
            <a:t>年度にかけて多額の起債の借入を予定しているため比率が上昇することが見込まれています。また、老朽化に係る施設整備事業の地方債発行が見込まれることから、起債の適正な運用及び抑制に取り組む必要があります。</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6" name="テキスト ボックス 125">
          <a:extLst>
            <a:ext uri="{FF2B5EF4-FFF2-40B4-BE49-F238E27FC236}">
              <a16:creationId xmlns:a16="http://schemas.microsoft.com/office/drawing/2014/main" id="{4FE110DB-D091-4F43-885A-3A33E36E5983}"/>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7" name="直線コネクタ 126">
          <a:extLst>
            <a:ext uri="{FF2B5EF4-FFF2-40B4-BE49-F238E27FC236}">
              <a16:creationId xmlns:a16="http://schemas.microsoft.com/office/drawing/2014/main" id="{51D62168-DE70-493F-AE90-4BDF64381609}"/>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8" name="テキスト ボックス 127">
          <a:extLst>
            <a:ext uri="{FF2B5EF4-FFF2-40B4-BE49-F238E27FC236}">
              <a16:creationId xmlns:a16="http://schemas.microsoft.com/office/drawing/2014/main" id="{DD392908-272B-486A-95EB-687C1F212393}"/>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9" name="直線コネクタ 128">
          <a:extLst>
            <a:ext uri="{FF2B5EF4-FFF2-40B4-BE49-F238E27FC236}">
              <a16:creationId xmlns:a16="http://schemas.microsoft.com/office/drawing/2014/main" id="{89C6CF59-3BE5-4204-85F4-5D06B3F2AA65}"/>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30" name="テキスト ボックス 129">
          <a:extLst>
            <a:ext uri="{FF2B5EF4-FFF2-40B4-BE49-F238E27FC236}">
              <a16:creationId xmlns:a16="http://schemas.microsoft.com/office/drawing/2014/main" id="{AB9618F8-9624-4C20-9776-06F00350F1D9}"/>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31" name="直線コネクタ 130">
          <a:extLst>
            <a:ext uri="{FF2B5EF4-FFF2-40B4-BE49-F238E27FC236}">
              <a16:creationId xmlns:a16="http://schemas.microsoft.com/office/drawing/2014/main" id="{ACDCA455-A8E5-4FB5-96D8-B50D608A5D9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32" name="テキスト ボックス 131">
          <a:extLst>
            <a:ext uri="{FF2B5EF4-FFF2-40B4-BE49-F238E27FC236}">
              <a16:creationId xmlns:a16="http://schemas.microsoft.com/office/drawing/2014/main" id="{12CCB110-4AAB-4F7B-B613-F1F096EF993A}"/>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3" name="直線コネクタ 132">
          <a:extLst>
            <a:ext uri="{FF2B5EF4-FFF2-40B4-BE49-F238E27FC236}">
              <a16:creationId xmlns:a16="http://schemas.microsoft.com/office/drawing/2014/main" id="{90DFC849-464B-4DF8-962A-6D5E9045F786}"/>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4" name="テキスト ボックス 133">
          <a:extLst>
            <a:ext uri="{FF2B5EF4-FFF2-40B4-BE49-F238E27FC236}">
              <a16:creationId xmlns:a16="http://schemas.microsoft.com/office/drawing/2014/main" id="{950AB196-D7B6-4324-9FC9-59BDF88FD37D}"/>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5" name="直線コネクタ 134">
          <a:extLst>
            <a:ext uri="{FF2B5EF4-FFF2-40B4-BE49-F238E27FC236}">
              <a16:creationId xmlns:a16="http://schemas.microsoft.com/office/drawing/2014/main" id="{3F275DBE-3BBB-4FB0-A71A-4E4478466A8D}"/>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6" name="テキスト ボックス 135">
          <a:extLst>
            <a:ext uri="{FF2B5EF4-FFF2-40B4-BE49-F238E27FC236}">
              <a16:creationId xmlns:a16="http://schemas.microsoft.com/office/drawing/2014/main" id="{37F0BE60-94FF-4740-8EE3-760BC7CD1F3A}"/>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7" name="直線コネクタ 136">
          <a:extLst>
            <a:ext uri="{FF2B5EF4-FFF2-40B4-BE49-F238E27FC236}">
              <a16:creationId xmlns:a16="http://schemas.microsoft.com/office/drawing/2014/main" id="{4854DCC0-C10A-4B78-BC65-055D5E099B37}"/>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8" name="テキスト ボックス 137">
          <a:extLst>
            <a:ext uri="{FF2B5EF4-FFF2-40B4-BE49-F238E27FC236}">
              <a16:creationId xmlns:a16="http://schemas.microsoft.com/office/drawing/2014/main" id="{CA6679E3-0D3A-4BE3-A60A-E042D7A9A978}"/>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9" name="直線コネクタ 138">
          <a:extLst>
            <a:ext uri="{FF2B5EF4-FFF2-40B4-BE49-F238E27FC236}">
              <a16:creationId xmlns:a16="http://schemas.microsoft.com/office/drawing/2014/main" id="{D366D8D1-F21D-47F7-BB22-BB5018710AA3}"/>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40" name="テキスト ボックス 139">
          <a:extLst>
            <a:ext uri="{FF2B5EF4-FFF2-40B4-BE49-F238E27FC236}">
              <a16:creationId xmlns:a16="http://schemas.microsoft.com/office/drawing/2014/main" id="{F5C8C4E9-4D7A-4336-B602-97084EFB8938}"/>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41" name="直線コネクタ 140">
          <a:extLst>
            <a:ext uri="{FF2B5EF4-FFF2-40B4-BE49-F238E27FC236}">
              <a16:creationId xmlns:a16="http://schemas.microsoft.com/office/drawing/2014/main" id="{5E1BA5C8-3577-40EE-B3BD-5A5CF5EDAD15}"/>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2" name="債務償還比率グラフ枠">
          <a:extLst>
            <a:ext uri="{FF2B5EF4-FFF2-40B4-BE49-F238E27FC236}">
              <a16:creationId xmlns:a16="http://schemas.microsoft.com/office/drawing/2014/main" id="{04F1B64C-BD7F-48E9-8E21-5D34AD189F83}"/>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162188</xdr:rowOff>
    </xdr:to>
    <xdr:cxnSp macro="">
      <xdr:nvCxnSpPr>
        <xdr:cNvPr id="143" name="直線コネクタ 142">
          <a:extLst>
            <a:ext uri="{FF2B5EF4-FFF2-40B4-BE49-F238E27FC236}">
              <a16:creationId xmlns:a16="http://schemas.microsoft.com/office/drawing/2014/main" id="{F4F4EE8F-A0E3-4C99-A9E0-15F32B379606}"/>
            </a:ext>
          </a:extLst>
        </xdr:cNvPr>
        <xdr:cNvCxnSpPr/>
      </xdr:nvCxnSpPr>
      <xdr:spPr>
        <a:xfrm flipV="1">
          <a:off x="14793595" y="5261428"/>
          <a:ext cx="1269" cy="150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166015</xdr:rowOff>
    </xdr:from>
    <xdr:ext cx="469744" cy="259045"/>
    <xdr:sp macro="" textlink="">
      <xdr:nvSpPr>
        <xdr:cNvPr id="144" name="債務償還比率最小値テキスト">
          <a:extLst>
            <a:ext uri="{FF2B5EF4-FFF2-40B4-BE49-F238E27FC236}">
              <a16:creationId xmlns:a16="http://schemas.microsoft.com/office/drawing/2014/main" id="{3D6E4678-4ECB-4506-923E-0D3203A8AEDE}"/>
            </a:ext>
          </a:extLst>
        </xdr:cNvPr>
        <xdr:cNvSpPr txBox="1"/>
      </xdr:nvSpPr>
      <xdr:spPr>
        <a:xfrm>
          <a:off x="14846300" y="6766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162188</xdr:rowOff>
    </xdr:from>
    <xdr:to>
      <xdr:col>76</xdr:col>
      <xdr:colOff>111125</xdr:colOff>
      <xdr:row>34</xdr:row>
      <xdr:rowOff>162188</xdr:rowOff>
    </xdr:to>
    <xdr:cxnSp macro="">
      <xdr:nvCxnSpPr>
        <xdr:cNvPr id="145" name="直線コネクタ 144">
          <a:extLst>
            <a:ext uri="{FF2B5EF4-FFF2-40B4-BE49-F238E27FC236}">
              <a16:creationId xmlns:a16="http://schemas.microsoft.com/office/drawing/2014/main" id="{809C9EEC-464E-4FBE-9874-490075071BED}"/>
            </a:ext>
          </a:extLst>
        </xdr:cNvPr>
        <xdr:cNvCxnSpPr/>
      </xdr:nvCxnSpPr>
      <xdr:spPr>
        <a:xfrm>
          <a:off x="14706600" y="67630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6" name="債務償還比率最大値テキスト">
          <a:extLst>
            <a:ext uri="{FF2B5EF4-FFF2-40B4-BE49-F238E27FC236}">
              <a16:creationId xmlns:a16="http://schemas.microsoft.com/office/drawing/2014/main" id="{C461158B-25F8-475D-B0AF-675A3E327442}"/>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7" name="直線コネクタ 146">
          <a:extLst>
            <a:ext uri="{FF2B5EF4-FFF2-40B4-BE49-F238E27FC236}">
              <a16:creationId xmlns:a16="http://schemas.microsoft.com/office/drawing/2014/main" id="{2B6AD21A-A7B5-48F1-BB55-8CEBD823E924}"/>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43868</xdr:rowOff>
    </xdr:from>
    <xdr:ext cx="469744" cy="259045"/>
    <xdr:sp macro="" textlink="">
      <xdr:nvSpPr>
        <xdr:cNvPr id="148" name="債務償還比率平均値テキスト">
          <a:extLst>
            <a:ext uri="{FF2B5EF4-FFF2-40B4-BE49-F238E27FC236}">
              <a16:creationId xmlns:a16="http://schemas.microsoft.com/office/drawing/2014/main" id="{E0CDF21F-CFE8-4FDA-8368-CB7A95DDC68F}"/>
            </a:ext>
          </a:extLst>
        </xdr:cNvPr>
        <xdr:cNvSpPr txBox="1"/>
      </xdr:nvSpPr>
      <xdr:spPr>
        <a:xfrm>
          <a:off x="14846300" y="59588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65441</xdr:rowOff>
    </xdr:from>
    <xdr:to>
      <xdr:col>76</xdr:col>
      <xdr:colOff>73025</xdr:colOff>
      <xdr:row>30</xdr:row>
      <xdr:rowOff>167041</xdr:rowOff>
    </xdr:to>
    <xdr:sp macro="" textlink="">
      <xdr:nvSpPr>
        <xdr:cNvPr id="149" name="フローチャート: 判断 148">
          <a:extLst>
            <a:ext uri="{FF2B5EF4-FFF2-40B4-BE49-F238E27FC236}">
              <a16:creationId xmlns:a16="http://schemas.microsoft.com/office/drawing/2014/main" id="{6548CA41-532A-46DD-BBFE-9326FE7351EC}"/>
            </a:ext>
          </a:extLst>
        </xdr:cNvPr>
        <xdr:cNvSpPr/>
      </xdr:nvSpPr>
      <xdr:spPr>
        <a:xfrm>
          <a:off x="14744700" y="598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168420</xdr:rowOff>
    </xdr:from>
    <xdr:to>
      <xdr:col>72</xdr:col>
      <xdr:colOff>123825</xdr:colOff>
      <xdr:row>30</xdr:row>
      <xdr:rowOff>98570</xdr:rowOff>
    </xdr:to>
    <xdr:sp macro="" textlink="">
      <xdr:nvSpPr>
        <xdr:cNvPr id="150" name="フローチャート: 判断 149">
          <a:extLst>
            <a:ext uri="{FF2B5EF4-FFF2-40B4-BE49-F238E27FC236}">
              <a16:creationId xmlns:a16="http://schemas.microsoft.com/office/drawing/2014/main" id="{BCA4D74A-0373-49DB-B06F-1EB2DA38DCFA}"/>
            </a:ext>
          </a:extLst>
        </xdr:cNvPr>
        <xdr:cNvSpPr/>
      </xdr:nvSpPr>
      <xdr:spPr>
        <a:xfrm>
          <a:off x="14033500" y="591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31</xdr:row>
      <xdr:rowOff>112821</xdr:rowOff>
    </xdr:from>
    <xdr:to>
      <xdr:col>68</xdr:col>
      <xdr:colOff>123825</xdr:colOff>
      <xdr:row>32</xdr:row>
      <xdr:rowOff>42971</xdr:rowOff>
    </xdr:to>
    <xdr:sp macro="" textlink="">
      <xdr:nvSpPr>
        <xdr:cNvPr id="151" name="フローチャート: 判断 150">
          <a:extLst>
            <a:ext uri="{FF2B5EF4-FFF2-40B4-BE49-F238E27FC236}">
              <a16:creationId xmlns:a16="http://schemas.microsoft.com/office/drawing/2014/main" id="{CB916BE5-6686-429C-A21F-AB97CC70FDA7}"/>
            </a:ext>
          </a:extLst>
        </xdr:cNvPr>
        <xdr:cNvSpPr/>
      </xdr:nvSpPr>
      <xdr:spPr>
        <a:xfrm>
          <a:off x="13271500" y="6199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31</xdr:row>
      <xdr:rowOff>114980</xdr:rowOff>
    </xdr:from>
    <xdr:to>
      <xdr:col>64</xdr:col>
      <xdr:colOff>123825</xdr:colOff>
      <xdr:row>32</xdr:row>
      <xdr:rowOff>45130</xdr:rowOff>
    </xdr:to>
    <xdr:sp macro="" textlink="">
      <xdr:nvSpPr>
        <xdr:cNvPr id="152" name="フローチャート: 判断 151">
          <a:extLst>
            <a:ext uri="{FF2B5EF4-FFF2-40B4-BE49-F238E27FC236}">
              <a16:creationId xmlns:a16="http://schemas.microsoft.com/office/drawing/2014/main" id="{0A34F720-125B-4C96-9C74-8A4BD841DE1D}"/>
            </a:ext>
          </a:extLst>
        </xdr:cNvPr>
        <xdr:cNvSpPr/>
      </xdr:nvSpPr>
      <xdr:spPr>
        <a:xfrm>
          <a:off x="12509500" y="620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114826</xdr:rowOff>
    </xdr:from>
    <xdr:to>
      <xdr:col>60</xdr:col>
      <xdr:colOff>123825</xdr:colOff>
      <xdr:row>32</xdr:row>
      <xdr:rowOff>44976</xdr:rowOff>
    </xdr:to>
    <xdr:sp macro="" textlink="">
      <xdr:nvSpPr>
        <xdr:cNvPr id="153" name="フローチャート: 判断 152">
          <a:extLst>
            <a:ext uri="{FF2B5EF4-FFF2-40B4-BE49-F238E27FC236}">
              <a16:creationId xmlns:a16="http://schemas.microsoft.com/office/drawing/2014/main" id="{D0CD9B57-6C71-40FD-987B-E3FFE8A5B3E2}"/>
            </a:ext>
          </a:extLst>
        </xdr:cNvPr>
        <xdr:cNvSpPr/>
      </xdr:nvSpPr>
      <xdr:spPr>
        <a:xfrm>
          <a:off x="11747500" y="6201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71124556-2711-45BE-BFE1-7500BE50561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7F195826-6B14-4C5A-B478-7CFB13E87F95}"/>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2D6E8F3E-122C-4BC7-9838-B7D8E2621274}"/>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7" name="テキスト ボックス 156">
          <a:extLst>
            <a:ext uri="{FF2B5EF4-FFF2-40B4-BE49-F238E27FC236}">
              <a16:creationId xmlns:a16="http://schemas.microsoft.com/office/drawing/2014/main" id="{F96870FE-3EFE-4CA9-B5BB-32FABDE73492}"/>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8" name="テキスト ボックス 157">
          <a:extLst>
            <a:ext uri="{FF2B5EF4-FFF2-40B4-BE49-F238E27FC236}">
              <a16:creationId xmlns:a16="http://schemas.microsoft.com/office/drawing/2014/main" id="{FDB6EEF3-0904-4802-BC00-091D3CC42CBE}"/>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58465</xdr:rowOff>
    </xdr:from>
    <xdr:to>
      <xdr:col>76</xdr:col>
      <xdr:colOff>73025</xdr:colOff>
      <xdr:row>29</xdr:row>
      <xdr:rowOff>160065</xdr:rowOff>
    </xdr:to>
    <xdr:sp macro="" textlink="">
      <xdr:nvSpPr>
        <xdr:cNvPr id="159" name="楕円 158">
          <a:extLst>
            <a:ext uri="{FF2B5EF4-FFF2-40B4-BE49-F238E27FC236}">
              <a16:creationId xmlns:a16="http://schemas.microsoft.com/office/drawing/2014/main" id="{D753F0C7-6E5E-4EF6-90E6-6FFACB48D001}"/>
            </a:ext>
          </a:extLst>
        </xdr:cNvPr>
        <xdr:cNvSpPr/>
      </xdr:nvSpPr>
      <xdr:spPr>
        <a:xfrm>
          <a:off x="14744700" y="580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28</xdr:row>
      <xdr:rowOff>81342</xdr:rowOff>
    </xdr:from>
    <xdr:ext cx="469744" cy="259045"/>
    <xdr:sp macro="" textlink="">
      <xdr:nvSpPr>
        <xdr:cNvPr id="160" name="債務償還比率該当値テキスト">
          <a:extLst>
            <a:ext uri="{FF2B5EF4-FFF2-40B4-BE49-F238E27FC236}">
              <a16:creationId xmlns:a16="http://schemas.microsoft.com/office/drawing/2014/main" id="{B02B4EC1-CC7F-4B12-B488-6550DE5AA93D}"/>
            </a:ext>
          </a:extLst>
        </xdr:cNvPr>
        <xdr:cNvSpPr txBox="1"/>
      </xdr:nvSpPr>
      <xdr:spPr>
        <a:xfrm>
          <a:off x="14846300" y="5653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29</xdr:row>
      <xdr:rowOff>943</xdr:rowOff>
    </xdr:from>
    <xdr:to>
      <xdr:col>72</xdr:col>
      <xdr:colOff>123825</xdr:colOff>
      <xdr:row>29</xdr:row>
      <xdr:rowOff>102543</xdr:rowOff>
    </xdr:to>
    <xdr:sp macro="" textlink="">
      <xdr:nvSpPr>
        <xdr:cNvPr id="161" name="楕円 160">
          <a:extLst>
            <a:ext uri="{FF2B5EF4-FFF2-40B4-BE49-F238E27FC236}">
              <a16:creationId xmlns:a16="http://schemas.microsoft.com/office/drawing/2014/main" id="{12B6D50D-3E9C-465A-BB6D-7CA2C77E946A}"/>
            </a:ext>
          </a:extLst>
        </xdr:cNvPr>
        <xdr:cNvSpPr/>
      </xdr:nvSpPr>
      <xdr:spPr>
        <a:xfrm>
          <a:off x="14033500" y="574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29</xdr:row>
      <xdr:rowOff>51743</xdr:rowOff>
    </xdr:from>
    <xdr:to>
      <xdr:col>76</xdr:col>
      <xdr:colOff>22225</xdr:colOff>
      <xdr:row>29</xdr:row>
      <xdr:rowOff>109265</xdr:rowOff>
    </xdr:to>
    <xdr:cxnSp macro="">
      <xdr:nvCxnSpPr>
        <xdr:cNvPr id="162" name="直線コネクタ 161">
          <a:extLst>
            <a:ext uri="{FF2B5EF4-FFF2-40B4-BE49-F238E27FC236}">
              <a16:creationId xmlns:a16="http://schemas.microsoft.com/office/drawing/2014/main" id="{230FD907-C7AF-4FDF-A85B-F8E6EC4058FE}"/>
            </a:ext>
          </a:extLst>
        </xdr:cNvPr>
        <xdr:cNvCxnSpPr/>
      </xdr:nvCxnSpPr>
      <xdr:spPr>
        <a:xfrm>
          <a:off x="14084300" y="5795318"/>
          <a:ext cx="711200" cy="57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57268</xdr:rowOff>
    </xdr:from>
    <xdr:to>
      <xdr:col>68</xdr:col>
      <xdr:colOff>123825</xdr:colOff>
      <xdr:row>30</xdr:row>
      <xdr:rowOff>158868</xdr:rowOff>
    </xdr:to>
    <xdr:sp macro="" textlink="">
      <xdr:nvSpPr>
        <xdr:cNvPr id="163" name="楕円 162">
          <a:extLst>
            <a:ext uri="{FF2B5EF4-FFF2-40B4-BE49-F238E27FC236}">
              <a16:creationId xmlns:a16="http://schemas.microsoft.com/office/drawing/2014/main" id="{94BD32F0-F779-44EE-B7EA-D24628C452A3}"/>
            </a:ext>
          </a:extLst>
        </xdr:cNvPr>
        <xdr:cNvSpPr/>
      </xdr:nvSpPr>
      <xdr:spPr>
        <a:xfrm>
          <a:off x="13271500" y="5972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29</xdr:row>
      <xdr:rowOff>51743</xdr:rowOff>
    </xdr:from>
    <xdr:to>
      <xdr:col>72</xdr:col>
      <xdr:colOff>73025</xdr:colOff>
      <xdr:row>30</xdr:row>
      <xdr:rowOff>108068</xdr:rowOff>
    </xdr:to>
    <xdr:cxnSp macro="">
      <xdr:nvCxnSpPr>
        <xdr:cNvPr id="164" name="直線コネクタ 163">
          <a:extLst>
            <a:ext uri="{FF2B5EF4-FFF2-40B4-BE49-F238E27FC236}">
              <a16:creationId xmlns:a16="http://schemas.microsoft.com/office/drawing/2014/main" id="{9B1AEA94-0BA4-4DA4-A0B5-280DD1BBB1DF}"/>
            </a:ext>
          </a:extLst>
        </xdr:cNvPr>
        <xdr:cNvCxnSpPr/>
      </xdr:nvCxnSpPr>
      <xdr:spPr>
        <a:xfrm flipV="1">
          <a:off x="13322300" y="5795318"/>
          <a:ext cx="762000" cy="227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128860</xdr:rowOff>
    </xdr:from>
    <xdr:to>
      <xdr:col>64</xdr:col>
      <xdr:colOff>123825</xdr:colOff>
      <xdr:row>32</xdr:row>
      <xdr:rowOff>59010</xdr:rowOff>
    </xdr:to>
    <xdr:sp macro="" textlink="">
      <xdr:nvSpPr>
        <xdr:cNvPr id="165" name="楕円 164">
          <a:extLst>
            <a:ext uri="{FF2B5EF4-FFF2-40B4-BE49-F238E27FC236}">
              <a16:creationId xmlns:a16="http://schemas.microsoft.com/office/drawing/2014/main" id="{A67FAA35-95AC-4F0A-BAE2-FDC2D02580CE}"/>
            </a:ext>
          </a:extLst>
        </xdr:cNvPr>
        <xdr:cNvSpPr/>
      </xdr:nvSpPr>
      <xdr:spPr>
        <a:xfrm>
          <a:off x="12509500" y="6215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108068</xdr:rowOff>
    </xdr:from>
    <xdr:to>
      <xdr:col>68</xdr:col>
      <xdr:colOff>73025</xdr:colOff>
      <xdr:row>32</xdr:row>
      <xdr:rowOff>8210</xdr:rowOff>
    </xdr:to>
    <xdr:cxnSp macro="">
      <xdr:nvCxnSpPr>
        <xdr:cNvPr id="166" name="直線コネクタ 165">
          <a:extLst>
            <a:ext uri="{FF2B5EF4-FFF2-40B4-BE49-F238E27FC236}">
              <a16:creationId xmlns:a16="http://schemas.microsoft.com/office/drawing/2014/main" id="{A677F7D2-7430-45F5-8A9E-A71688882913}"/>
            </a:ext>
          </a:extLst>
        </xdr:cNvPr>
        <xdr:cNvCxnSpPr/>
      </xdr:nvCxnSpPr>
      <xdr:spPr>
        <a:xfrm flipV="1">
          <a:off x="12560300" y="6023093"/>
          <a:ext cx="762000" cy="243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112204</xdr:rowOff>
    </xdr:from>
    <xdr:to>
      <xdr:col>60</xdr:col>
      <xdr:colOff>123825</xdr:colOff>
      <xdr:row>32</xdr:row>
      <xdr:rowOff>42354</xdr:rowOff>
    </xdr:to>
    <xdr:sp macro="" textlink="">
      <xdr:nvSpPr>
        <xdr:cNvPr id="167" name="楕円 166">
          <a:extLst>
            <a:ext uri="{FF2B5EF4-FFF2-40B4-BE49-F238E27FC236}">
              <a16:creationId xmlns:a16="http://schemas.microsoft.com/office/drawing/2014/main" id="{065D022E-D6ED-4A7D-B903-46FBB1074A71}"/>
            </a:ext>
          </a:extLst>
        </xdr:cNvPr>
        <xdr:cNvSpPr/>
      </xdr:nvSpPr>
      <xdr:spPr>
        <a:xfrm>
          <a:off x="11747500" y="6198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163004</xdr:rowOff>
    </xdr:from>
    <xdr:to>
      <xdr:col>64</xdr:col>
      <xdr:colOff>73025</xdr:colOff>
      <xdr:row>32</xdr:row>
      <xdr:rowOff>8210</xdr:rowOff>
    </xdr:to>
    <xdr:cxnSp macro="">
      <xdr:nvCxnSpPr>
        <xdr:cNvPr id="168" name="直線コネクタ 167">
          <a:extLst>
            <a:ext uri="{FF2B5EF4-FFF2-40B4-BE49-F238E27FC236}">
              <a16:creationId xmlns:a16="http://schemas.microsoft.com/office/drawing/2014/main" id="{ABADA385-61C4-49F5-9E52-22F1FA488148}"/>
            </a:ext>
          </a:extLst>
        </xdr:cNvPr>
        <xdr:cNvCxnSpPr/>
      </xdr:nvCxnSpPr>
      <xdr:spPr>
        <a:xfrm>
          <a:off x="11798300" y="6249479"/>
          <a:ext cx="762000" cy="1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89697</xdr:rowOff>
    </xdr:from>
    <xdr:ext cx="469744" cy="259045"/>
    <xdr:sp macro="" textlink="">
      <xdr:nvSpPr>
        <xdr:cNvPr id="169" name="n_1aveValue債務償還比率">
          <a:extLst>
            <a:ext uri="{FF2B5EF4-FFF2-40B4-BE49-F238E27FC236}">
              <a16:creationId xmlns:a16="http://schemas.microsoft.com/office/drawing/2014/main" id="{6CD7816E-6767-4D39-B79D-4ADEC17DFC90}"/>
            </a:ext>
          </a:extLst>
        </xdr:cNvPr>
        <xdr:cNvSpPr txBox="1"/>
      </xdr:nvSpPr>
      <xdr:spPr>
        <a:xfrm>
          <a:off x="13836727" y="60047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34098</xdr:rowOff>
    </xdr:from>
    <xdr:ext cx="469744" cy="259045"/>
    <xdr:sp macro="" textlink="">
      <xdr:nvSpPr>
        <xdr:cNvPr id="170" name="n_2aveValue債務償還比率">
          <a:extLst>
            <a:ext uri="{FF2B5EF4-FFF2-40B4-BE49-F238E27FC236}">
              <a16:creationId xmlns:a16="http://schemas.microsoft.com/office/drawing/2014/main" id="{A4D72481-5DE0-4BBD-BDC5-C9661A23AB52}"/>
            </a:ext>
          </a:extLst>
        </xdr:cNvPr>
        <xdr:cNvSpPr txBox="1"/>
      </xdr:nvSpPr>
      <xdr:spPr>
        <a:xfrm>
          <a:off x="13087427" y="62920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61657</xdr:rowOff>
    </xdr:from>
    <xdr:ext cx="469744" cy="259045"/>
    <xdr:sp macro="" textlink="">
      <xdr:nvSpPr>
        <xdr:cNvPr id="171" name="n_3aveValue債務償還比率">
          <a:extLst>
            <a:ext uri="{FF2B5EF4-FFF2-40B4-BE49-F238E27FC236}">
              <a16:creationId xmlns:a16="http://schemas.microsoft.com/office/drawing/2014/main" id="{98EA965F-BCE1-407A-AEFE-7C8CA0749D96}"/>
            </a:ext>
          </a:extLst>
        </xdr:cNvPr>
        <xdr:cNvSpPr txBox="1"/>
      </xdr:nvSpPr>
      <xdr:spPr>
        <a:xfrm>
          <a:off x="12325427" y="597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36103</xdr:rowOff>
    </xdr:from>
    <xdr:ext cx="469744" cy="259045"/>
    <xdr:sp macro="" textlink="">
      <xdr:nvSpPr>
        <xdr:cNvPr id="172" name="n_4aveValue債務償還比率">
          <a:extLst>
            <a:ext uri="{FF2B5EF4-FFF2-40B4-BE49-F238E27FC236}">
              <a16:creationId xmlns:a16="http://schemas.microsoft.com/office/drawing/2014/main" id="{E3176116-713C-4E16-9318-403FFE5256AA}"/>
            </a:ext>
          </a:extLst>
        </xdr:cNvPr>
        <xdr:cNvSpPr txBox="1"/>
      </xdr:nvSpPr>
      <xdr:spPr>
        <a:xfrm>
          <a:off x="11563427" y="6294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119070</xdr:rowOff>
    </xdr:from>
    <xdr:ext cx="469744" cy="259045"/>
    <xdr:sp macro="" textlink="">
      <xdr:nvSpPr>
        <xdr:cNvPr id="173" name="n_1mainValue債務償還比率">
          <a:extLst>
            <a:ext uri="{FF2B5EF4-FFF2-40B4-BE49-F238E27FC236}">
              <a16:creationId xmlns:a16="http://schemas.microsoft.com/office/drawing/2014/main" id="{364068E9-E545-4474-8515-92A83DFF8656}"/>
            </a:ext>
          </a:extLst>
        </xdr:cNvPr>
        <xdr:cNvSpPr txBox="1"/>
      </xdr:nvSpPr>
      <xdr:spPr>
        <a:xfrm>
          <a:off x="13836727" y="5519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3945</xdr:rowOff>
    </xdr:from>
    <xdr:ext cx="469744" cy="259045"/>
    <xdr:sp macro="" textlink="">
      <xdr:nvSpPr>
        <xdr:cNvPr id="174" name="n_2mainValue債務償還比率">
          <a:extLst>
            <a:ext uri="{FF2B5EF4-FFF2-40B4-BE49-F238E27FC236}">
              <a16:creationId xmlns:a16="http://schemas.microsoft.com/office/drawing/2014/main" id="{17664CE9-E976-4516-89E5-C3BCB639C215}"/>
            </a:ext>
          </a:extLst>
        </xdr:cNvPr>
        <xdr:cNvSpPr txBox="1"/>
      </xdr:nvSpPr>
      <xdr:spPr>
        <a:xfrm>
          <a:off x="13087427" y="574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50137</xdr:rowOff>
    </xdr:from>
    <xdr:ext cx="469744" cy="259045"/>
    <xdr:sp macro="" textlink="">
      <xdr:nvSpPr>
        <xdr:cNvPr id="175" name="n_3mainValue債務償還比率">
          <a:extLst>
            <a:ext uri="{FF2B5EF4-FFF2-40B4-BE49-F238E27FC236}">
              <a16:creationId xmlns:a16="http://schemas.microsoft.com/office/drawing/2014/main" id="{289B5A99-4BA7-4949-8832-FCA7DCE268F1}"/>
            </a:ext>
          </a:extLst>
        </xdr:cNvPr>
        <xdr:cNvSpPr txBox="1"/>
      </xdr:nvSpPr>
      <xdr:spPr>
        <a:xfrm>
          <a:off x="12325427" y="6308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58881</xdr:rowOff>
    </xdr:from>
    <xdr:ext cx="469744" cy="259045"/>
    <xdr:sp macro="" textlink="">
      <xdr:nvSpPr>
        <xdr:cNvPr id="176" name="n_4mainValue債務償還比率">
          <a:extLst>
            <a:ext uri="{FF2B5EF4-FFF2-40B4-BE49-F238E27FC236}">
              <a16:creationId xmlns:a16="http://schemas.microsoft.com/office/drawing/2014/main" id="{C7E95EA8-B687-4E17-A83A-7D6BD1B61638}"/>
            </a:ext>
          </a:extLst>
        </xdr:cNvPr>
        <xdr:cNvSpPr txBox="1"/>
      </xdr:nvSpPr>
      <xdr:spPr>
        <a:xfrm>
          <a:off x="11563427" y="597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7" name="正方形/長方形 176">
          <a:extLst>
            <a:ext uri="{FF2B5EF4-FFF2-40B4-BE49-F238E27FC236}">
              <a16:creationId xmlns:a16="http://schemas.microsoft.com/office/drawing/2014/main" id="{BF62A220-153D-4913-8E9D-4409C2FE51AA}"/>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8" name="正方形/長方形 177">
          <a:extLst>
            <a:ext uri="{FF2B5EF4-FFF2-40B4-BE49-F238E27FC236}">
              <a16:creationId xmlns:a16="http://schemas.microsoft.com/office/drawing/2014/main" id="{FB64BF05-B5AC-4BC5-9540-BDDA886FAF4C}"/>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9" name="テキスト ボックス 178">
          <a:extLst>
            <a:ext uri="{FF2B5EF4-FFF2-40B4-BE49-F238E27FC236}">
              <a16:creationId xmlns:a16="http://schemas.microsoft.com/office/drawing/2014/main" id="{A8D4B868-EED8-465D-B797-9760FEC388DA}"/>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80" name="テキスト ボックス 179">
          <a:extLst>
            <a:ext uri="{FF2B5EF4-FFF2-40B4-BE49-F238E27FC236}">
              <a16:creationId xmlns:a16="http://schemas.microsoft.com/office/drawing/2014/main" id="{DAB43170-5096-4148-AEC4-D237FB21583C}"/>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81" name="テキスト ボックス 180">
          <a:extLst>
            <a:ext uri="{FF2B5EF4-FFF2-40B4-BE49-F238E27FC236}">
              <a16:creationId xmlns:a16="http://schemas.microsoft.com/office/drawing/2014/main" id="{4E45C3E4-2C01-4544-85AB-828E359148B8}"/>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82" name="テキスト ボックス 181">
          <a:extLst>
            <a:ext uri="{FF2B5EF4-FFF2-40B4-BE49-F238E27FC236}">
              <a16:creationId xmlns:a16="http://schemas.microsoft.com/office/drawing/2014/main" id="{609D0A3A-9DE9-491F-969D-7719AD3B457B}"/>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FAB1022F-882E-46D0-9E1B-211599500E99}"/>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2F62EC5C-011C-49D3-8DE8-87B826BB41F2}"/>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991F6DC-FF68-4F2B-B5D2-6990DBAABB2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81A8A2C-2862-4C4C-8A1E-BFF60358E88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8087C46C-5C84-463A-A345-B2F93C4FF269}"/>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882F9FB4-06D1-4185-96C5-4990420678F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CF2599C-9A6B-4F1E-AB9C-3A9D543362E5}"/>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BE8FC5D-05AB-4AAE-BFBE-7133ACB04812}"/>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BA88B7C-64CF-462A-8603-A778345C71DF}"/>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AE72FBC-DD4D-4566-8FF7-912B0FA1BD4C}"/>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5D8B2F6-8925-4973-930D-23722F6B99F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C6A0289-CEBE-4F12-B827-2506CFADA673}"/>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8E9B4C6-1B95-4FE6-9991-798BDA10084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189FD7D5-53D5-4E89-8450-5B480B09FCC3}"/>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8AB6F9C-300F-4F37-81B4-44847E2914F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5402700-81EF-4608-8DAA-33BB489422AC}"/>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13A5A81-1F38-446D-BD49-E15593F9A5F7}"/>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9758117-383B-466E-88D1-572BA73B2D94}"/>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1CD91F8A-153C-443F-8CBA-D9D8BA05964F}"/>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D2149387-0883-4C4B-9A8B-C673CF65B74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8961A24-256F-4570-AF49-21EC7083A6BD}"/>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9FD4F048-B53B-49D0-896E-7D5262C5706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2306E7A1-D32C-4B75-A619-915CD85DF06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32427DE-0813-47C1-8441-9551B2C6948B}"/>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D35D4B2E-AA85-4AA1-99FE-F94D57CFC1B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0E0D5F3-58F0-4900-85E4-35535243F144}"/>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F328D87D-8889-4A49-B6C9-A1844135607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238B294E-253F-4EF5-968A-F8BC4A6E3CC4}"/>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8F3863C1-5D7F-4D07-B102-C38DA21EA498}"/>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65AF32FA-E1E5-4F4C-BF01-0B6FFC3FCC2F}"/>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D7D9CEF-2353-467A-83F9-6390B5D6DBF1}"/>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CC15761-31E0-4760-9A1F-3402F4221455}"/>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FB108A0F-DB24-412F-90C5-2223A41C559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EDE7010D-0140-4730-921B-17069A0DD214}"/>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DFA87334-DCBA-48D6-A58D-584F02657FCF}"/>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1E29087-DB6C-42E2-8B3F-0E4098653227}"/>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272F1424-BBCC-42C4-80CA-FE3AB65548B4}"/>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6A28C4EF-42E4-4F22-AB46-CBDC805A7E92}"/>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5052235B-E908-494C-9E4D-A1EC9761DD46}"/>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759F129-E4A1-4E48-B4F9-50617E628535}"/>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97728ECC-B8EA-4504-BFFE-955331887931}"/>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C1A45693-B264-4D6A-95B0-D34C54E2D66C}"/>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FE052D81-4B65-4446-A4E7-F359670C0E87}"/>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A0E9E9D-299A-4DB7-A75C-DE5F6586E567}"/>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B39814C-5369-4BBC-8F6A-D8E1175655F8}"/>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FF848A6-B144-4D5F-9412-EC185611191F}"/>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3954C9B-43C5-4BC5-A91F-49C30FF7E0ED}"/>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FFDD3DAD-7E26-4B6E-86EF-1802F39A159B}"/>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4DF69299-3305-4DA5-84A1-CBFAD6051A6E}"/>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8A2EDEE1-688F-4956-87B8-89AF7EADD8DE}"/>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BB079435-D2AE-4B09-A58E-568A9534170A}"/>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6CEC43A7-45F0-431E-BD02-92B46A702F06}"/>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12646DA5-171B-4DE9-B4F2-2935E2971D48}"/>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26792754-1278-4569-B92C-0A7556B1CB46}"/>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6B49E23-1F6C-45BF-9529-E85C0A32FEED}"/>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89535</xdr:rowOff>
    </xdr:from>
    <xdr:to>
      <xdr:col>24</xdr:col>
      <xdr:colOff>62865</xdr:colOff>
      <xdr:row>42</xdr:row>
      <xdr:rowOff>20955</xdr:rowOff>
    </xdr:to>
    <xdr:cxnSp macro="">
      <xdr:nvCxnSpPr>
        <xdr:cNvPr id="57" name="直線コネクタ 56">
          <a:extLst>
            <a:ext uri="{FF2B5EF4-FFF2-40B4-BE49-F238E27FC236}">
              <a16:creationId xmlns:a16="http://schemas.microsoft.com/office/drawing/2014/main" id="{646ECFEB-C9DA-474F-83C2-512ADC87D6FD}"/>
            </a:ext>
          </a:extLst>
        </xdr:cNvPr>
        <xdr:cNvCxnSpPr/>
      </xdr:nvCxnSpPr>
      <xdr:spPr>
        <a:xfrm flipV="1">
          <a:off x="4634865" y="5747385"/>
          <a:ext cx="0" cy="1474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24782</xdr:rowOff>
    </xdr:from>
    <xdr:ext cx="405111" cy="259045"/>
    <xdr:sp macro="" textlink="">
      <xdr:nvSpPr>
        <xdr:cNvPr id="58" name="【道路】&#10;有形固定資産減価償却率最小値テキスト">
          <a:extLst>
            <a:ext uri="{FF2B5EF4-FFF2-40B4-BE49-F238E27FC236}">
              <a16:creationId xmlns:a16="http://schemas.microsoft.com/office/drawing/2014/main" id="{F306F0F4-67D8-48C3-8BDE-6E27685EF609}"/>
            </a:ext>
          </a:extLst>
        </xdr:cNvPr>
        <xdr:cNvSpPr txBox="1"/>
      </xdr:nvSpPr>
      <xdr:spPr>
        <a:xfrm>
          <a:off x="4673600" y="7225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20955</xdr:rowOff>
    </xdr:from>
    <xdr:to>
      <xdr:col>24</xdr:col>
      <xdr:colOff>152400</xdr:colOff>
      <xdr:row>42</xdr:row>
      <xdr:rowOff>20955</xdr:rowOff>
    </xdr:to>
    <xdr:cxnSp macro="">
      <xdr:nvCxnSpPr>
        <xdr:cNvPr id="59" name="直線コネクタ 58">
          <a:extLst>
            <a:ext uri="{FF2B5EF4-FFF2-40B4-BE49-F238E27FC236}">
              <a16:creationId xmlns:a16="http://schemas.microsoft.com/office/drawing/2014/main" id="{02FFC220-962D-4CE9-A4CB-836DA7DB6EB7}"/>
            </a:ext>
          </a:extLst>
        </xdr:cNvPr>
        <xdr:cNvCxnSpPr/>
      </xdr:nvCxnSpPr>
      <xdr:spPr>
        <a:xfrm>
          <a:off x="4546600" y="7221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36212</xdr:rowOff>
    </xdr:from>
    <xdr:ext cx="405111" cy="259045"/>
    <xdr:sp macro="" textlink="">
      <xdr:nvSpPr>
        <xdr:cNvPr id="60" name="【道路】&#10;有形固定資産減価償却率最大値テキスト">
          <a:extLst>
            <a:ext uri="{FF2B5EF4-FFF2-40B4-BE49-F238E27FC236}">
              <a16:creationId xmlns:a16="http://schemas.microsoft.com/office/drawing/2014/main" id="{7A02ACA3-5BE5-4CB4-AEB8-E6254E02EA32}"/>
            </a:ext>
          </a:extLst>
        </xdr:cNvPr>
        <xdr:cNvSpPr txBox="1"/>
      </xdr:nvSpPr>
      <xdr:spPr>
        <a:xfrm>
          <a:off x="4673600" y="5522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89535</xdr:rowOff>
    </xdr:from>
    <xdr:to>
      <xdr:col>24</xdr:col>
      <xdr:colOff>152400</xdr:colOff>
      <xdr:row>33</xdr:row>
      <xdr:rowOff>89535</xdr:rowOff>
    </xdr:to>
    <xdr:cxnSp macro="">
      <xdr:nvCxnSpPr>
        <xdr:cNvPr id="61" name="直線コネクタ 60">
          <a:extLst>
            <a:ext uri="{FF2B5EF4-FFF2-40B4-BE49-F238E27FC236}">
              <a16:creationId xmlns:a16="http://schemas.microsoft.com/office/drawing/2014/main" id="{A6FCD484-9D2E-4D45-878F-977B16E51A79}"/>
            </a:ext>
          </a:extLst>
        </xdr:cNvPr>
        <xdr:cNvCxnSpPr/>
      </xdr:nvCxnSpPr>
      <xdr:spPr>
        <a:xfrm>
          <a:off x="4546600" y="5747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26687</xdr:rowOff>
    </xdr:from>
    <xdr:ext cx="405111" cy="259045"/>
    <xdr:sp macro="" textlink="">
      <xdr:nvSpPr>
        <xdr:cNvPr id="62" name="【道路】&#10;有形固定資産減価償却率平均値テキスト">
          <a:extLst>
            <a:ext uri="{FF2B5EF4-FFF2-40B4-BE49-F238E27FC236}">
              <a16:creationId xmlns:a16="http://schemas.microsoft.com/office/drawing/2014/main" id="{AF75D05A-C9A0-4B42-AB27-F9B091B04F75}"/>
            </a:ext>
          </a:extLst>
        </xdr:cNvPr>
        <xdr:cNvSpPr txBox="1"/>
      </xdr:nvSpPr>
      <xdr:spPr>
        <a:xfrm>
          <a:off x="4673600" y="65417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48260</xdr:rowOff>
    </xdr:from>
    <xdr:to>
      <xdr:col>24</xdr:col>
      <xdr:colOff>114300</xdr:colOff>
      <xdr:row>38</xdr:row>
      <xdr:rowOff>149860</xdr:rowOff>
    </xdr:to>
    <xdr:sp macro="" textlink="">
      <xdr:nvSpPr>
        <xdr:cNvPr id="63" name="フローチャート: 判断 62">
          <a:extLst>
            <a:ext uri="{FF2B5EF4-FFF2-40B4-BE49-F238E27FC236}">
              <a16:creationId xmlns:a16="http://schemas.microsoft.com/office/drawing/2014/main" id="{5FC7A2DC-089A-44AA-B642-4CC23A550314}"/>
            </a:ext>
          </a:extLst>
        </xdr:cNvPr>
        <xdr:cNvSpPr/>
      </xdr:nvSpPr>
      <xdr:spPr>
        <a:xfrm>
          <a:off x="45847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82DBDBBE-DB3E-4EA2-9261-0DFA99F65030}"/>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151130</xdr:rowOff>
    </xdr:from>
    <xdr:to>
      <xdr:col>15</xdr:col>
      <xdr:colOff>101600</xdr:colOff>
      <xdr:row>38</xdr:row>
      <xdr:rowOff>81280</xdr:rowOff>
    </xdr:to>
    <xdr:sp macro="" textlink="">
      <xdr:nvSpPr>
        <xdr:cNvPr id="65" name="フローチャート: 判断 64">
          <a:extLst>
            <a:ext uri="{FF2B5EF4-FFF2-40B4-BE49-F238E27FC236}">
              <a16:creationId xmlns:a16="http://schemas.microsoft.com/office/drawing/2014/main" id="{309BA92F-1645-4B4D-BB98-BA899A2BF908}"/>
            </a:ext>
          </a:extLst>
        </xdr:cNvPr>
        <xdr:cNvSpPr/>
      </xdr:nvSpPr>
      <xdr:spPr>
        <a:xfrm>
          <a:off x="2857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111125</xdr:rowOff>
    </xdr:from>
    <xdr:to>
      <xdr:col>10</xdr:col>
      <xdr:colOff>165100</xdr:colOff>
      <xdr:row>38</xdr:row>
      <xdr:rowOff>41275</xdr:rowOff>
    </xdr:to>
    <xdr:sp macro="" textlink="">
      <xdr:nvSpPr>
        <xdr:cNvPr id="66" name="フローチャート: 判断 65">
          <a:extLst>
            <a:ext uri="{FF2B5EF4-FFF2-40B4-BE49-F238E27FC236}">
              <a16:creationId xmlns:a16="http://schemas.microsoft.com/office/drawing/2014/main" id="{487497F7-DE03-44CF-B22A-315F3267FC58}"/>
            </a:ext>
          </a:extLst>
        </xdr:cNvPr>
        <xdr:cNvSpPr/>
      </xdr:nvSpPr>
      <xdr:spPr>
        <a:xfrm>
          <a:off x="1968500" y="645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103505</xdr:rowOff>
    </xdr:from>
    <xdr:to>
      <xdr:col>6</xdr:col>
      <xdr:colOff>38100</xdr:colOff>
      <xdr:row>38</xdr:row>
      <xdr:rowOff>33655</xdr:rowOff>
    </xdr:to>
    <xdr:sp macro="" textlink="">
      <xdr:nvSpPr>
        <xdr:cNvPr id="67" name="フローチャート: 判断 66">
          <a:extLst>
            <a:ext uri="{FF2B5EF4-FFF2-40B4-BE49-F238E27FC236}">
              <a16:creationId xmlns:a16="http://schemas.microsoft.com/office/drawing/2014/main" id="{BF7CD77B-CA0B-4069-8709-FF3E07F8ECE8}"/>
            </a:ext>
          </a:extLst>
        </xdr:cNvPr>
        <xdr:cNvSpPr/>
      </xdr:nvSpPr>
      <xdr:spPr>
        <a:xfrm>
          <a:off x="1079500" y="6447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AA8F031E-B6F5-4F5E-9E87-E9D568311F6E}"/>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F960B9D3-1F1D-4280-9DBE-73F182057039}"/>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20906CFC-AB25-4BFF-9530-5506DFC8B32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72481F1-E7E7-47AC-8BB1-66C8DF72202E}"/>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A05C613-08EA-4923-8572-08D7E6F34942}"/>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164465</xdr:rowOff>
    </xdr:from>
    <xdr:to>
      <xdr:col>24</xdr:col>
      <xdr:colOff>114300</xdr:colOff>
      <xdr:row>36</xdr:row>
      <xdr:rowOff>94615</xdr:rowOff>
    </xdr:to>
    <xdr:sp macro="" textlink="">
      <xdr:nvSpPr>
        <xdr:cNvPr id="73" name="楕円 72">
          <a:extLst>
            <a:ext uri="{FF2B5EF4-FFF2-40B4-BE49-F238E27FC236}">
              <a16:creationId xmlns:a16="http://schemas.microsoft.com/office/drawing/2014/main" id="{161D08BF-CD47-4BAF-9B86-C1E9AD909A74}"/>
            </a:ext>
          </a:extLst>
        </xdr:cNvPr>
        <xdr:cNvSpPr/>
      </xdr:nvSpPr>
      <xdr:spPr>
        <a:xfrm>
          <a:off x="4584700" y="6165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15892</xdr:rowOff>
    </xdr:from>
    <xdr:ext cx="405111" cy="259045"/>
    <xdr:sp macro="" textlink="">
      <xdr:nvSpPr>
        <xdr:cNvPr id="74" name="【道路】&#10;有形固定資産減価償却率該当値テキスト">
          <a:extLst>
            <a:ext uri="{FF2B5EF4-FFF2-40B4-BE49-F238E27FC236}">
              <a16:creationId xmlns:a16="http://schemas.microsoft.com/office/drawing/2014/main" id="{E7024B92-BF10-420D-A147-828AD4D06D80}"/>
            </a:ext>
          </a:extLst>
        </xdr:cNvPr>
        <xdr:cNvSpPr txBox="1"/>
      </xdr:nvSpPr>
      <xdr:spPr>
        <a:xfrm>
          <a:off x="4673600" y="6016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135890</xdr:rowOff>
    </xdr:from>
    <xdr:to>
      <xdr:col>20</xdr:col>
      <xdr:colOff>38100</xdr:colOff>
      <xdr:row>36</xdr:row>
      <xdr:rowOff>66040</xdr:rowOff>
    </xdr:to>
    <xdr:sp macro="" textlink="">
      <xdr:nvSpPr>
        <xdr:cNvPr id="75" name="楕円 74">
          <a:extLst>
            <a:ext uri="{FF2B5EF4-FFF2-40B4-BE49-F238E27FC236}">
              <a16:creationId xmlns:a16="http://schemas.microsoft.com/office/drawing/2014/main" id="{EA1B7F2C-D1F0-4F57-A434-47EBE7E6ADF8}"/>
            </a:ext>
          </a:extLst>
        </xdr:cNvPr>
        <xdr:cNvSpPr/>
      </xdr:nvSpPr>
      <xdr:spPr>
        <a:xfrm>
          <a:off x="3746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15240</xdr:rowOff>
    </xdr:from>
    <xdr:to>
      <xdr:col>24</xdr:col>
      <xdr:colOff>63500</xdr:colOff>
      <xdr:row>36</xdr:row>
      <xdr:rowOff>43815</xdr:rowOff>
    </xdr:to>
    <xdr:cxnSp macro="">
      <xdr:nvCxnSpPr>
        <xdr:cNvPr id="76" name="直線コネクタ 75">
          <a:extLst>
            <a:ext uri="{FF2B5EF4-FFF2-40B4-BE49-F238E27FC236}">
              <a16:creationId xmlns:a16="http://schemas.microsoft.com/office/drawing/2014/main" id="{684465A5-3863-41CF-ABBD-490F5B7E1D43}"/>
            </a:ext>
          </a:extLst>
        </xdr:cNvPr>
        <xdr:cNvCxnSpPr/>
      </xdr:nvCxnSpPr>
      <xdr:spPr>
        <a:xfrm>
          <a:off x="3797300" y="618744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113030</xdr:rowOff>
    </xdr:from>
    <xdr:to>
      <xdr:col>15</xdr:col>
      <xdr:colOff>101600</xdr:colOff>
      <xdr:row>36</xdr:row>
      <xdr:rowOff>43180</xdr:rowOff>
    </xdr:to>
    <xdr:sp macro="" textlink="">
      <xdr:nvSpPr>
        <xdr:cNvPr id="77" name="楕円 76">
          <a:extLst>
            <a:ext uri="{FF2B5EF4-FFF2-40B4-BE49-F238E27FC236}">
              <a16:creationId xmlns:a16="http://schemas.microsoft.com/office/drawing/2014/main" id="{308E8F74-4AA4-4020-927F-ACADA83C248E}"/>
            </a:ext>
          </a:extLst>
        </xdr:cNvPr>
        <xdr:cNvSpPr/>
      </xdr:nvSpPr>
      <xdr:spPr>
        <a:xfrm>
          <a:off x="28575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163830</xdr:rowOff>
    </xdr:from>
    <xdr:to>
      <xdr:col>19</xdr:col>
      <xdr:colOff>177800</xdr:colOff>
      <xdr:row>36</xdr:row>
      <xdr:rowOff>15240</xdr:rowOff>
    </xdr:to>
    <xdr:cxnSp macro="">
      <xdr:nvCxnSpPr>
        <xdr:cNvPr id="78" name="直線コネクタ 77">
          <a:extLst>
            <a:ext uri="{FF2B5EF4-FFF2-40B4-BE49-F238E27FC236}">
              <a16:creationId xmlns:a16="http://schemas.microsoft.com/office/drawing/2014/main" id="{119AF0C3-2FDB-4140-B124-1AC349C64E50}"/>
            </a:ext>
          </a:extLst>
        </xdr:cNvPr>
        <xdr:cNvCxnSpPr/>
      </xdr:nvCxnSpPr>
      <xdr:spPr>
        <a:xfrm>
          <a:off x="2908300" y="61645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57785</xdr:rowOff>
    </xdr:from>
    <xdr:to>
      <xdr:col>10</xdr:col>
      <xdr:colOff>165100</xdr:colOff>
      <xdr:row>35</xdr:row>
      <xdr:rowOff>159385</xdr:rowOff>
    </xdr:to>
    <xdr:sp macro="" textlink="">
      <xdr:nvSpPr>
        <xdr:cNvPr id="79" name="楕円 78">
          <a:extLst>
            <a:ext uri="{FF2B5EF4-FFF2-40B4-BE49-F238E27FC236}">
              <a16:creationId xmlns:a16="http://schemas.microsoft.com/office/drawing/2014/main" id="{856C259C-11AB-45B2-B4DB-BEFFBC3992CC}"/>
            </a:ext>
          </a:extLst>
        </xdr:cNvPr>
        <xdr:cNvSpPr/>
      </xdr:nvSpPr>
      <xdr:spPr>
        <a:xfrm>
          <a:off x="1968500" y="6058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108585</xdr:rowOff>
    </xdr:from>
    <xdr:to>
      <xdr:col>15</xdr:col>
      <xdr:colOff>50800</xdr:colOff>
      <xdr:row>35</xdr:row>
      <xdr:rowOff>163830</xdr:rowOff>
    </xdr:to>
    <xdr:cxnSp macro="">
      <xdr:nvCxnSpPr>
        <xdr:cNvPr id="80" name="直線コネクタ 79">
          <a:extLst>
            <a:ext uri="{FF2B5EF4-FFF2-40B4-BE49-F238E27FC236}">
              <a16:creationId xmlns:a16="http://schemas.microsoft.com/office/drawing/2014/main" id="{69300147-138A-4B49-9637-A07B478E3D7A}"/>
            </a:ext>
          </a:extLst>
        </xdr:cNvPr>
        <xdr:cNvCxnSpPr/>
      </xdr:nvCxnSpPr>
      <xdr:spPr>
        <a:xfrm>
          <a:off x="2019300" y="6109335"/>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42545</xdr:rowOff>
    </xdr:from>
    <xdr:to>
      <xdr:col>6</xdr:col>
      <xdr:colOff>38100</xdr:colOff>
      <xdr:row>35</xdr:row>
      <xdr:rowOff>144145</xdr:rowOff>
    </xdr:to>
    <xdr:sp macro="" textlink="">
      <xdr:nvSpPr>
        <xdr:cNvPr id="81" name="楕円 80">
          <a:extLst>
            <a:ext uri="{FF2B5EF4-FFF2-40B4-BE49-F238E27FC236}">
              <a16:creationId xmlns:a16="http://schemas.microsoft.com/office/drawing/2014/main" id="{166CFA73-88BE-4DAF-ABA8-27BD137BFF3E}"/>
            </a:ext>
          </a:extLst>
        </xdr:cNvPr>
        <xdr:cNvSpPr/>
      </xdr:nvSpPr>
      <xdr:spPr>
        <a:xfrm>
          <a:off x="1079500" y="6043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93345</xdr:rowOff>
    </xdr:from>
    <xdr:to>
      <xdr:col>10</xdr:col>
      <xdr:colOff>114300</xdr:colOff>
      <xdr:row>35</xdr:row>
      <xdr:rowOff>108585</xdr:rowOff>
    </xdr:to>
    <xdr:cxnSp macro="">
      <xdr:nvCxnSpPr>
        <xdr:cNvPr id="82" name="直線コネクタ 81">
          <a:extLst>
            <a:ext uri="{FF2B5EF4-FFF2-40B4-BE49-F238E27FC236}">
              <a16:creationId xmlns:a16="http://schemas.microsoft.com/office/drawing/2014/main" id="{E5DC358C-CA66-4B31-9C77-C74D04DB3054}"/>
            </a:ext>
          </a:extLst>
        </xdr:cNvPr>
        <xdr:cNvCxnSpPr/>
      </xdr:nvCxnSpPr>
      <xdr:spPr>
        <a:xfrm>
          <a:off x="1130300" y="6094095"/>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526D20F3-2CFA-43DF-8588-37AFDA5EB59D}"/>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72407</xdr:rowOff>
    </xdr:from>
    <xdr:ext cx="405111" cy="259045"/>
    <xdr:sp macro="" textlink="">
      <xdr:nvSpPr>
        <xdr:cNvPr id="84" name="n_2aveValue【道路】&#10;有形固定資産減価償却率">
          <a:extLst>
            <a:ext uri="{FF2B5EF4-FFF2-40B4-BE49-F238E27FC236}">
              <a16:creationId xmlns:a16="http://schemas.microsoft.com/office/drawing/2014/main" id="{598B2B86-5ED4-4747-9C8B-A76F48DC076F}"/>
            </a:ext>
          </a:extLst>
        </xdr:cNvPr>
        <xdr:cNvSpPr txBox="1"/>
      </xdr:nvSpPr>
      <xdr:spPr>
        <a:xfrm>
          <a:off x="27057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32402</xdr:rowOff>
    </xdr:from>
    <xdr:ext cx="405111" cy="259045"/>
    <xdr:sp macro="" textlink="">
      <xdr:nvSpPr>
        <xdr:cNvPr id="85" name="n_3aveValue【道路】&#10;有形固定資産減価償却率">
          <a:extLst>
            <a:ext uri="{FF2B5EF4-FFF2-40B4-BE49-F238E27FC236}">
              <a16:creationId xmlns:a16="http://schemas.microsoft.com/office/drawing/2014/main" id="{0258122D-706B-49B4-BDD7-F1638DE6318F}"/>
            </a:ext>
          </a:extLst>
        </xdr:cNvPr>
        <xdr:cNvSpPr txBox="1"/>
      </xdr:nvSpPr>
      <xdr:spPr>
        <a:xfrm>
          <a:off x="1816744" y="6547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24782</xdr:rowOff>
    </xdr:from>
    <xdr:ext cx="405111" cy="259045"/>
    <xdr:sp macro="" textlink="">
      <xdr:nvSpPr>
        <xdr:cNvPr id="86" name="n_4aveValue【道路】&#10;有形固定資産減価償却率">
          <a:extLst>
            <a:ext uri="{FF2B5EF4-FFF2-40B4-BE49-F238E27FC236}">
              <a16:creationId xmlns:a16="http://schemas.microsoft.com/office/drawing/2014/main" id="{1E1AA926-5298-474A-A836-68434570215D}"/>
            </a:ext>
          </a:extLst>
        </xdr:cNvPr>
        <xdr:cNvSpPr txBox="1"/>
      </xdr:nvSpPr>
      <xdr:spPr>
        <a:xfrm>
          <a:off x="927744" y="6539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82567</xdr:rowOff>
    </xdr:from>
    <xdr:ext cx="405111" cy="259045"/>
    <xdr:sp macro="" textlink="">
      <xdr:nvSpPr>
        <xdr:cNvPr id="87" name="n_1mainValue【道路】&#10;有形固定資産減価償却率">
          <a:extLst>
            <a:ext uri="{FF2B5EF4-FFF2-40B4-BE49-F238E27FC236}">
              <a16:creationId xmlns:a16="http://schemas.microsoft.com/office/drawing/2014/main" id="{8E67524F-5A90-45A3-AB34-F131C1838557}"/>
            </a:ext>
          </a:extLst>
        </xdr:cNvPr>
        <xdr:cNvSpPr txBox="1"/>
      </xdr:nvSpPr>
      <xdr:spPr>
        <a:xfrm>
          <a:off x="3582044" y="591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59707</xdr:rowOff>
    </xdr:from>
    <xdr:ext cx="405111" cy="259045"/>
    <xdr:sp macro="" textlink="">
      <xdr:nvSpPr>
        <xdr:cNvPr id="88" name="n_2mainValue【道路】&#10;有形固定資産減価償却率">
          <a:extLst>
            <a:ext uri="{FF2B5EF4-FFF2-40B4-BE49-F238E27FC236}">
              <a16:creationId xmlns:a16="http://schemas.microsoft.com/office/drawing/2014/main" id="{27BA89C5-F837-4B56-9C3A-60245F833E67}"/>
            </a:ext>
          </a:extLst>
        </xdr:cNvPr>
        <xdr:cNvSpPr txBox="1"/>
      </xdr:nvSpPr>
      <xdr:spPr>
        <a:xfrm>
          <a:off x="2705744"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4462</xdr:rowOff>
    </xdr:from>
    <xdr:ext cx="405111" cy="259045"/>
    <xdr:sp macro="" textlink="">
      <xdr:nvSpPr>
        <xdr:cNvPr id="89" name="n_3mainValue【道路】&#10;有形固定資産減価償却率">
          <a:extLst>
            <a:ext uri="{FF2B5EF4-FFF2-40B4-BE49-F238E27FC236}">
              <a16:creationId xmlns:a16="http://schemas.microsoft.com/office/drawing/2014/main" id="{6128EFF4-CAE1-459B-AB01-615EF140329F}"/>
            </a:ext>
          </a:extLst>
        </xdr:cNvPr>
        <xdr:cNvSpPr txBox="1"/>
      </xdr:nvSpPr>
      <xdr:spPr>
        <a:xfrm>
          <a:off x="1816744" y="583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160672</xdr:rowOff>
    </xdr:from>
    <xdr:ext cx="405111" cy="259045"/>
    <xdr:sp macro="" textlink="">
      <xdr:nvSpPr>
        <xdr:cNvPr id="90" name="n_4mainValue【道路】&#10;有形固定資産減価償却率">
          <a:extLst>
            <a:ext uri="{FF2B5EF4-FFF2-40B4-BE49-F238E27FC236}">
              <a16:creationId xmlns:a16="http://schemas.microsoft.com/office/drawing/2014/main" id="{65949A71-7F1B-42D9-8276-EAE49C05C651}"/>
            </a:ext>
          </a:extLst>
        </xdr:cNvPr>
        <xdr:cNvSpPr txBox="1"/>
      </xdr:nvSpPr>
      <xdr:spPr>
        <a:xfrm>
          <a:off x="927744" y="581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6788099E-C6D8-4CF8-9358-4DD1AC43F84F}"/>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7D0CD140-3A5F-46AC-8C03-EC64405F698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8E3B7EC1-753F-45DF-BB2F-DF4C4ED39214}"/>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DD0E2A3-F48E-424A-8963-B1B678E22AFA}"/>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FC6F3CAF-A37B-49A1-927D-1B1720BCCB81}"/>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4B6CA250-601E-40E6-BC67-C065B5D8138A}"/>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5145DF89-49D0-4178-A25D-F41421A4D78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12B0FDD6-49D5-410E-A921-192F6ED41247}"/>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AB295A04-A4B0-4C6D-B62C-3201F6EF64A4}"/>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DAA2AAE0-62E5-4B66-AC17-0FBEABFB0ACE}"/>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37656FC-6057-4355-A31F-8E0E9080272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ED3E7538-1275-40D9-ADDE-F2EFA40FEC42}"/>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EE417DC9-71AE-468D-9D28-9C373A3919AA}"/>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BFCFCE82-58F8-43CE-82B4-DFB1C26430D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8F5517FB-CFDA-452F-A06D-64A0A7254CAA}"/>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DDB25219-D720-4849-814A-676E3AD57ACB}"/>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5048F412-F388-4C52-B27F-E40AEF9913E3}"/>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880D273C-ADC2-437F-8E4E-964494487B6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85C7EB66-2775-4C5E-8888-797F74FF207F}"/>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a:extLst>
            <a:ext uri="{FF2B5EF4-FFF2-40B4-BE49-F238E27FC236}">
              <a16:creationId xmlns:a16="http://schemas.microsoft.com/office/drawing/2014/main" id="{B3B8AA35-0CFB-422F-854B-84436CFCE188}"/>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E029CF2C-295D-461E-87FA-CCDD2318795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2" name="テキスト ボックス 111">
          <a:extLst>
            <a:ext uri="{FF2B5EF4-FFF2-40B4-BE49-F238E27FC236}">
              <a16:creationId xmlns:a16="http://schemas.microsoft.com/office/drawing/2014/main" id="{B357F511-22BA-4AC6-8DFD-406BFBF717AA}"/>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E4BB4CE9-2DC2-4A2C-836D-580AB637BD5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71247</xdr:rowOff>
    </xdr:from>
    <xdr:to>
      <xdr:col>54</xdr:col>
      <xdr:colOff>189865</xdr:colOff>
      <xdr:row>42</xdr:row>
      <xdr:rowOff>37757</xdr:rowOff>
    </xdr:to>
    <xdr:cxnSp macro="">
      <xdr:nvCxnSpPr>
        <xdr:cNvPr id="114" name="直線コネクタ 113">
          <a:extLst>
            <a:ext uri="{FF2B5EF4-FFF2-40B4-BE49-F238E27FC236}">
              <a16:creationId xmlns:a16="http://schemas.microsoft.com/office/drawing/2014/main" id="{0651FE04-801E-47F0-A95B-33EDBD02F7A6}"/>
            </a:ext>
          </a:extLst>
        </xdr:cNvPr>
        <xdr:cNvCxnSpPr/>
      </xdr:nvCxnSpPr>
      <xdr:spPr>
        <a:xfrm flipV="1">
          <a:off x="10476865" y="5900547"/>
          <a:ext cx="0" cy="13381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41584</xdr:rowOff>
    </xdr:from>
    <xdr:ext cx="469744" cy="259045"/>
    <xdr:sp macro="" textlink="">
      <xdr:nvSpPr>
        <xdr:cNvPr id="115" name="【道路】&#10;一人当たり延長最小値テキスト">
          <a:extLst>
            <a:ext uri="{FF2B5EF4-FFF2-40B4-BE49-F238E27FC236}">
              <a16:creationId xmlns:a16="http://schemas.microsoft.com/office/drawing/2014/main" id="{2587576B-1C23-4056-A5C5-E37E88B7F205}"/>
            </a:ext>
          </a:extLst>
        </xdr:cNvPr>
        <xdr:cNvSpPr txBox="1"/>
      </xdr:nvSpPr>
      <xdr:spPr>
        <a:xfrm>
          <a:off x="10515600" y="7242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37757</xdr:rowOff>
    </xdr:from>
    <xdr:to>
      <xdr:col>55</xdr:col>
      <xdr:colOff>88900</xdr:colOff>
      <xdr:row>42</xdr:row>
      <xdr:rowOff>37757</xdr:rowOff>
    </xdr:to>
    <xdr:cxnSp macro="">
      <xdr:nvCxnSpPr>
        <xdr:cNvPr id="116" name="直線コネクタ 115">
          <a:extLst>
            <a:ext uri="{FF2B5EF4-FFF2-40B4-BE49-F238E27FC236}">
              <a16:creationId xmlns:a16="http://schemas.microsoft.com/office/drawing/2014/main" id="{2F17ED7E-23FD-454E-A981-96ACA961ACDA}"/>
            </a:ext>
          </a:extLst>
        </xdr:cNvPr>
        <xdr:cNvCxnSpPr/>
      </xdr:nvCxnSpPr>
      <xdr:spPr>
        <a:xfrm>
          <a:off x="10388600" y="7238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17924</xdr:rowOff>
    </xdr:from>
    <xdr:ext cx="534377" cy="259045"/>
    <xdr:sp macro="" textlink="">
      <xdr:nvSpPr>
        <xdr:cNvPr id="117" name="【道路】&#10;一人当たり延長最大値テキスト">
          <a:extLst>
            <a:ext uri="{FF2B5EF4-FFF2-40B4-BE49-F238E27FC236}">
              <a16:creationId xmlns:a16="http://schemas.microsoft.com/office/drawing/2014/main" id="{B88F40CE-733E-4263-B720-E94D48C66DF9}"/>
            </a:ext>
          </a:extLst>
        </xdr:cNvPr>
        <xdr:cNvSpPr txBox="1"/>
      </xdr:nvSpPr>
      <xdr:spPr>
        <a:xfrm>
          <a:off x="10515600" y="5675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71247</xdr:rowOff>
    </xdr:from>
    <xdr:to>
      <xdr:col>55</xdr:col>
      <xdr:colOff>88900</xdr:colOff>
      <xdr:row>34</xdr:row>
      <xdr:rowOff>71247</xdr:rowOff>
    </xdr:to>
    <xdr:cxnSp macro="">
      <xdr:nvCxnSpPr>
        <xdr:cNvPr id="118" name="直線コネクタ 117">
          <a:extLst>
            <a:ext uri="{FF2B5EF4-FFF2-40B4-BE49-F238E27FC236}">
              <a16:creationId xmlns:a16="http://schemas.microsoft.com/office/drawing/2014/main" id="{FBBFB77A-21ED-4C77-ADCA-4734C1740C1D}"/>
            </a:ext>
          </a:extLst>
        </xdr:cNvPr>
        <xdr:cNvCxnSpPr/>
      </xdr:nvCxnSpPr>
      <xdr:spPr>
        <a:xfrm>
          <a:off x="10388600" y="5900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72813</xdr:rowOff>
    </xdr:from>
    <xdr:ext cx="469744" cy="259045"/>
    <xdr:sp macro="" textlink="">
      <xdr:nvSpPr>
        <xdr:cNvPr id="119" name="【道路】&#10;一人当たり延長平均値テキスト">
          <a:extLst>
            <a:ext uri="{FF2B5EF4-FFF2-40B4-BE49-F238E27FC236}">
              <a16:creationId xmlns:a16="http://schemas.microsoft.com/office/drawing/2014/main" id="{68D98C91-F88B-4E16-818D-B94CB225A6EE}"/>
            </a:ext>
          </a:extLst>
        </xdr:cNvPr>
        <xdr:cNvSpPr txBox="1"/>
      </xdr:nvSpPr>
      <xdr:spPr>
        <a:xfrm>
          <a:off x="10515600" y="67593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49936</xdr:rowOff>
    </xdr:from>
    <xdr:to>
      <xdr:col>55</xdr:col>
      <xdr:colOff>50800</xdr:colOff>
      <xdr:row>40</xdr:row>
      <xdr:rowOff>151536</xdr:rowOff>
    </xdr:to>
    <xdr:sp macro="" textlink="">
      <xdr:nvSpPr>
        <xdr:cNvPr id="120" name="フローチャート: 判断 119">
          <a:extLst>
            <a:ext uri="{FF2B5EF4-FFF2-40B4-BE49-F238E27FC236}">
              <a16:creationId xmlns:a16="http://schemas.microsoft.com/office/drawing/2014/main" id="{1F002EBA-0EDB-4402-BFD2-D9D3B59D381B}"/>
            </a:ext>
          </a:extLst>
        </xdr:cNvPr>
        <xdr:cNvSpPr/>
      </xdr:nvSpPr>
      <xdr:spPr>
        <a:xfrm>
          <a:off x="10426700" y="690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50394</xdr:rowOff>
    </xdr:from>
    <xdr:to>
      <xdr:col>50</xdr:col>
      <xdr:colOff>165100</xdr:colOff>
      <xdr:row>40</xdr:row>
      <xdr:rowOff>151994</xdr:rowOff>
    </xdr:to>
    <xdr:sp macro="" textlink="">
      <xdr:nvSpPr>
        <xdr:cNvPr id="121" name="フローチャート: 判断 120">
          <a:extLst>
            <a:ext uri="{FF2B5EF4-FFF2-40B4-BE49-F238E27FC236}">
              <a16:creationId xmlns:a16="http://schemas.microsoft.com/office/drawing/2014/main" id="{F48233C4-1392-46CE-A562-382F19AEBEFD}"/>
            </a:ext>
          </a:extLst>
        </xdr:cNvPr>
        <xdr:cNvSpPr/>
      </xdr:nvSpPr>
      <xdr:spPr>
        <a:xfrm>
          <a:off x="9588500" y="6908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37</xdr:row>
      <xdr:rowOff>131242</xdr:rowOff>
    </xdr:from>
    <xdr:to>
      <xdr:col>46</xdr:col>
      <xdr:colOff>38100</xdr:colOff>
      <xdr:row>38</xdr:row>
      <xdr:rowOff>61392</xdr:rowOff>
    </xdr:to>
    <xdr:sp macro="" textlink="">
      <xdr:nvSpPr>
        <xdr:cNvPr id="122" name="フローチャート: 判断 121">
          <a:extLst>
            <a:ext uri="{FF2B5EF4-FFF2-40B4-BE49-F238E27FC236}">
              <a16:creationId xmlns:a16="http://schemas.microsoft.com/office/drawing/2014/main" id="{A6415A9A-98AA-4504-A91A-28DB6F5D4E9B}"/>
            </a:ext>
          </a:extLst>
        </xdr:cNvPr>
        <xdr:cNvSpPr/>
      </xdr:nvSpPr>
      <xdr:spPr>
        <a:xfrm>
          <a:off x="8699500" y="6474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37</xdr:row>
      <xdr:rowOff>112459</xdr:rowOff>
    </xdr:from>
    <xdr:to>
      <xdr:col>41</xdr:col>
      <xdr:colOff>101600</xdr:colOff>
      <xdr:row>38</xdr:row>
      <xdr:rowOff>42608</xdr:rowOff>
    </xdr:to>
    <xdr:sp macro="" textlink="">
      <xdr:nvSpPr>
        <xdr:cNvPr id="123" name="フローチャート: 判断 122">
          <a:extLst>
            <a:ext uri="{FF2B5EF4-FFF2-40B4-BE49-F238E27FC236}">
              <a16:creationId xmlns:a16="http://schemas.microsoft.com/office/drawing/2014/main" id="{7C3C653A-E994-4AC5-8B90-0A44054E9870}"/>
            </a:ext>
          </a:extLst>
        </xdr:cNvPr>
        <xdr:cNvSpPr/>
      </xdr:nvSpPr>
      <xdr:spPr>
        <a:xfrm>
          <a:off x="7810500" y="645610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37</xdr:row>
      <xdr:rowOff>122288</xdr:rowOff>
    </xdr:from>
    <xdr:to>
      <xdr:col>36</xdr:col>
      <xdr:colOff>165100</xdr:colOff>
      <xdr:row>38</xdr:row>
      <xdr:rowOff>52439</xdr:rowOff>
    </xdr:to>
    <xdr:sp macro="" textlink="">
      <xdr:nvSpPr>
        <xdr:cNvPr id="124" name="フローチャート: 判断 123">
          <a:extLst>
            <a:ext uri="{FF2B5EF4-FFF2-40B4-BE49-F238E27FC236}">
              <a16:creationId xmlns:a16="http://schemas.microsoft.com/office/drawing/2014/main" id="{D17F7A41-2A20-4560-A780-0FD0AD4C2589}"/>
            </a:ext>
          </a:extLst>
        </xdr:cNvPr>
        <xdr:cNvSpPr/>
      </xdr:nvSpPr>
      <xdr:spPr>
        <a:xfrm>
          <a:off x="6921500" y="646593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410CE2A-7DBA-42BC-BAF0-3833DB10957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570F453-EEB2-4FDD-A169-6DF3668398FB}"/>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0E878C0-588B-401F-BAB5-1BA49FF0B97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2BDB721D-19CD-4A8C-90C2-ED5BCFCE61B9}"/>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7B350E6F-6338-4287-B84C-93001DF74FCB}"/>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23914</xdr:rowOff>
    </xdr:from>
    <xdr:to>
      <xdr:col>55</xdr:col>
      <xdr:colOff>50800</xdr:colOff>
      <xdr:row>41</xdr:row>
      <xdr:rowOff>125514</xdr:rowOff>
    </xdr:to>
    <xdr:sp macro="" textlink="">
      <xdr:nvSpPr>
        <xdr:cNvPr id="130" name="楕円 129">
          <a:extLst>
            <a:ext uri="{FF2B5EF4-FFF2-40B4-BE49-F238E27FC236}">
              <a16:creationId xmlns:a16="http://schemas.microsoft.com/office/drawing/2014/main" id="{533A8461-2312-4299-B26A-846A051BD901}"/>
            </a:ext>
          </a:extLst>
        </xdr:cNvPr>
        <xdr:cNvSpPr/>
      </xdr:nvSpPr>
      <xdr:spPr>
        <a:xfrm>
          <a:off x="10426700" y="7053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2341</xdr:rowOff>
    </xdr:from>
    <xdr:ext cx="469744" cy="259045"/>
    <xdr:sp macro="" textlink="">
      <xdr:nvSpPr>
        <xdr:cNvPr id="131" name="【道路】&#10;一人当たり延長該当値テキスト">
          <a:extLst>
            <a:ext uri="{FF2B5EF4-FFF2-40B4-BE49-F238E27FC236}">
              <a16:creationId xmlns:a16="http://schemas.microsoft.com/office/drawing/2014/main" id="{41F4CC19-736C-40F2-B99F-275D1389B528}"/>
            </a:ext>
          </a:extLst>
        </xdr:cNvPr>
        <xdr:cNvSpPr txBox="1"/>
      </xdr:nvSpPr>
      <xdr:spPr>
        <a:xfrm>
          <a:off x="10515600" y="7031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24981</xdr:rowOff>
    </xdr:from>
    <xdr:to>
      <xdr:col>50</xdr:col>
      <xdr:colOff>165100</xdr:colOff>
      <xdr:row>41</xdr:row>
      <xdr:rowOff>126581</xdr:rowOff>
    </xdr:to>
    <xdr:sp macro="" textlink="">
      <xdr:nvSpPr>
        <xdr:cNvPr id="132" name="楕円 131">
          <a:extLst>
            <a:ext uri="{FF2B5EF4-FFF2-40B4-BE49-F238E27FC236}">
              <a16:creationId xmlns:a16="http://schemas.microsoft.com/office/drawing/2014/main" id="{F329C777-7D43-4EAF-8C1C-987685B2B623}"/>
            </a:ext>
          </a:extLst>
        </xdr:cNvPr>
        <xdr:cNvSpPr/>
      </xdr:nvSpPr>
      <xdr:spPr>
        <a:xfrm>
          <a:off x="9588500" y="7054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74714</xdr:rowOff>
    </xdr:from>
    <xdr:to>
      <xdr:col>55</xdr:col>
      <xdr:colOff>0</xdr:colOff>
      <xdr:row>41</xdr:row>
      <xdr:rowOff>75781</xdr:rowOff>
    </xdr:to>
    <xdr:cxnSp macro="">
      <xdr:nvCxnSpPr>
        <xdr:cNvPr id="133" name="直線コネクタ 132">
          <a:extLst>
            <a:ext uri="{FF2B5EF4-FFF2-40B4-BE49-F238E27FC236}">
              <a16:creationId xmlns:a16="http://schemas.microsoft.com/office/drawing/2014/main" id="{5C4F87EA-4463-49F8-9AD5-0BE911781DCD}"/>
            </a:ext>
          </a:extLst>
        </xdr:cNvPr>
        <xdr:cNvCxnSpPr/>
      </xdr:nvCxnSpPr>
      <xdr:spPr>
        <a:xfrm flipV="1">
          <a:off x="9639300" y="7104164"/>
          <a:ext cx="838200" cy="1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25400</xdr:rowOff>
    </xdr:from>
    <xdr:to>
      <xdr:col>46</xdr:col>
      <xdr:colOff>38100</xdr:colOff>
      <xdr:row>41</xdr:row>
      <xdr:rowOff>127000</xdr:rowOff>
    </xdr:to>
    <xdr:sp macro="" textlink="">
      <xdr:nvSpPr>
        <xdr:cNvPr id="134" name="楕円 133">
          <a:extLst>
            <a:ext uri="{FF2B5EF4-FFF2-40B4-BE49-F238E27FC236}">
              <a16:creationId xmlns:a16="http://schemas.microsoft.com/office/drawing/2014/main" id="{A9C859D0-788D-4908-A05A-67D319D0EB9F}"/>
            </a:ext>
          </a:extLst>
        </xdr:cNvPr>
        <xdr:cNvSpPr/>
      </xdr:nvSpPr>
      <xdr:spPr>
        <a:xfrm>
          <a:off x="86995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75781</xdr:rowOff>
    </xdr:from>
    <xdr:to>
      <xdr:col>50</xdr:col>
      <xdr:colOff>114300</xdr:colOff>
      <xdr:row>41</xdr:row>
      <xdr:rowOff>76200</xdr:rowOff>
    </xdr:to>
    <xdr:cxnSp macro="">
      <xdr:nvCxnSpPr>
        <xdr:cNvPr id="135" name="直線コネクタ 134">
          <a:extLst>
            <a:ext uri="{FF2B5EF4-FFF2-40B4-BE49-F238E27FC236}">
              <a16:creationId xmlns:a16="http://schemas.microsoft.com/office/drawing/2014/main" id="{E7DE73FD-8299-4110-80BB-A5B71C92F09B}"/>
            </a:ext>
          </a:extLst>
        </xdr:cNvPr>
        <xdr:cNvCxnSpPr/>
      </xdr:nvCxnSpPr>
      <xdr:spPr>
        <a:xfrm flipV="1">
          <a:off x="8750300" y="7105231"/>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25895</xdr:rowOff>
    </xdr:from>
    <xdr:to>
      <xdr:col>41</xdr:col>
      <xdr:colOff>101600</xdr:colOff>
      <xdr:row>41</xdr:row>
      <xdr:rowOff>127495</xdr:rowOff>
    </xdr:to>
    <xdr:sp macro="" textlink="">
      <xdr:nvSpPr>
        <xdr:cNvPr id="136" name="楕円 135">
          <a:extLst>
            <a:ext uri="{FF2B5EF4-FFF2-40B4-BE49-F238E27FC236}">
              <a16:creationId xmlns:a16="http://schemas.microsoft.com/office/drawing/2014/main" id="{0B725581-5126-462E-B2A0-747CB15DFF04}"/>
            </a:ext>
          </a:extLst>
        </xdr:cNvPr>
        <xdr:cNvSpPr/>
      </xdr:nvSpPr>
      <xdr:spPr>
        <a:xfrm>
          <a:off x="7810500" y="7055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76200</xdr:rowOff>
    </xdr:from>
    <xdr:to>
      <xdr:col>45</xdr:col>
      <xdr:colOff>177800</xdr:colOff>
      <xdr:row>41</xdr:row>
      <xdr:rowOff>76695</xdr:rowOff>
    </xdr:to>
    <xdr:cxnSp macro="">
      <xdr:nvCxnSpPr>
        <xdr:cNvPr id="137" name="直線コネクタ 136">
          <a:extLst>
            <a:ext uri="{FF2B5EF4-FFF2-40B4-BE49-F238E27FC236}">
              <a16:creationId xmlns:a16="http://schemas.microsoft.com/office/drawing/2014/main" id="{C413A117-86E5-4282-92A2-9F8F8F3B30CB}"/>
            </a:ext>
          </a:extLst>
        </xdr:cNvPr>
        <xdr:cNvCxnSpPr/>
      </xdr:nvCxnSpPr>
      <xdr:spPr>
        <a:xfrm flipV="1">
          <a:off x="7861300" y="7105650"/>
          <a:ext cx="889000" cy="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26200</xdr:rowOff>
    </xdr:from>
    <xdr:to>
      <xdr:col>36</xdr:col>
      <xdr:colOff>165100</xdr:colOff>
      <xdr:row>41</xdr:row>
      <xdr:rowOff>127800</xdr:rowOff>
    </xdr:to>
    <xdr:sp macro="" textlink="">
      <xdr:nvSpPr>
        <xdr:cNvPr id="138" name="楕円 137">
          <a:extLst>
            <a:ext uri="{FF2B5EF4-FFF2-40B4-BE49-F238E27FC236}">
              <a16:creationId xmlns:a16="http://schemas.microsoft.com/office/drawing/2014/main" id="{3B430B67-FBA0-45B1-BCE6-AF878B5C0754}"/>
            </a:ext>
          </a:extLst>
        </xdr:cNvPr>
        <xdr:cNvSpPr/>
      </xdr:nvSpPr>
      <xdr:spPr>
        <a:xfrm>
          <a:off x="6921500" y="7055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76695</xdr:rowOff>
    </xdr:from>
    <xdr:to>
      <xdr:col>41</xdr:col>
      <xdr:colOff>50800</xdr:colOff>
      <xdr:row>41</xdr:row>
      <xdr:rowOff>77000</xdr:rowOff>
    </xdr:to>
    <xdr:cxnSp macro="">
      <xdr:nvCxnSpPr>
        <xdr:cNvPr id="139" name="直線コネクタ 138">
          <a:extLst>
            <a:ext uri="{FF2B5EF4-FFF2-40B4-BE49-F238E27FC236}">
              <a16:creationId xmlns:a16="http://schemas.microsoft.com/office/drawing/2014/main" id="{D65D2A9A-0DC1-48C5-93D3-8D1219ECBDEE}"/>
            </a:ext>
          </a:extLst>
        </xdr:cNvPr>
        <xdr:cNvCxnSpPr/>
      </xdr:nvCxnSpPr>
      <xdr:spPr>
        <a:xfrm flipV="1">
          <a:off x="6972300" y="7106145"/>
          <a:ext cx="889000" cy="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168521</xdr:rowOff>
    </xdr:from>
    <xdr:ext cx="469744" cy="259045"/>
    <xdr:sp macro="" textlink="">
      <xdr:nvSpPr>
        <xdr:cNvPr id="140" name="n_1aveValue【道路】&#10;一人当たり延長">
          <a:extLst>
            <a:ext uri="{FF2B5EF4-FFF2-40B4-BE49-F238E27FC236}">
              <a16:creationId xmlns:a16="http://schemas.microsoft.com/office/drawing/2014/main" id="{939C2D45-8800-4CEA-9565-FA0AD1536CFF}"/>
            </a:ext>
          </a:extLst>
        </xdr:cNvPr>
        <xdr:cNvSpPr txBox="1"/>
      </xdr:nvSpPr>
      <xdr:spPr>
        <a:xfrm>
          <a:off x="9391727" y="6683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36</xdr:row>
      <xdr:rowOff>77919</xdr:rowOff>
    </xdr:from>
    <xdr:ext cx="534377" cy="259045"/>
    <xdr:sp macro="" textlink="">
      <xdr:nvSpPr>
        <xdr:cNvPr id="141" name="n_2aveValue【道路】&#10;一人当たり延長">
          <a:extLst>
            <a:ext uri="{FF2B5EF4-FFF2-40B4-BE49-F238E27FC236}">
              <a16:creationId xmlns:a16="http://schemas.microsoft.com/office/drawing/2014/main" id="{70A3EE26-25B7-46C2-B44F-3066EAA2B15C}"/>
            </a:ext>
          </a:extLst>
        </xdr:cNvPr>
        <xdr:cNvSpPr txBox="1"/>
      </xdr:nvSpPr>
      <xdr:spPr>
        <a:xfrm>
          <a:off x="8483111" y="6250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36</xdr:row>
      <xdr:rowOff>59136</xdr:rowOff>
    </xdr:from>
    <xdr:ext cx="534377" cy="259045"/>
    <xdr:sp macro="" textlink="">
      <xdr:nvSpPr>
        <xdr:cNvPr id="142" name="n_3aveValue【道路】&#10;一人当たり延長">
          <a:extLst>
            <a:ext uri="{FF2B5EF4-FFF2-40B4-BE49-F238E27FC236}">
              <a16:creationId xmlns:a16="http://schemas.microsoft.com/office/drawing/2014/main" id="{261D32CC-A362-45CE-A746-46A8CB4738FC}"/>
            </a:ext>
          </a:extLst>
        </xdr:cNvPr>
        <xdr:cNvSpPr txBox="1"/>
      </xdr:nvSpPr>
      <xdr:spPr>
        <a:xfrm>
          <a:off x="7594111" y="623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36</xdr:row>
      <xdr:rowOff>68965</xdr:rowOff>
    </xdr:from>
    <xdr:ext cx="534377" cy="259045"/>
    <xdr:sp macro="" textlink="">
      <xdr:nvSpPr>
        <xdr:cNvPr id="143" name="n_4aveValue【道路】&#10;一人当たり延長">
          <a:extLst>
            <a:ext uri="{FF2B5EF4-FFF2-40B4-BE49-F238E27FC236}">
              <a16:creationId xmlns:a16="http://schemas.microsoft.com/office/drawing/2014/main" id="{93C52E5D-FD50-4C24-9B7A-929C3CE4CDA0}"/>
            </a:ext>
          </a:extLst>
        </xdr:cNvPr>
        <xdr:cNvSpPr txBox="1"/>
      </xdr:nvSpPr>
      <xdr:spPr>
        <a:xfrm>
          <a:off x="6705111" y="6241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117708</xdr:rowOff>
    </xdr:from>
    <xdr:ext cx="469744" cy="259045"/>
    <xdr:sp macro="" textlink="">
      <xdr:nvSpPr>
        <xdr:cNvPr id="144" name="n_1mainValue【道路】&#10;一人当たり延長">
          <a:extLst>
            <a:ext uri="{FF2B5EF4-FFF2-40B4-BE49-F238E27FC236}">
              <a16:creationId xmlns:a16="http://schemas.microsoft.com/office/drawing/2014/main" id="{6B24BC27-79E0-47B6-96B4-E3E21E73FC61}"/>
            </a:ext>
          </a:extLst>
        </xdr:cNvPr>
        <xdr:cNvSpPr txBox="1"/>
      </xdr:nvSpPr>
      <xdr:spPr>
        <a:xfrm>
          <a:off x="9391727" y="7147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118127</xdr:rowOff>
    </xdr:from>
    <xdr:ext cx="469744" cy="259045"/>
    <xdr:sp macro="" textlink="">
      <xdr:nvSpPr>
        <xdr:cNvPr id="145" name="n_2mainValue【道路】&#10;一人当たり延長">
          <a:extLst>
            <a:ext uri="{FF2B5EF4-FFF2-40B4-BE49-F238E27FC236}">
              <a16:creationId xmlns:a16="http://schemas.microsoft.com/office/drawing/2014/main" id="{C0422424-15D9-46B5-9594-08D00EFDCEB9}"/>
            </a:ext>
          </a:extLst>
        </xdr:cNvPr>
        <xdr:cNvSpPr txBox="1"/>
      </xdr:nvSpPr>
      <xdr:spPr>
        <a:xfrm>
          <a:off x="8515427" y="7147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118622</xdr:rowOff>
    </xdr:from>
    <xdr:ext cx="469744" cy="259045"/>
    <xdr:sp macro="" textlink="">
      <xdr:nvSpPr>
        <xdr:cNvPr id="146" name="n_3mainValue【道路】&#10;一人当たり延長">
          <a:extLst>
            <a:ext uri="{FF2B5EF4-FFF2-40B4-BE49-F238E27FC236}">
              <a16:creationId xmlns:a16="http://schemas.microsoft.com/office/drawing/2014/main" id="{33E49030-B4B7-44AF-BAB8-F455975AFA11}"/>
            </a:ext>
          </a:extLst>
        </xdr:cNvPr>
        <xdr:cNvSpPr txBox="1"/>
      </xdr:nvSpPr>
      <xdr:spPr>
        <a:xfrm>
          <a:off x="7626427" y="7148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118927</xdr:rowOff>
    </xdr:from>
    <xdr:ext cx="469744" cy="259045"/>
    <xdr:sp macro="" textlink="">
      <xdr:nvSpPr>
        <xdr:cNvPr id="147" name="n_4mainValue【道路】&#10;一人当たり延長">
          <a:extLst>
            <a:ext uri="{FF2B5EF4-FFF2-40B4-BE49-F238E27FC236}">
              <a16:creationId xmlns:a16="http://schemas.microsoft.com/office/drawing/2014/main" id="{D3ED9B60-53B2-42C3-AB7C-C1D8440AE8BC}"/>
            </a:ext>
          </a:extLst>
        </xdr:cNvPr>
        <xdr:cNvSpPr txBox="1"/>
      </xdr:nvSpPr>
      <xdr:spPr>
        <a:xfrm>
          <a:off x="6737427" y="7148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E9CA9E55-1702-4F21-90A7-7AEA6042CBE6}"/>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681D0519-63F4-4E87-A3D9-49E3D80E1B1D}"/>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85B6A0E-0803-4CE3-92FA-1D758A206A43}"/>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E2B88FD8-C080-42D8-933E-C502DEC872A9}"/>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83042E67-C7CF-4F2B-933F-1CC46828F78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8796F493-4D71-4A0D-8EC0-68B5CA7F36FE}"/>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CEA85EA9-1EA2-4DD3-8767-E7C15D2929B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BEBBC111-AE6F-4C61-8BF4-1E94109DF5F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6C77B874-7E86-45D8-8402-2DE44F4A9922}"/>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27B02581-A209-46CE-872F-9E74B98F51B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529EDD36-64C3-4EAA-B4B2-03D78152D805}"/>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FFD72677-5461-4C45-ABA3-6A1905EB94AB}"/>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CDBEE6ED-3173-4D3D-892A-F33BC092FF1B}"/>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1B41A7D1-950D-4B84-A12B-9462F8BB567D}"/>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E4526B57-0563-40AA-AEE2-00E003FE1584}"/>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EB468818-F4E0-4026-9166-010CE2DE3B64}"/>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C118C4E2-85DB-43BF-AE45-38B5F95C6DB3}"/>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92085B9E-4DDF-4780-8C63-5F478D291706}"/>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604D51E4-9F7D-4A91-B545-E41E35AEAAC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79D2253F-9D13-4F18-8A3C-0DEC0F449826}"/>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5CAFE2F3-13AE-455D-96B0-BC9EDDE17C33}"/>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E09D9F24-A33B-4142-B907-715C1C047F1C}"/>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AF2EAB0A-DA35-41BD-B662-F2C25591795B}"/>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E97418B4-D8A0-4D7B-BF7F-30EEA0BB4324}"/>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4AB58065-EA31-422E-A5DD-D798ABC47D6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16328</xdr:rowOff>
    </xdr:from>
    <xdr:to>
      <xdr:col>24</xdr:col>
      <xdr:colOff>62865</xdr:colOff>
      <xdr:row>63</xdr:row>
      <xdr:rowOff>169817</xdr:rowOff>
    </xdr:to>
    <xdr:cxnSp macro="">
      <xdr:nvCxnSpPr>
        <xdr:cNvPr id="173" name="直線コネクタ 172">
          <a:extLst>
            <a:ext uri="{FF2B5EF4-FFF2-40B4-BE49-F238E27FC236}">
              <a16:creationId xmlns:a16="http://schemas.microsoft.com/office/drawing/2014/main" id="{2DA64D8B-5EB6-466F-9581-8E3604CBF1F8}"/>
            </a:ext>
          </a:extLst>
        </xdr:cNvPr>
        <xdr:cNvCxnSpPr/>
      </xdr:nvCxnSpPr>
      <xdr:spPr>
        <a:xfrm flipV="1">
          <a:off x="4634865" y="9617528"/>
          <a:ext cx="0" cy="1353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2194</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6F0FF35F-8932-489C-8E45-DAB0CF45F175}"/>
            </a:ext>
          </a:extLst>
        </xdr:cNvPr>
        <xdr:cNvSpPr txBox="1"/>
      </xdr:nvSpPr>
      <xdr:spPr>
        <a:xfrm>
          <a:off x="4673600" y="10974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169817</xdr:rowOff>
    </xdr:from>
    <xdr:to>
      <xdr:col>24</xdr:col>
      <xdr:colOff>152400</xdr:colOff>
      <xdr:row>63</xdr:row>
      <xdr:rowOff>169817</xdr:rowOff>
    </xdr:to>
    <xdr:cxnSp macro="">
      <xdr:nvCxnSpPr>
        <xdr:cNvPr id="175" name="直線コネクタ 174">
          <a:extLst>
            <a:ext uri="{FF2B5EF4-FFF2-40B4-BE49-F238E27FC236}">
              <a16:creationId xmlns:a16="http://schemas.microsoft.com/office/drawing/2014/main" id="{D021C62F-3983-4BA9-891E-DFBA9C4408EA}"/>
            </a:ext>
          </a:extLst>
        </xdr:cNvPr>
        <xdr:cNvCxnSpPr/>
      </xdr:nvCxnSpPr>
      <xdr:spPr>
        <a:xfrm>
          <a:off x="4546600" y="1097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134455</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114E97BC-05B3-47FA-9DAA-9432F545358B}"/>
            </a:ext>
          </a:extLst>
        </xdr:cNvPr>
        <xdr:cNvSpPr txBox="1"/>
      </xdr:nvSpPr>
      <xdr:spPr>
        <a:xfrm>
          <a:off x="4673600" y="93927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16328</xdr:rowOff>
    </xdr:from>
    <xdr:to>
      <xdr:col>24</xdr:col>
      <xdr:colOff>152400</xdr:colOff>
      <xdr:row>56</xdr:row>
      <xdr:rowOff>16328</xdr:rowOff>
    </xdr:to>
    <xdr:cxnSp macro="">
      <xdr:nvCxnSpPr>
        <xdr:cNvPr id="177" name="直線コネクタ 176">
          <a:extLst>
            <a:ext uri="{FF2B5EF4-FFF2-40B4-BE49-F238E27FC236}">
              <a16:creationId xmlns:a16="http://schemas.microsoft.com/office/drawing/2014/main" id="{A3D5BCF3-36CE-4D7F-B35A-6E1027BDB896}"/>
            </a:ext>
          </a:extLst>
        </xdr:cNvPr>
        <xdr:cNvCxnSpPr/>
      </xdr:nvCxnSpPr>
      <xdr:spPr>
        <a:xfrm>
          <a:off x="4546600" y="9617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118671</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C93A2908-E0A1-4019-A3D0-94422BF65AC1}"/>
            </a:ext>
          </a:extLst>
        </xdr:cNvPr>
        <xdr:cNvSpPr txBox="1"/>
      </xdr:nvSpPr>
      <xdr:spPr>
        <a:xfrm>
          <a:off x="4673600" y="10405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140244</xdr:rowOff>
    </xdr:from>
    <xdr:to>
      <xdr:col>24</xdr:col>
      <xdr:colOff>114300</xdr:colOff>
      <xdr:row>61</xdr:row>
      <xdr:rowOff>70394</xdr:rowOff>
    </xdr:to>
    <xdr:sp macro="" textlink="">
      <xdr:nvSpPr>
        <xdr:cNvPr id="179" name="フローチャート: 判断 178">
          <a:extLst>
            <a:ext uri="{FF2B5EF4-FFF2-40B4-BE49-F238E27FC236}">
              <a16:creationId xmlns:a16="http://schemas.microsoft.com/office/drawing/2014/main" id="{9B070BB1-F5F7-49B6-A597-2DDD0039B504}"/>
            </a:ext>
          </a:extLst>
        </xdr:cNvPr>
        <xdr:cNvSpPr/>
      </xdr:nvSpPr>
      <xdr:spPr>
        <a:xfrm>
          <a:off x="4584700" y="1042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127181</xdr:rowOff>
    </xdr:from>
    <xdr:to>
      <xdr:col>20</xdr:col>
      <xdr:colOff>38100</xdr:colOff>
      <xdr:row>61</xdr:row>
      <xdr:rowOff>57331</xdr:rowOff>
    </xdr:to>
    <xdr:sp macro="" textlink="">
      <xdr:nvSpPr>
        <xdr:cNvPr id="180" name="フローチャート: 判断 179">
          <a:extLst>
            <a:ext uri="{FF2B5EF4-FFF2-40B4-BE49-F238E27FC236}">
              <a16:creationId xmlns:a16="http://schemas.microsoft.com/office/drawing/2014/main" id="{0F9BBB95-A640-49E6-A717-57EDF9A8BA8C}"/>
            </a:ext>
          </a:extLst>
        </xdr:cNvPr>
        <xdr:cNvSpPr/>
      </xdr:nvSpPr>
      <xdr:spPr>
        <a:xfrm>
          <a:off x="3746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168003</xdr:rowOff>
    </xdr:from>
    <xdr:to>
      <xdr:col>15</xdr:col>
      <xdr:colOff>101600</xdr:colOff>
      <xdr:row>61</xdr:row>
      <xdr:rowOff>98153</xdr:rowOff>
    </xdr:to>
    <xdr:sp macro="" textlink="">
      <xdr:nvSpPr>
        <xdr:cNvPr id="181" name="フローチャート: 判断 180">
          <a:extLst>
            <a:ext uri="{FF2B5EF4-FFF2-40B4-BE49-F238E27FC236}">
              <a16:creationId xmlns:a16="http://schemas.microsoft.com/office/drawing/2014/main" id="{041EA62D-5F69-4FDD-AD2A-10D79F869884}"/>
            </a:ext>
          </a:extLst>
        </xdr:cNvPr>
        <xdr:cNvSpPr/>
      </xdr:nvSpPr>
      <xdr:spPr>
        <a:xfrm>
          <a:off x="2857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135346</xdr:rowOff>
    </xdr:from>
    <xdr:to>
      <xdr:col>10</xdr:col>
      <xdr:colOff>165100</xdr:colOff>
      <xdr:row>61</xdr:row>
      <xdr:rowOff>65496</xdr:rowOff>
    </xdr:to>
    <xdr:sp macro="" textlink="">
      <xdr:nvSpPr>
        <xdr:cNvPr id="182" name="フローチャート: 判断 181">
          <a:extLst>
            <a:ext uri="{FF2B5EF4-FFF2-40B4-BE49-F238E27FC236}">
              <a16:creationId xmlns:a16="http://schemas.microsoft.com/office/drawing/2014/main" id="{71D8D5D2-6E65-4742-B646-75636B4E28A2}"/>
            </a:ext>
          </a:extLst>
        </xdr:cNvPr>
        <xdr:cNvSpPr/>
      </xdr:nvSpPr>
      <xdr:spPr>
        <a:xfrm>
          <a:off x="1968500" y="10422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114119</xdr:rowOff>
    </xdr:from>
    <xdr:to>
      <xdr:col>6</xdr:col>
      <xdr:colOff>38100</xdr:colOff>
      <xdr:row>61</xdr:row>
      <xdr:rowOff>44269</xdr:rowOff>
    </xdr:to>
    <xdr:sp macro="" textlink="">
      <xdr:nvSpPr>
        <xdr:cNvPr id="183" name="フローチャート: 判断 182">
          <a:extLst>
            <a:ext uri="{FF2B5EF4-FFF2-40B4-BE49-F238E27FC236}">
              <a16:creationId xmlns:a16="http://schemas.microsoft.com/office/drawing/2014/main" id="{694D4358-56E1-4EB1-9D34-CDD579E76A90}"/>
            </a:ext>
          </a:extLst>
        </xdr:cNvPr>
        <xdr:cNvSpPr/>
      </xdr:nvSpPr>
      <xdr:spPr>
        <a:xfrm>
          <a:off x="1079500" y="1040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6FC4320-F670-4E07-B0DE-FF714992BF2E}"/>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AA9BB2E5-514D-41D2-8E17-C39881BEE39B}"/>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D6A1527E-D7DC-40E5-A60B-0A2C46240701}"/>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D450C40-394A-41C0-96E8-75A6995D065E}"/>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AF384F8D-C89E-4CBB-940B-A0DFFC9C3D76}"/>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25944</xdr:rowOff>
    </xdr:from>
    <xdr:to>
      <xdr:col>24</xdr:col>
      <xdr:colOff>114300</xdr:colOff>
      <xdr:row>60</xdr:row>
      <xdr:rowOff>127544</xdr:rowOff>
    </xdr:to>
    <xdr:sp macro="" textlink="">
      <xdr:nvSpPr>
        <xdr:cNvPr id="189" name="楕円 188">
          <a:extLst>
            <a:ext uri="{FF2B5EF4-FFF2-40B4-BE49-F238E27FC236}">
              <a16:creationId xmlns:a16="http://schemas.microsoft.com/office/drawing/2014/main" id="{C5446983-589D-499F-96DF-950A9813C3DA}"/>
            </a:ext>
          </a:extLst>
        </xdr:cNvPr>
        <xdr:cNvSpPr/>
      </xdr:nvSpPr>
      <xdr:spPr>
        <a:xfrm>
          <a:off x="4584700" y="10312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48821</xdr:rowOff>
    </xdr:from>
    <xdr:ext cx="405111" cy="259045"/>
    <xdr:sp macro="" textlink="">
      <xdr:nvSpPr>
        <xdr:cNvPr id="190" name="【橋りょう・トンネル】&#10;有形固定資産減価償却率該当値テキスト">
          <a:extLst>
            <a:ext uri="{FF2B5EF4-FFF2-40B4-BE49-F238E27FC236}">
              <a16:creationId xmlns:a16="http://schemas.microsoft.com/office/drawing/2014/main" id="{58FA3370-A89F-4D6E-A4D7-B840E6B5226D}"/>
            </a:ext>
          </a:extLst>
        </xdr:cNvPr>
        <xdr:cNvSpPr txBox="1"/>
      </xdr:nvSpPr>
      <xdr:spPr>
        <a:xfrm>
          <a:off x="4673600" y="10164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166370</xdr:rowOff>
    </xdr:from>
    <xdr:to>
      <xdr:col>20</xdr:col>
      <xdr:colOff>38100</xdr:colOff>
      <xdr:row>60</xdr:row>
      <xdr:rowOff>96520</xdr:rowOff>
    </xdr:to>
    <xdr:sp macro="" textlink="">
      <xdr:nvSpPr>
        <xdr:cNvPr id="191" name="楕円 190">
          <a:extLst>
            <a:ext uri="{FF2B5EF4-FFF2-40B4-BE49-F238E27FC236}">
              <a16:creationId xmlns:a16="http://schemas.microsoft.com/office/drawing/2014/main" id="{F06883F0-9A3B-49D7-8AF8-6948AF536C8B}"/>
            </a:ext>
          </a:extLst>
        </xdr:cNvPr>
        <xdr:cNvSpPr/>
      </xdr:nvSpPr>
      <xdr:spPr>
        <a:xfrm>
          <a:off x="3746500" y="1028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45720</xdr:rowOff>
    </xdr:from>
    <xdr:to>
      <xdr:col>24</xdr:col>
      <xdr:colOff>63500</xdr:colOff>
      <xdr:row>60</xdr:row>
      <xdr:rowOff>76744</xdr:rowOff>
    </xdr:to>
    <xdr:cxnSp macro="">
      <xdr:nvCxnSpPr>
        <xdr:cNvPr id="192" name="直線コネクタ 191">
          <a:extLst>
            <a:ext uri="{FF2B5EF4-FFF2-40B4-BE49-F238E27FC236}">
              <a16:creationId xmlns:a16="http://schemas.microsoft.com/office/drawing/2014/main" id="{30B558E6-8A57-49EE-8A4C-56FD6FC85FD5}"/>
            </a:ext>
          </a:extLst>
        </xdr:cNvPr>
        <xdr:cNvCxnSpPr/>
      </xdr:nvCxnSpPr>
      <xdr:spPr>
        <a:xfrm>
          <a:off x="3797300" y="10332720"/>
          <a:ext cx="8382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104322</xdr:rowOff>
    </xdr:from>
    <xdr:to>
      <xdr:col>15</xdr:col>
      <xdr:colOff>101600</xdr:colOff>
      <xdr:row>61</xdr:row>
      <xdr:rowOff>34472</xdr:rowOff>
    </xdr:to>
    <xdr:sp macro="" textlink="">
      <xdr:nvSpPr>
        <xdr:cNvPr id="193" name="楕円 192">
          <a:extLst>
            <a:ext uri="{FF2B5EF4-FFF2-40B4-BE49-F238E27FC236}">
              <a16:creationId xmlns:a16="http://schemas.microsoft.com/office/drawing/2014/main" id="{02E93E9E-1367-43E9-8EDE-08F4D2057532}"/>
            </a:ext>
          </a:extLst>
        </xdr:cNvPr>
        <xdr:cNvSpPr/>
      </xdr:nvSpPr>
      <xdr:spPr>
        <a:xfrm>
          <a:off x="2857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45720</xdr:rowOff>
    </xdr:from>
    <xdr:to>
      <xdr:col>19</xdr:col>
      <xdr:colOff>177800</xdr:colOff>
      <xdr:row>60</xdr:row>
      <xdr:rowOff>155122</xdr:rowOff>
    </xdr:to>
    <xdr:cxnSp macro="">
      <xdr:nvCxnSpPr>
        <xdr:cNvPr id="194" name="直線コネクタ 193">
          <a:extLst>
            <a:ext uri="{FF2B5EF4-FFF2-40B4-BE49-F238E27FC236}">
              <a16:creationId xmlns:a16="http://schemas.microsoft.com/office/drawing/2014/main" id="{50CDBC0C-095D-4AEB-98EA-91A171C52C0C}"/>
            </a:ext>
          </a:extLst>
        </xdr:cNvPr>
        <xdr:cNvCxnSpPr/>
      </xdr:nvCxnSpPr>
      <xdr:spPr>
        <a:xfrm flipV="1">
          <a:off x="2908300" y="10332720"/>
          <a:ext cx="889000" cy="109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84727</xdr:rowOff>
    </xdr:from>
    <xdr:to>
      <xdr:col>10</xdr:col>
      <xdr:colOff>165100</xdr:colOff>
      <xdr:row>61</xdr:row>
      <xdr:rowOff>14877</xdr:rowOff>
    </xdr:to>
    <xdr:sp macro="" textlink="">
      <xdr:nvSpPr>
        <xdr:cNvPr id="195" name="楕円 194">
          <a:extLst>
            <a:ext uri="{FF2B5EF4-FFF2-40B4-BE49-F238E27FC236}">
              <a16:creationId xmlns:a16="http://schemas.microsoft.com/office/drawing/2014/main" id="{71EF9B33-E21D-4D68-887C-BAB347CFFA36}"/>
            </a:ext>
          </a:extLst>
        </xdr:cNvPr>
        <xdr:cNvSpPr/>
      </xdr:nvSpPr>
      <xdr:spPr>
        <a:xfrm>
          <a:off x="1968500" y="1037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135527</xdr:rowOff>
    </xdr:from>
    <xdr:to>
      <xdr:col>15</xdr:col>
      <xdr:colOff>50800</xdr:colOff>
      <xdr:row>60</xdr:row>
      <xdr:rowOff>155122</xdr:rowOff>
    </xdr:to>
    <xdr:cxnSp macro="">
      <xdr:nvCxnSpPr>
        <xdr:cNvPr id="196" name="直線コネクタ 195">
          <a:extLst>
            <a:ext uri="{FF2B5EF4-FFF2-40B4-BE49-F238E27FC236}">
              <a16:creationId xmlns:a16="http://schemas.microsoft.com/office/drawing/2014/main" id="{23BC18A1-86C7-4A4E-A69C-C9DB4C0AA9F3}"/>
            </a:ext>
          </a:extLst>
        </xdr:cNvPr>
        <xdr:cNvCxnSpPr/>
      </xdr:nvCxnSpPr>
      <xdr:spPr>
        <a:xfrm>
          <a:off x="2019300" y="10422527"/>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52070</xdr:rowOff>
    </xdr:from>
    <xdr:to>
      <xdr:col>6</xdr:col>
      <xdr:colOff>38100</xdr:colOff>
      <xdr:row>60</xdr:row>
      <xdr:rowOff>153670</xdr:rowOff>
    </xdr:to>
    <xdr:sp macro="" textlink="">
      <xdr:nvSpPr>
        <xdr:cNvPr id="197" name="楕円 196">
          <a:extLst>
            <a:ext uri="{FF2B5EF4-FFF2-40B4-BE49-F238E27FC236}">
              <a16:creationId xmlns:a16="http://schemas.microsoft.com/office/drawing/2014/main" id="{794DCEBB-A9DE-4BCB-B2BE-D9BA2C7CFD13}"/>
            </a:ext>
          </a:extLst>
        </xdr:cNvPr>
        <xdr:cNvSpPr/>
      </xdr:nvSpPr>
      <xdr:spPr>
        <a:xfrm>
          <a:off x="1079500" y="1033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102870</xdr:rowOff>
    </xdr:from>
    <xdr:to>
      <xdr:col>10</xdr:col>
      <xdr:colOff>114300</xdr:colOff>
      <xdr:row>60</xdr:row>
      <xdr:rowOff>135527</xdr:rowOff>
    </xdr:to>
    <xdr:cxnSp macro="">
      <xdr:nvCxnSpPr>
        <xdr:cNvPr id="198" name="直線コネクタ 197">
          <a:extLst>
            <a:ext uri="{FF2B5EF4-FFF2-40B4-BE49-F238E27FC236}">
              <a16:creationId xmlns:a16="http://schemas.microsoft.com/office/drawing/2014/main" id="{7DB35CEC-4B0F-4856-A2FB-070BF8BCDF66}"/>
            </a:ext>
          </a:extLst>
        </xdr:cNvPr>
        <xdr:cNvCxnSpPr/>
      </xdr:nvCxnSpPr>
      <xdr:spPr>
        <a:xfrm>
          <a:off x="1130300" y="1038987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48458</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6601E4FD-A2B0-4C97-8767-222067012A33}"/>
            </a:ext>
          </a:extLst>
        </xdr:cNvPr>
        <xdr:cNvSpPr txBox="1"/>
      </xdr:nvSpPr>
      <xdr:spPr>
        <a:xfrm>
          <a:off x="3582044" y="105069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89280</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40A7D7FA-FE27-408C-B1E9-84D69750380C}"/>
            </a:ext>
          </a:extLst>
        </xdr:cNvPr>
        <xdr:cNvSpPr txBox="1"/>
      </xdr:nvSpPr>
      <xdr:spPr>
        <a:xfrm>
          <a:off x="27057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56623</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E5DF61A4-7815-4383-B76B-A116478918E9}"/>
            </a:ext>
          </a:extLst>
        </xdr:cNvPr>
        <xdr:cNvSpPr txBox="1"/>
      </xdr:nvSpPr>
      <xdr:spPr>
        <a:xfrm>
          <a:off x="1816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35396</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963CA150-DDFB-438D-A50B-AFF325D1CDD2}"/>
            </a:ext>
          </a:extLst>
        </xdr:cNvPr>
        <xdr:cNvSpPr txBox="1"/>
      </xdr:nvSpPr>
      <xdr:spPr>
        <a:xfrm>
          <a:off x="927744" y="1049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113047</xdr:rowOff>
    </xdr:from>
    <xdr:ext cx="405111" cy="259045"/>
    <xdr:sp macro="" textlink="">
      <xdr:nvSpPr>
        <xdr:cNvPr id="203" name="n_1mainValue【橋りょう・トンネル】&#10;有形固定資産減価償却率">
          <a:extLst>
            <a:ext uri="{FF2B5EF4-FFF2-40B4-BE49-F238E27FC236}">
              <a16:creationId xmlns:a16="http://schemas.microsoft.com/office/drawing/2014/main" id="{079492B3-3C23-4261-8841-98B4CEC9885B}"/>
            </a:ext>
          </a:extLst>
        </xdr:cNvPr>
        <xdr:cNvSpPr txBox="1"/>
      </xdr:nvSpPr>
      <xdr:spPr>
        <a:xfrm>
          <a:off x="3582044" y="10057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50999</xdr:rowOff>
    </xdr:from>
    <xdr:ext cx="405111" cy="259045"/>
    <xdr:sp macro="" textlink="">
      <xdr:nvSpPr>
        <xdr:cNvPr id="204" name="n_2mainValue【橋りょう・トンネル】&#10;有形固定資産減価償却率">
          <a:extLst>
            <a:ext uri="{FF2B5EF4-FFF2-40B4-BE49-F238E27FC236}">
              <a16:creationId xmlns:a16="http://schemas.microsoft.com/office/drawing/2014/main" id="{DEE8E352-1326-43F8-BE63-529F4C532E96}"/>
            </a:ext>
          </a:extLst>
        </xdr:cNvPr>
        <xdr:cNvSpPr txBox="1"/>
      </xdr:nvSpPr>
      <xdr:spPr>
        <a:xfrm>
          <a:off x="27057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31404</xdr:rowOff>
    </xdr:from>
    <xdr:ext cx="405111" cy="259045"/>
    <xdr:sp macro="" textlink="">
      <xdr:nvSpPr>
        <xdr:cNvPr id="205" name="n_3mainValue【橋りょう・トンネル】&#10;有形固定資産減価償却率">
          <a:extLst>
            <a:ext uri="{FF2B5EF4-FFF2-40B4-BE49-F238E27FC236}">
              <a16:creationId xmlns:a16="http://schemas.microsoft.com/office/drawing/2014/main" id="{2E6E5D87-FD82-462A-9FB6-29920DC3FD24}"/>
            </a:ext>
          </a:extLst>
        </xdr:cNvPr>
        <xdr:cNvSpPr txBox="1"/>
      </xdr:nvSpPr>
      <xdr:spPr>
        <a:xfrm>
          <a:off x="1816744" y="1014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170197</xdr:rowOff>
    </xdr:from>
    <xdr:ext cx="405111" cy="259045"/>
    <xdr:sp macro="" textlink="">
      <xdr:nvSpPr>
        <xdr:cNvPr id="206" name="n_4mainValue【橋りょう・トンネル】&#10;有形固定資産減価償却率">
          <a:extLst>
            <a:ext uri="{FF2B5EF4-FFF2-40B4-BE49-F238E27FC236}">
              <a16:creationId xmlns:a16="http://schemas.microsoft.com/office/drawing/2014/main" id="{24000F22-E204-469A-B91F-05AFD3CD1577}"/>
            </a:ext>
          </a:extLst>
        </xdr:cNvPr>
        <xdr:cNvSpPr txBox="1"/>
      </xdr:nvSpPr>
      <xdr:spPr>
        <a:xfrm>
          <a:off x="927744" y="1011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3EE59D87-1D44-4328-AC15-173BFD48B8BF}"/>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C11C5FF6-EF2E-4143-A849-ABB22D62E3FD}"/>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DD1BED5A-B240-4DEB-9C8A-C79675352B84}"/>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725CD68C-1A64-43A0-A9E7-C1152B02C1B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C3E8BFE6-8D15-4E4D-BE94-B70179CE4B39}"/>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160,401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A13A38F0-B640-4037-AAE2-436C432ACB3F}"/>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8CD694DB-F979-4DD9-8767-CA590E37F6A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060CFE0A-BD18-4CD4-8E95-D38C677485EE}"/>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50BA04E2-E3CD-4807-8B3B-E6778C057A5A}"/>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29E4E91A-0AD9-4040-A4BD-A112255A1F6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47EDECE5-3ECD-43B5-8319-3CFBF1F6E4D1}"/>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B130660C-3BCA-46E8-8D7E-61ABDF88E8E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4C6869F4-71D7-4C08-B49B-B9F987190EA9}"/>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20" name="テキスト ボックス 219">
          <a:extLst>
            <a:ext uri="{FF2B5EF4-FFF2-40B4-BE49-F238E27FC236}">
              <a16:creationId xmlns:a16="http://schemas.microsoft.com/office/drawing/2014/main" id="{8FC61EE1-1BFD-4482-8EED-2033EB54DB40}"/>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5A10C217-42B3-478C-9388-3432178EAFBC}"/>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2" name="テキスト ボックス 221">
          <a:extLst>
            <a:ext uri="{FF2B5EF4-FFF2-40B4-BE49-F238E27FC236}">
              <a16:creationId xmlns:a16="http://schemas.microsoft.com/office/drawing/2014/main" id="{990FFC8F-2966-43FF-88D4-4F889F6E0B09}"/>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447AE2E0-9B41-4ED3-B1CC-2BD8C7830D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4" name="テキスト ボックス 223">
          <a:extLst>
            <a:ext uri="{FF2B5EF4-FFF2-40B4-BE49-F238E27FC236}">
              <a16:creationId xmlns:a16="http://schemas.microsoft.com/office/drawing/2014/main" id="{06171320-8047-4AA9-905D-EB870B9F9143}"/>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31BBACAD-EA89-4293-8D56-BEEA06AF85E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7D2FB98D-E6D8-4DBD-8288-24A3700D69D6}"/>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BBBE568B-CEFD-4D2D-B4E3-D939D46B3598}"/>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385D7C90-A3BA-4B2E-892D-A91DE46918BF}"/>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B7538B8A-1EE0-4BF9-B382-986B15EAFD3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13444</xdr:rowOff>
    </xdr:from>
    <xdr:to>
      <xdr:col>54</xdr:col>
      <xdr:colOff>189865</xdr:colOff>
      <xdr:row>64</xdr:row>
      <xdr:rowOff>72377</xdr:rowOff>
    </xdr:to>
    <xdr:cxnSp macro="">
      <xdr:nvCxnSpPr>
        <xdr:cNvPr id="230" name="直線コネクタ 229">
          <a:extLst>
            <a:ext uri="{FF2B5EF4-FFF2-40B4-BE49-F238E27FC236}">
              <a16:creationId xmlns:a16="http://schemas.microsoft.com/office/drawing/2014/main" id="{20C1C0C3-185E-47B0-9177-47C518594C2D}"/>
            </a:ext>
          </a:extLst>
        </xdr:cNvPr>
        <xdr:cNvCxnSpPr/>
      </xdr:nvCxnSpPr>
      <xdr:spPr>
        <a:xfrm flipV="1">
          <a:off x="10476865" y="9614644"/>
          <a:ext cx="0" cy="1430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76204</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8A7EC0C5-313D-4CD7-ADF1-1840AF7581E1}"/>
            </a:ext>
          </a:extLst>
        </xdr:cNvPr>
        <xdr:cNvSpPr txBox="1"/>
      </xdr:nvSpPr>
      <xdr:spPr>
        <a:xfrm>
          <a:off x="10515600" y="110490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72377</xdr:rowOff>
    </xdr:from>
    <xdr:to>
      <xdr:col>55</xdr:col>
      <xdr:colOff>88900</xdr:colOff>
      <xdr:row>64</xdr:row>
      <xdr:rowOff>72377</xdr:rowOff>
    </xdr:to>
    <xdr:cxnSp macro="">
      <xdr:nvCxnSpPr>
        <xdr:cNvPr id="232" name="直線コネクタ 231">
          <a:extLst>
            <a:ext uri="{FF2B5EF4-FFF2-40B4-BE49-F238E27FC236}">
              <a16:creationId xmlns:a16="http://schemas.microsoft.com/office/drawing/2014/main" id="{8FDFF1B5-8F89-40C8-AB21-6C7E6D83814A}"/>
            </a:ext>
          </a:extLst>
        </xdr:cNvPr>
        <xdr:cNvCxnSpPr/>
      </xdr:nvCxnSpPr>
      <xdr:spPr>
        <a:xfrm>
          <a:off x="10388600" y="11045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131571</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D4CC9F85-CC0F-4F2B-9856-D4627EF77259}"/>
            </a:ext>
          </a:extLst>
        </xdr:cNvPr>
        <xdr:cNvSpPr txBox="1"/>
      </xdr:nvSpPr>
      <xdr:spPr>
        <a:xfrm>
          <a:off x="10515600" y="9389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1,129,414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13444</xdr:rowOff>
    </xdr:from>
    <xdr:to>
      <xdr:col>55</xdr:col>
      <xdr:colOff>88900</xdr:colOff>
      <xdr:row>56</xdr:row>
      <xdr:rowOff>13444</xdr:rowOff>
    </xdr:to>
    <xdr:cxnSp macro="">
      <xdr:nvCxnSpPr>
        <xdr:cNvPr id="234" name="直線コネクタ 233">
          <a:extLst>
            <a:ext uri="{FF2B5EF4-FFF2-40B4-BE49-F238E27FC236}">
              <a16:creationId xmlns:a16="http://schemas.microsoft.com/office/drawing/2014/main" id="{889072A2-3269-42A1-A9DC-960FB39E2E84}"/>
            </a:ext>
          </a:extLst>
        </xdr:cNvPr>
        <xdr:cNvCxnSpPr/>
      </xdr:nvCxnSpPr>
      <xdr:spPr>
        <a:xfrm>
          <a:off x="10388600" y="9614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85255</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BD0699E7-F0D1-476A-9E76-AF76CBAF27F0}"/>
            </a:ext>
          </a:extLst>
        </xdr:cNvPr>
        <xdr:cNvSpPr txBox="1"/>
      </xdr:nvSpPr>
      <xdr:spPr>
        <a:xfrm>
          <a:off x="10515600" y="107151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62378</xdr:rowOff>
    </xdr:from>
    <xdr:to>
      <xdr:col>55</xdr:col>
      <xdr:colOff>50800</xdr:colOff>
      <xdr:row>63</xdr:row>
      <xdr:rowOff>163978</xdr:rowOff>
    </xdr:to>
    <xdr:sp macro="" textlink="">
      <xdr:nvSpPr>
        <xdr:cNvPr id="236" name="フローチャート: 判断 235">
          <a:extLst>
            <a:ext uri="{FF2B5EF4-FFF2-40B4-BE49-F238E27FC236}">
              <a16:creationId xmlns:a16="http://schemas.microsoft.com/office/drawing/2014/main" id="{EDF41568-F6A7-4CB5-B6A9-6CAF47853D97}"/>
            </a:ext>
          </a:extLst>
        </xdr:cNvPr>
        <xdr:cNvSpPr/>
      </xdr:nvSpPr>
      <xdr:spPr>
        <a:xfrm>
          <a:off x="10426700" y="1086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62181</xdr:rowOff>
    </xdr:from>
    <xdr:to>
      <xdr:col>50</xdr:col>
      <xdr:colOff>165100</xdr:colOff>
      <xdr:row>63</xdr:row>
      <xdr:rowOff>163781</xdr:rowOff>
    </xdr:to>
    <xdr:sp macro="" textlink="">
      <xdr:nvSpPr>
        <xdr:cNvPr id="237" name="フローチャート: 判断 236">
          <a:extLst>
            <a:ext uri="{FF2B5EF4-FFF2-40B4-BE49-F238E27FC236}">
              <a16:creationId xmlns:a16="http://schemas.microsoft.com/office/drawing/2014/main" id="{FD158801-F087-4CFE-8683-9968D9246BBF}"/>
            </a:ext>
          </a:extLst>
        </xdr:cNvPr>
        <xdr:cNvSpPr/>
      </xdr:nvSpPr>
      <xdr:spPr>
        <a:xfrm>
          <a:off x="9588500" y="108635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107810</xdr:rowOff>
    </xdr:from>
    <xdr:to>
      <xdr:col>46</xdr:col>
      <xdr:colOff>38100</xdr:colOff>
      <xdr:row>62</xdr:row>
      <xdr:rowOff>37960</xdr:rowOff>
    </xdr:to>
    <xdr:sp macro="" textlink="">
      <xdr:nvSpPr>
        <xdr:cNvPr id="238" name="フローチャート: 判断 237">
          <a:extLst>
            <a:ext uri="{FF2B5EF4-FFF2-40B4-BE49-F238E27FC236}">
              <a16:creationId xmlns:a16="http://schemas.microsoft.com/office/drawing/2014/main" id="{AD529B54-F5F4-4FE8-95EA-D5A0D43CDBB7}"/>
            </a:ext>
          </a:extLst>
        </xdr:cNvPr>
        <xdr:cNvSpPr/>
      </xdr:nvSpPr>
      <xdr:spPr>
        <a:xfrm>
          <a:off x="8699500" y="10566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119973</xdr:rowOff>
    </xdr:from>
    <xdr:to>
      <xdr:col>41</xdr:col>
      <xdr:colOff>101600</xdr:colOff>
      <xdr:row>62</xdr:row>
      <xdr:rowOff>50123</xdr:rowOff>
    </xdr:to>
    <xdr:sp macro="" textlink="">
      <xdr:nvSpPr>
        <xdr:cNvPr id="239" name="フローチャート: 判断 238">
          <a:extLst>
            <a:ext uri="{FF2B5EF4-FFF2-40B4-BE49-F238E27FC236}">
              <a16:creationId xmlns:a16="http://schemas.microsoft.com/office/drawing/2014/main" id="{E83428BE-2E13-488E-B633-47B97B5823CC}"/>
            </a:ext>
          </a:extLst>
        </xdr:cNvPr>
        <xdr:cNvSpPr/>
      </xdr:nvSpPr>
      <xdr:spPr>
        <a:xfrm>
          <a:off x="7810500" y="1057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117461</xdr:rowOff>
    </xdr:from>
    <xdr:to>
      <xdr:col>36</xdr:col>
      <xdr:colOff>165100</xdr:colOff>
      <xdr:row>62</xdr:row>
      <xdr:rowOff>47611</xdr:rowOff>
    </xdr:to>
    <xdr:sp macro="" textlink="">
      <xdr:nvSpPr>
        <xdr:cNvPr id="240" name="フローチャート: 判断 239">
          <a:extLst>
            <a:ext uri="{FF2B5EF4-FFF2-40B4-BE49-F238E27FC236}">
              <a16:creationId xmlns:a16="http://schemas.microsoft.com/office/drawing/2014/main" id="{CA6113EA-0C89-4573-A5B2-C5AB3C6AC735}"/>
            </a:ext>
          </a:extLst>
        </xdr:cNvPr>
        <xdr:cNvSpPr/>
      </xdr:nvSpPr>
      <xdr:spPr>
        <a:xfrm>
          <a:off x="6921500" y="10575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9049EB26-C7B8-4257-8A1E-A546E4418DA5}"/>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CFA7D249-F117-4052-808A-A572BE7ADEA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494A652A-A790-42EE-96C4-D908B5A23588}"/>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1F01CB3A-6852-4E98-AFCD-9EDA4CDE18D5}"/>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90A04CA1-773C-47DF-AF9E-DEE091F8FE6E}"/>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11184</xdr:rowOff>
    </xdr:from>
    <xdr:to>
      <xdr:col>55</xdr:col>
      <xdr:colOff>50800</xdr:colOff>
      <xdr:row>64</xdr:row>
      <xdr:rowOff>112784</xdr:rowOff>
    </xdr:to>
    <xdr:sp macro="" textlink="">
      <xdr:nvSpPr>
        <xdr:cNvPr id="246" name="楕円 245">
          <a:extLst>
            <a:ext uri="{FF2B5EF4-FFF2-40B4-BE49-F238E27FC236}">
              <a16:creationId xmlns:a16="http://schemas.microsoft.com/office/drawing/2014/main" id="{6F4381AC-BBCC-482D-AEC1-D1FDB01920DF}"/>
            </a:ext>
          </a:extLst>
        </xdr:cNvPr>
        <xdr:cNvSpPr/>
      </xdr:nvSpPr>
      <xdr:spPr>
        <a:xfrm>
          <a:off x="10426700" y="1098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97561</xdr:rowOff>
    </xdr:from>
    <xdr:ext cx="534377" cy="259045"/>
    <xdr:sp macro="" textlink="">
      <xdr:nvSpPr>
        <xdr:cNvPr id="247" name="【橋りょう・トンネル】&#10;一人当たり有形固定資産（償却資産）額該当値テキスト">
          <a:extLst>
            <a:ext uri="{FF2B5EF4-FFF2-40B4-BE49-F238E27FC236}">
              <a16:creationId xmlns:a16="http://schemas.microsoft.com/office/drawing/2014/main" id="{1E703EEA-A746-4B80-9CD3-C3F336A1EB98}"/>
            </a:ext>
          </a:extLst>
        </xdr:cNvPr>
        <xdr:cNvSpPr txBox="1"/>
      </xdr:nvSpPr>
      <xdr:spPr>
        <a:xfrm>
          <a:off x="10515600" y="108989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11307</xdr:rowOff>
    </xdr:from>
    <xdr:to>
      <xdr:col>50</xdr:col>
      <xdr:colOff>165100</xdr:colOff>
      <xdr:row>64</xdr:row>
      <xdr:rowOff>112907</xdr:rowOff>
    </xdr:to>
    <xdr:sp macro="" textlink="">
      <xdr:nvSpPr>
        <xdr:cNvPr id="248" name="楕円 247">
          <a:extLst>
            <a:ext uri="{FF2B5EF4-FFF2-40B4-BE49-F238E27FC236}">
              <a16:creationId xmlns:a16="http://schemas.microsoft.com/office/drawing/2014/main" id="{D0229413-ECA9-4AD4-98F6-81D953174F74}"/>
            </a:ext>
          </a:extLst>
        </xdr:cNvPr>
        <xdr:cNvSpPr/>
      </xdr:nvSpPr>
      <xdr:spPr>
        <a:xfrm>
          <a:off x="9588500" y="10984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61984</xdr:rowOff>
    </xdr:from>
    <xdr:to>
      <xdr:col>55</xdr:col>
      <xdr:colOff>0</xdr:colOff>
      <xdr:row>64</xdr:row>
      <xdr:rowOff>62107</xdr:rowOff>
    </xdr:to>
    <xdr:cxnSp macro="">
      <xdr:nvCxnSpPr>
        <xdr:cNvPr id="249" name="直線コネクタ 248">
          <a:extLst>
            <a:ext uri="{FF2B5EF4-FFF2-40B4-BE49-F238E27FC236}">
              <a16:creationId xmlns:a16="http://schemas.microsoft.com/office/drawing/2014/main" id="{72F40012-6D6C-4175-8B4C-6433D059FA39}"/>
            </a:ext>
          </a:extLst>
        </xdr:cNvPr>
        <xdr:cNvCxnSpPr/>
      </xdr:nvCxnSpPr>
      <xdr:spPr>
        <a:xfrm flipV="1">
          <a:off x="9639300" y="11034784"/>
          <a:ext cx="838200" cy="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13360</xdr:rowOff>
    </xdr:from>
    <xdr:to>
      <xdr:col>46</xdr:col>
      <xdr:colOff>38100</xdr:colOff>
      <xdr:row>64</xdr:row>
      <xdr:rowOff>114960</xdr:rowOff>
    </xdr:to>
    <xdr:sp macro="" textlink="">
      <xdr:nvSpPr>
        <xdr:cNvPr id="250" name="楕円 249">
          <a:extLst>
            <a:ext uri="{FF2B5EF4-FFF2-40B4-BE49-F238E27FC236}">
              <a16:creationId xmlns:a16="http://schemas.microsoft.com/office/drawing/2014/main" id="{8AAD0C2A-ACA9-43D1-AB97-3F2F35476C39}"/>
            </a:ext>
          </a:extLst>
        </xdr:cNvPr>
        <xdr:cNvSpPr/>
      </xdr:nvSpPr>
      <xdr:spPr>
        <a:xfrm>
          <a:off x="8699500" y="1098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62107</xdr:rowOff>
    </xdr:from>
    <xdr:to>
      <xdr:col>50</xdr:col>
      <xdr:colOff>114300</xdr:colOff>
      <xdr:row>64</xdr:row>
      <xdr:rowOff>64160</xdr:rowOff>
    </xdr:to>
    <xdr:cxnSp macro="">
      <xdr:nvCxnSpPr>
        <xdr:cNvPr id="251" name="直線コネクタ 250">
          <a:extLst>
            <a:ext uri="{FF2B5EF4-FFF2-40B4-BE49-F238E27FC236}">
              <a16:creationId xmlns:a16="http://schemas.microsoft.com/office/drawing/2014/main" id="{894AC222-361A-406A-B392-C3E398A67FB6}"/>
            </a:ext>
          </a:extLst>
        </xdr:cNvPr>
        <xdr:cNvCxnSpPr/>
      </xdr:nvCxnSpPr>
      <xdr:spPr>
        <a:xfrm flipV="1">
          <a:off x="8750300" y="11034907"/>
          <a:ext cx="889000" cy="2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13591</xdr:rowOff>
    </xdr:from>
    <xdr:to>
      <xdr:col>41</xdr:col>
      <xdr:colOff>101600</xdr:colOff>
      <xdr:row>64</xdr:row>
      <xdr:rowOff>115191</xdr:rowOff>
    </xdr:to>
    <xdr:sp macro="" textlink="">
      <xdr:nvSpPr>
        <xdr:cNvPr id="252" name="楕円 251">
          <a:extLst>
            <a:ext uri="{FF2B5EF4-FFF2-40B4-BE49-F238E27FC236}">
              <a16:creationId xmlns:a16="http://schemas.microsoft.com/office/drawing/2014/main" id="{2B95802D-9B2B-4870-BC92-C044536E8CDD}"/>
            </a:ext>
          </a:extLst>
        </xdr:cNvPr>
        <xdr:cNvSpPr/>
      </xdr:nvSpPr>
      <xdr:spPr>
        <a:xfrm>
          <a:off x="7810500" y="10986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64160</xdr:rowOff>
    </xdr:from>
    <xdr:to>
      <xdr:col>45</xdr:col>
      <xdr:colOff>177800</xdr:colOff>
      <xdr:row>64</xdr:row>
      <xdr:rowOff>64391</xdr:rowOff>
    </xdr:to>
    <xdr:cxnSp macro="">
      <xdr:nvCxnSpPr>
        <xdr:cNvPr id="253" name="直線コネクタ 252">
          <a:extLst>
            <a:ext uri="{FF2B5EF4-FFF2-40B4-BE49-F238E27FC236}">
              <a16:creationId xmlns:a16="http://schemas.microsoft.com/office/drawing/2014/main" id="{9348DB9B-A41D-423B-8B74-351B569A88FD}"/>
            </a:ext>
          </a:extLst>
        </xdr:cNvPr>
        <xdr:cNvCxnSpPr/>
      </xdr:nvCxnSpPr>
      <xdr:spPr>
        <a:xfrm flipV="1">
          <a:off x="7861300" y="11036960"/>
          <a:ext cx="889000" cy="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13617</xdr:rowOff>
    </xdr:from>
    <xdr:to>
      <xdr:col>36</xdr:col>
      <xdr:colOff>165100</xdr:colOff>
      <xdr:row>64</xdr:row>
      <xdr:rowOff>115217</xdr:rowOff>
    </xdr:to>
    <xdr:sp macro="" textlink="">
      <xdr:nvSpPr>
        <xdr:cNvPr id="254" name="楕円 253">
          <a:extLst>
            <a:ext uri="{FF2B5EF4-FFF2-40B4-BE49-F238E27FC236}">
              <a16:creationId xmlns:a16="http://schemas.microsoft.com/office/drawing/2014/main" id="{2B9457AD-860A-416B-9F9E-C1C5DF6AF2C0}"/>
            </a:ext>
          </a:extLst>
        </xdr:cNvPr>
        <xdr:cNvSpPr/>
      </xdr:nvSpPr>
      <xdr:spPr>
        <a:xfrm>
          <a:off x="6921500" y="1098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64391</xdr:rowOff>
    </xdr:from>
    <xdr:to>
      <xdr:col>41</xdr:col>
      <xdr:colOff>50800</xdr:colOff>
      <xdr:row>64</xdr:row>
      <xdr:rowOff>64417</xdr:rowOff>
    </xdr:to>
    <xdr:cxnSp macro="">
      <xdr:nvCxnSpPr>
        <xdr:cNvPr id="255" name="直線コネクタ 254">
          <a:extLst>
            <a:ext uri="{FF2B5EF4-FFF2-40B4-BE49-F238E27FC236}">
              <a16:creationId xmlns:a16="http://schemas.microsoft.com/office/drawing/2014/main" id="{D8784B09-2B20-4812-9C31-FDF335D66455}"/>
            </a:ext>
          </a:extLst>
        </xdr:cNvPr>
        <xdr:cNvCxnSpPr/>
      </xdr:nvCxnSpPr>
      <xdr:spPr>
        <a:xfrm flipV="1">
          <a:off x="6972300" y="11037191"/>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62</xdr:row>
      <xdr:rowOff>8858</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907CAEEC-7E84-41E7-B42F-0C2AE8FCC68E}"/>
            </a:ext>
          </a:extLst>
        </xdr:cNvPr>
        <xdr:cNvSpPr txBox="1"/>
      </xdr:nvSpPr>
      <xdr:spPr>
        <a:xfrm>
          <a:off x="9327095" y="106387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60</xdr:row>
      <xdr:rowOff>54487</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9C68AA08-39DA-4E6C-A239-8D39992CED26}"/>
            </a:ext>
          </a:extLst>
        </xdr:cNvPr>
        <xdr:cNvSpPr txBox="1"/>
      </xdr:nvSpPr>
      <xdr:spPr>
        <a:xfrm>
          <a:off x="8450795" y="10341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60</xdr:row>
      <xdr:rowOff>66650</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8DAABED2-E094-4724-B72E-CEBA436EA9E9}"/>
            </a:ext>
          </a:extLst>
        </xdr:cNvPr>
        <xdr:cNvSpPr txBox="1"/>
      </xdr:nvSpPr>
      <xdr:spPr>
        <a:xfrm>
          <a:off x="7561795" y="10353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60</xdr:row>
      <xdr:rowOff>64138</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27B6C843-B91E-44B3-97A7-FFABEACA2FAA}"/>
            </a:ext>
          </a:extLst>
        </xdr:cNvPr>
        <xdr:cNvSpPr txBox="1"/>
      </xdr:nvSpPr>
      <xdr:spPr>
        <a:xfrm>
          <a:off x="6672795" y="10351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104034</xdr:rowOff>
    </xdr:from>
    <xdr:ext cx="534377" cy="259045"/>
    <xdr:sp macro="" textlink="">
      <xdr:nvSpPr>
        <xdr:cNvPr id="260" name="n_1mainValue【橋りょう・トンネル】&#10;一人当たり有形固定資産（償却資産）額">
          <a:extLst>
            <a:ext uri="{FF2B5EF4-FFF2-40B4-BE49-F238E27FC236}">
              <a16:creationId xmlns:a16="http://schemas.microsoft.com/office/drawing/2014/main" id="{F80BAA9B-6E48-4954-85E9-EDAF1DB96DB5}"/>
            </a:ext>
          </a:extLst>
        </xdr:cNvPr>
        <xdr:cNvSpPr txBox="1"/>
      </xdr:nvSpPr>
      <xdr:spPr>
        <a:xfrm>
          <a:off x="9359411" y="11076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106087</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2EB94629-DF50-494C-8707-FF20A4067D45}"/>
            </a:ext>
          </a:extLst>
        </xdr:cNvPr>
        <xdr:cNvSpPr txBox="1"/>
      </xdr:nvSpPr>
      <xdr:spPr>
        <a:xfrm>
          <a:off x="8515428" y="11078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106318</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3F2CC643-EE54-41F9-9FCE-FA8A9EFACAFC}"/>
            </a:ext>
          </a:extLst>
        </xdr:cNvPr>
        <xdr:cNvSpPr txBox="1"/>
      </xdr:nvSpPr>
      <xdr:spPr>
        <a:xfrm>
          <a:off x="7626428" y="11079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106344</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523979D0-8DE9-44AA-A523-2FF9206A706B}"/>
            </a:ext>
          </a:extLst>
        </xdr:cNvPr>
        <xdr:cNvSpPr txBox="1"/>
      </xdr:nvSpPr>
      <xdr:spPr>
        <a:xfrm>
          <a:off x="6737428" y="11079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F6E25AFF-EC2D-4166-81B5-C9F01CB54AF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DFF4240D-AD99-454F-BE6A-DB762CDCD054}"/>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14FF5659-D5E8-411A-9C24-28FE677F8935}"/>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E06FAE2C-62C9-4F82-8D94-6B9ADEFC1A39}"/>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D76F5B92-0D59-4574-B989-4A25CD106DB9}"/>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1F9A8957-9CEE-4D2C-9F0A-BD0C1AF9796C}"/>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F2E4CD6D-1F01-466B-9DD2-372DE8AB4F5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F487F9C9-C4DC-45E9-8C87-73070D5E67D3}"/>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80DCC264-57C3-4004-BF5E-1F53FC5B496A}"/>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FF0015D4-4BDA-4544-B34B-D80871005319}"/>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1D7491A8-5795-41B3-B2C1-83F7D98E2DA4}"/>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5" name="直線コネクタ 274">
          <a:extLst>
            <a:ext uri="{FF2B5EF4-FFF2-40B4-BE49-F238E27FC236}">
              <a16:creationId xmlns:a16="http://schemas.microsoft.com/office/drawing/2014/main" id="{9161A560-4033-43D6-9517-EAF7625D314B}"/>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6" name="テキスト ボックス 275">
          <a:extLst>
            <a:ext uri="{FF2B5EF4-FFF2-40B4-BE49-F238E27FC236}">
              <a16:creationId xmlns:a16="http://schemas.microsoft.com/office/drawing/2014/main" id="{819EFFBB-64F0-4523-AEC3-855CCE25D43A}"/>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7" name="直線コネクタ 276">
          <a:extLst>
            <a:ext uri="{FF2B5EF4-FFF2-40B4-BE49-F238E27FC236}">
              <a16:creationId xmlns:a16="http://schemas.microsoft.com/office/drawing/2014/main" id="{AA73E0C2-4CAB-46ED-A969-24D4E5E877C4}"/>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8" name="テキスト ボックス 277">
          <a:extLst>
            <a:ext uri="{FF2B5EF4-FFF2-40B4-BE49-F238E27FC236}">
              <a16:creationId xmlns:a16="http://schemas.microsoft.com/office/drawing/2014/main" id="{5C2FB6A4-6738-4CC0-BADB-68BB77F3E4A3}"/>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9" name="直線コネクタ 278">
          <a:extLst>
            <a:ext uri="{FF2B5EF4-FFF2-40B4-BE49-F238E27FC236}">
              <a16:creationId xmlns:a16="http://schemas.microsoft.com/office/drawing/2014/main" id="{202DAE05-D099-4847-8EBE-2E779103F2A7}"/>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80" name="テキスト ボックス 279">
          <a:extLst>
            <a:ext uri="{FF2B5EF4-FFF2-40B4-BE49-F238E27FC236}">
              <a16:creationId xmlns:a16="http://schemas.microsoft.com/office/drawing/2014/main" id="{CA9F74F1-7588-459A-B7EA-D147E3730F3D}"/>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81" name="直線コネクタ 280">
          <a:extLst>
            <a:ext uri="{FF2B5EF4-FFF2-40B4-BE49-F238E27FC236}">
              <a16:creationId xmlns:a16="http://schemas.microsoft.com/office/drawing/2014/main" id="{CD2653FA-A4BE-4576-A727-4C64D6BA1291}"/>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2" name="テキスト ボックス 281">
          <a:extLst>
            <a:ext uri="{FF2B5EF4-FFF2-40B4-BE49-F238E27FC236}">
              <a16:creationId xmlns:a16="http://schemas.microsoft.com/office/drawing/2014/main" id="{91F741E6-D81B-4D01-9B7D-5B6115296CB1}"/>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3" name="直線コネクタ 282">
          <a:extLst>
            <a:ext uri="{FF2B5EF4-FFF2-40B4-BE49-F238E27FC236}">
              <a16:creationId xmlns:a16="http://schemas.microsoft.com/office/drawing/2014/main" id="{AF051BE0-FA2A-44AF-97E6-A0449F6D13BF}"/>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4" name="テキスト ボックス 283">
          <a:extLst>
            <a:ext uri="{FF2B5EF4-FFF2-40B4-BE49-F238E27FC236}">
              <a16:creationId xmlns:a16="http://schemas.microsoft.com/office/drawing/2014/main" id="{83AE9434-F340-484E-805B-1434E3229C95}"/>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5" name="直線コネクタ 284">
          <a:extLst>
            <a:ext uri="{FF2B5EF4-FFF2-40B4-BE49-F238E27FC236}">
              <a16:creationId xmlns:a16="http://schemas.microsoft.com/office/drawing/2014/main" id="{ED754FFC-0208-4204-BCF0-F2224BE6D560}"/>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6" name="テキスト ボックス 285">
          <a:extLst>
            <a:ext uri="{FF2B5EF4-FFF2-40B4-BE49-F238E27FC236}">
              <a16:creationId xmlns:a16="http://schemas.microsoft.com/office/drawing/2014/main" id="{0CDEF2F1-0D2C-4F76-8A7B-DEECD87E7CCB}"/>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0E272481-B232-4F65-A608-98D1963158A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8" name="【公営住宅】&#10;有形固定資産減価償却率グラフ枠">
          <a:extLst>
            <a:ext uri="{FF2B5EF4-FFF2-40B4-BE49-F238E27FC236}">
              <a16:creationId xmlns:a16="http://schemas.microsoft.com/office/drawing/2014/main" id="{DB29E1DC-D915-4E80-9BDD-2ABB6582A3ED}"/>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96882</xdr:rowOff>
    </xdr:from>
    <xdr:to>
      <xdr:col>24</xdr:col>
      <xdr:colOff>62865</xdr:colOff>
      <xdr:row>86</xdr:row>
      <xdr:rowOff>168729</xdr:rowOff>
    </xdr:to>
    <xdr:cxnSp macro="">
      <xdr:nvCxnSpPr>
        <xdr:cNvPr id="289" name="直線コネクタ 288">
          <a:extLst>
            <a:ext uri="{FF2B5EF4-FFF2-40B4-BE49-F238E27FC236}">
              <a16:creationId xmlns:a16="http://schemas.microsoft.com/office/drawing/2014/main" id="{11223502-8920-40A2-8F65-0B689B0694AA}"/>
            </a:ext>
          </a:extLst>
        </xdr:cNvPr>
        <xdr:cNvCxnSpPr/>
      </xdr:nvCxnSpPr>
      <xdr:spPr>
        <a:xfrm flipV="1">
          <a:off x="4634865" y="13469982"/>
          <a:ext cx="0" cy="14434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90" name="【公営住宅】&#10;有形固定資産減価償却率最小値テキスト">
          <a:extLst>
            <a:ext uri="{FF2B5EF4-FFF2-40B4-BE49-F238E27FC236}">
              <a16:creationId xmlns:a16="http://schemas.microsoft.com/office/drawing/2014/main" id="{BDC7AEAC-B298-487E-82F0-5ADF7D4F0E5A}"/>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91" name="直線コネクタ 290">
          <a:extLst>
            <a:ext uri="{FF2B5EF4-FFF2-40B4-BE49-F238E27FC236}">
              <a16:creationId xmlns:a16="http://schemas.microsoft.com/office/drawing/2014/main" id="{80C8647C-B40C-45D8-AF11-C4C093891CF3}"/>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43559</xdr:rowOff>
    </xdr:from>
    <xdr:ext cx="405111" cy="259045"/>
    <xdr:sp macro="" textlink="">
      <xdr:nvSpPr>
        <xdr:cNvPr id="292" name="【公営住宅】&#10;有形固定資産減価償却率最大値テキスト">
          <a:extLst>
            <a:ext uri="{FF2B5EF4-FFF2-40B4-BE49-F238E27FC236}">
              <a16:creationId xmlns:a16="http://schemas.microsoft.com/office/drawing/2014/main" id="{3518561B-1411-4793-8A67-CA11E9740CF5}"/>
            </a:ext>
          </a:extLst>
        </xdr:cNvPr>
        <xdr:cNvSpPr txBox="1"/>
      </xdr:nvSpPr>
      <xdr:spPr>
        <a:xfrm>
          <a:off x="4673600" y="13245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96882</xdr:rowOff>
    </xdr:from>
    <xdr:to>
      <xdr:col>24</xdr:col>
      <xdr:colOff>152400</xdr:colOff>
      <xdr:row>78</xdr:row>
      <xdr:rowOff>96882</xdr:rowOff>
    </xdr:to>
    <xdr:cxnSp macro="">
      <xdr:nvCxnSpPr>
        <xdr:cNvPr id="293" name="直線コネクタ 292">
          <a:extLst>
            <a:ext uri="{FF2B5EF4-FFF2-40B4-BE49-F238E27FC236}">
              <a16:creationId xmlns:a16="http://schemas.microsoft.com/office/drawing/2014/main" id="{6548518B-5527-42EA-9711-BB469FCF5886}"/>
            </a:ext>
          </a:extLst>
        </xdr:cNvPr>
        <xdr:cNvCxnSpPr/>
      </xdr:nvCxnSpPr>
      <xdr:spPr>
        <a:xfrm>
          <a:off x="4546600" y="134699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82022</xdr:rowOff>
    </xdr:from>
    <xdr:ext cx="405111" cy="259045"/>
    <xdr:sp macro="" textlink="">
      <xdr:nvSpPr>
        <xdr:cNvPr id="294" name="【公営住宅】&#10;有形固定資産減価償却率平均値テキスト">
          <a:extLst>
            <a:ext uri="{FF2B5EF4-FFF2-40B4-BE49-F238E27FC236}">
              <a16:creationId xmlns:a16="http://schemas.microsoft.com/office/drawing/2014/main" id="{AD36FAA4-76F7-4B6F-8FE0-5DC611F9E4A0}"/>
            </a:ext>
          </a:extLst>
        </xdr:cNvPr>
        <xdr:cNvSpPr txBox="1"/>
      </xdr:nvSpPr>
      <xdr:spPr>
        <a:xfrm>
          <a:off x="4673600" y="14140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59145</xdr:rowOff>
    </xdr:from>
    <xdr:to>
      <xdr:col>24</xdr:col>
      <xdr:colOff>114300</xdr:colOff>
      <xdr:row>83</xdr:row>
      <xdr:rowOff>160745</xdr:rowOff>
    </xdr:to>
    <xdr:sp macro="" textlink="">
      <xdr:nvSpPr>
        <xdr:cNvPr id="295" name="フローチャート: 判断 294">
          <a:extLst>
            <a:ext uri="{FF2B5EF4-FFF2-40B4-BE49-F238E27FC236}">
              <a16:creationId xmlns:a16="http://schemas.microsoft.com/office/drawing/2014/main" id="{7C77AE9E-9DA7-4B0E-BFBD-2A682C9181EE}"/>
            </a:ext>
          </a:extLst>
        </xdr:cNvPr>
        <xdr:cNvSpPr/>
      </xdr:nvSpPr>
      <xdr:spPr>
        <a:xfrm>
          <a:off x="4584700" y="1428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64044</xdr:rowOff>
    </xdr:from>
    <xdr:to>
      <xdr:col>20</xdr:col>
      <xdr:colOff>38100</xdr:colOff>
      <xdr:row>83</xdr:row>
      <xdr:rowOff>165644</xdr:rowOff>
    </xdr:to>
    <xdr:sp macro="" textlink="">
      <xdr:nvSpPr>
        <xdr:cNvPr id="296" name="フローチャート: 判断 295">
          <a:extLst>
            <a:ext uri="{FF2B5EF4-FFF2-40B4-BE49-F238E27FC236}">
              <a16:creationId xmlns:a16="http://schemas.microsoft.com/office/drawing/2014/main" id="{78257EDE-E9B6-4DBD-8076-436CD8B62000}"/>
            </a:ext>
          </a:extLst>
        </xdr:cNvPr>
        <xdr:cNvSpPr/>
      </xdr:nvSpPr>
      <xdr:spPr>
        <a:xfrm>
          <a:off x="3746500" y="1429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117929</xdr:rowOff>
    </xdr:from>
    <xdr:to>
      <xdr:col>15</xdr:col>
      <xdr:colOff>101600</xdr:colOff>
      <xdr:row>84</xdr:row>
      <xdr:rowOff>48079</xdr:rowOff>
    </xdr:to>
    <xdr:sp macro="" textlink="">
      <xdr:nvSpPr>
        <xdr:cNvPr id="297" name="フローチャート: 判断 296">
          <a:extLst>
            <a:ext uri="{FF2B5EF4-FFF2-40B4-BE49-F238E27FC236}">
              <a16:creationId xmlns:a16="http://schemas.microsoft.com/office/drawing/2014/main" id="{C195035D-BA8B-4B92-860D-C81FE55A4EA4}"/>
            </a:ext>
          </a:extLst>
        </xdr:cNvPr>
        <xdr:cNvSpPr/>
      </xdr:nvSpPr>
      <xdr:spPr>
        <a:xfrm>
          <a:off x="2857500" y="1434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104866</xdr:rowOff>
    </xdr:from>
    <xdr:to>
      <xdr:col>10</xdr:col>
      <xdr:colOff>165100</xdr:colOff>
      <xdr:row>84</xdr:row>
      <xdr:rowOff>35016</xdr:rowOff>
    </xdr:to>
    <xdr:sp macro="" textlink="">
      <xdr:nvSpPr>
        <xdr:cNvPr id="298" name="フローチャート: 判断 297">
          <a:extLst>
            <a:ext uri="{FF2B5EF4-FFF2-40B4-BE49-F238E27FC236}">
              <a16:creationId xmlns:a16="http://schemas.microsoft.com/office/drawing/2014/main" id="{24DCB538-FA65-4F77-841C-3ACCB37B8C79}"/>
            </a:ext>
          </a:extLst>
        </xdr:cNvPr>
        <xdr:cNvSpPr/>
      </xdr:nvSpPr>
      <xdr:spPr>
        <a:xfrm>
          <a:off x="1968500" y="14335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96701</xdr:rowOff>
    </xdr:from>
    <xdr:to>
      <xdr:col>6</xdr:col>
      <xdr:colOff>38100</xdr:colOff>
      <xdr:row>84</xdr:row>
      <xdr:rowOff>26851</xdr:rowOff>
    </xdr:to>
    <xdr:sp macro="" textlink="">
      <xdr:nvSpPr>
        <xdr:cNvPr id="299" name="フローチャート: 判断 298">
          <a:extLst>
            <a:ext uri="{FF2B5EF4-FFF2-40B4-BE49-F238E27FC236}">
              <a16:creationId xmlns:a16="http://schemas.microsoft.com/office/drawing/2014/main" id="{C1E268A1-E124-474A-8149-03B8F09CDF1F}"/>
            </a:ext>
          </a:extLst>
        </xdr:cNvPr>
        <xdr:cNvSpPr/>
      </xdr:nvSpPr>
      <xdr:spPr>
        <a:xfrm>
          <a:off x="1079500" y="14327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BF9E799-DE0B-48DD-B257-64AADFED0E23}"/>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DC19E71-6BF8-432E-9D99-06EAD17604BB}"/>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2632B492-CD15-4BF3-A693-D10E8B86F95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C2A470C9-ADEC-431D-AB48-3CE278464E4E}"/>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9096ED75-7A14-4FF4-8228-054F820CCF17}"/>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23223</xdr:rowOff>
    </xdr:from>
    <xdr:to>
      <xdr:col>24</xdr:col>
      <xdr:colOff>114300</xdr:colOff>
      <xdr:row>84</xdr:row>
      <xdr:rowOff>124823</xdr:rowOff>
    </xdr:to>
    <xdr:sp macro="" textlink="">
      <xdr:nvSpPr>
        <xdr:cNvPr id="305" name="楕円 304">
          <a:extLst>
            <a:ext uri="{FF2B5EF4-FFF2-40B4-BE49-F238E27FC236}">
              <a16:creationId xmlns:a16="http://schemas.microsoft.com/office/drawing/2014/main" id="{B7BAFB61-2E86-4346-8DB4-1BCA28D38198}"/>
            </a:ext>
          </a:extLst>
        </xdr:cNvPr>
        <xdr:cNvSpPr/>
      </xdr:nvSpPr>
      <xdr:spPr>
        <a:xfrm>
          <a:off x="4584700" y="144250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1650</xdr:rowOff>
    </xdr:from>
    <xdr:ext cx="405111" cy="259045"/>
    <xdr:sp macro="" textlink="">
      <xdr:nvSpPr>
        <xdr:cNvPr id="306" name="【公営住宅】&#10;有形固定資産減価償却率該当値テキスト">
          <a:extLst>
            <a:ext uri="{FF2B5EF4-FFF2-40B4-BE49-F238E27FC236}">
              <a16:creationId xmlns:a16="http://schemas.microsoft.com/office/drawing/2014/main" id="{2FFB2011-6648-4A15-A386-32FA9DA0EC42}"/>
            </a:ext>
          </a:extLst>
        </xdr:cNvPr>
        <xdr:cNvSpPr txBox="1"/>
      </xdr:nvSpPr>
      <xdr:spPr>
        <a:xfrm>
          <a:off x="4673600" y="144034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160382</xdr:rowOff>
    </xdr:from>
    <xdr:to>
      <xdr:col>20</xdr:col>
      <xdr:colOff>38100</xdr:colOff>
      <xdr:row>84</xdr:row>
      <xdr:rowOff>90532</xdr:rowOff>
    </xdr:to>
    <xdr:sp macro="" textlink="">
      <xdr:nvSpPr>
        <xdr:cNvPr id="307" name="楕円 306">
          <a:extLst>
            <a:ext uri="{FF2B5EF4-FFF2-40B4-BE49-F238E27FC236}">
              <a16:creationId xmlns:a16="http://schemas.microsoft.com/office/drawing/2014/main" id="{8D13B5FB-B26C-49E6-A4A3-756CFBD79A85}"/>
            </a:ext>
          </a:extLst>
        </xdr:cNvPr>
        <xdr:cNvSpPr/>
      </xdr:nvSpPr>
      <xdr:spPr>
        <a:xfrm>
          <a:off x="3746500" y="1439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39732</xdr:rowOff>
    </xdr:from>
    <xdr:to>
      <xdr:col>24</xdr:col>
      <xdr:colOff>63500</xdr:colOff>
      <xdr:row>84</xdr:row>
      <xdr:rowOff>74023</xdr:rowOff>
    </xdr:to>
    <xdr:cxnSp macro="">
      <xdr:nvCxnSpPr>
        <xdr:cNvPr id="308" name="直線コネクタ 307">
          <a:extLst>
            <a:ext uri="{FF2B5EF4-FFF2-40B4-BE49-F238E27FC236}">
              <a16:creationId xmlns:a16="http://schemas.microsoft.com/office/drawing/2014/main" id="{BFB598F9-D244-4A4F-804D-0F8548A0C578}"/>
            </a:ext>
          </a:extLst>
        </xdr:cNvPr>
        <xdr:cNvCxnSpPr/>
      </xdr:nvCxnSpPr>
      <xdr:spPr>
        <a:xfrm>
          <a:off x="3797300" y="14441532"/>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124461</xdr:rowOff>
    </xdr:from>
    <xdr:to>
      <xdr:col>15</xdr:col>
      <xdr:colOff>101600</xdr:colOff>
      <xdr:row>84</xdr:row>
      <xdr:rowOff>54611</xdr:rowOff>
    </xdr:to>
    <xdr:sp macro="" textlink="">
      <xdr:nvSpPr>
        <xdr:cNvPr id="309" name="楕円 308">
          <a:extLst>
            <a:ext uri="{FF2B5EF4-FFF2-40B4-BE49-F238E27FC236}">
              <a16:creationId xmlns:a16="http://schemas.microsoft.com/office/drawing/2014/main" id="{4FDAFED5-B815-45C0-9A63-83BC7E2872B6}"/>
            </a:ext>
          </a:extLst>
        </xdr:cNvPr>
        <xdr:cNvSpPr/>
      </xdr:nvSpPr>
      <xdr:spPr>
        <a:xfrm>
          <a:off x="2857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84</xdr:row>
      <xdr:rowOff>3811</xdr:rowOff>
    </xdr:from>
    <xdr:to>
      <xdr:col>19</xdr:col>
      <xdr:colOff>177800</xdr:colOff>
      <xdr:row>84</xdr:row>
      <xdr:rowOff>39732</xdr:rowOff>
    </xdr:to>
    <xdr:cxnSp macro="">
      <xdr:nvCxnSpPr>
        <xdr:cNvPr id="310" name="直線コネクタ 309">
          <a:extLst>
            <a:ext uri="{FF2B5EF4-FFF2-40B4-BE49-F238E27FC236}">
              <a16:creationId xmlns:a16="http://schemas.microsoft.com/office/drawing/2014/main" id="{25B02C6E-6AA2-4103-A027-B0CB17AC3E7A}"/>
            </a:ext>
          </a:extLst>
        </xdr:cNvPr>
        <xdr:cNvCxnSpPr/>
      </xdr:nvCxnSpPr>
      <xdr:spPr>
        <a:xfrm>
          <a:off x="2908300" y="14405611"/>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88537</xdr:rowOff>
    </xdr:from>
    <xdr:to>
      <xdr:col>10</xdr:col>
      <xdr:colOff>165100</xdr:colOff>
      <xdr:row>84</xdr:row>
      <xdr:rowOff>18687</xdr:rowOff>
    </xdr:to>
    <xdr:sp macro="" textlink="">
      <xdr:nvSpPr>
        <xdr:cNvPr id="311" name="楕円 310">
          <a:extLst>
            <a:ext uri="{FF2B5EF4-FFF2-40B4-BE49-F238E27FC236}">
              <a16:creationId xmlns:a16="http://schemas.microsoft.com/office/drawing/2014/main" id="{F96C6D0C-9188-4C82-9310-E1E4CFEF0F6F}"/>
            </a:ext>
          </a:extLst>
        </xdr:cNvPr>
        <xdr:cNvSpPr/>
      </xdr:nvSpPr>
      <xdr:spPr>
        <a:xfrm>
          <a:off x="1968500" y="14318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139337</xdr:rowOff>
    </xdr:from>
    <xdr:to>
      <xdr:col>15</xdr:col>
      <xdr:colOff>50800</xdr:colOff>
      <xdr:row>84</xdr:row>
      <xdr:rowOff>3811</xdr:rowOff>
    </xdr:to>
    <xdr:cxnSp macro="">
      <xdr:nvCxnSpPr>
        <xdr:cNvPr id="312" name="直線コネクタ 311">
          <a:extLst>
            <a:ext uri="{FF2B5EF4-FFF2-40B4-BE49-F238E27FC236}">
              <a16:creationId xmlns:a16="http://schemas.microsoft.com/office/drawing/2014/main" id="{2A9242ED-9241-456D-B1AA-A9483742C4A1}"/>
            </a:ext>
          </a:extLst>
        </xdr:cNvPr>
        <xdr:cNvCxnSpPr/>
      </xdr:nvCxnSpPr>
      <xdr:spPr>
        <a:xfrm>
          <a:off x="2019300" y="14369687"/>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83</xdr:row>
      <xdr:rowOff>52614</xdr:rowOff>
    </xdr:from>
    <xdr:to>
      <xdr:col>6</xdr:col>
      <xdr:colOff>38100</xdr:colOff>
      <xdr:row>83</xdr:row>
      <xdr:rowOff>154214</xdr:rowOff>
    </xdr:to>
    <xdr:sp macro="" textlink="">
      <xdr:nvSpPr>
        <xdr:cNvPr id="313" name="楕円 312">
          <a:extLst>
            <a:ext uri="{FF2B5EF4-FFF2-40B4-BE49-F238E27FC236}">
              <a16:creationId xmlns:a16="http://schemas.microsoft.com/office/drawing/2014/main" id="{86229400-14D7-4E68-9B93-573C757C5E31}"/>
            </a:ext>
          </a:extLst>
        </xdr:cNvPr>
        <xdr:cNvSpPr/>
      </xdr:nvSpPr>
      <xdr:spPr>
        <a:xfrm>
          <a:off x="1079500" y="14282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103414</xdr:rowOff>
    </xdr:from>
    <xdr:to>
      <xdr:col>10</xdr:col>
      <xdr:colOff>114300</xdr:colOff>
      <xdr:row>83</xdr:row>
      <xdr:rowOff>139337</xdr:rowOff>
    </xdr:to>
    <xdr:cxnSp macro="">
      <xdr:nvCxnSpPr>
        <xdr:cNvPr id="314" name="直線コネクタ 313">
          <a:extLst>
            <a:ext uri="{FF2B5EF4-FFF2-40B4-BE49-F238E27FC236}">
              <a16:creationId xmlns:a16="http://schemas.microsoft.com/office/drawing/2014/main" id="{EB360A62-C6F0-43E1-82F9-8A4D390616E3}"/>
            </a:ext>
          </a:extLst>
        </xdr:cNvPr>
        <xdr:cNvCxnSpPr/>
      </xdr:nvCxnSpPr>
      <xdr:spPr>
        <a:xfrm>
          <a:off x="1130300" y="14333764"/>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10721</xdr:rowOff>
    </xdr:from>
    <xdr:ext cx="405111" cy="259045"/>
    <xdr:sp macro="" textlink="">
      <xdr:nvSpPr>
        <xdr:cNvPr id="315" name="n_1aveValue【公営住宅】&#10;有形固定資産減価償却率">
          <a:extLst>
            <a:ext uri="{FF2B5EF4-FFF2-40B4-BE49-F238E27FC236}">
              <a16:creationId xmlns:a16="http://schemas.microsoft.com/office/drawing/2014/main" id="{6720A0F5-5022-413F-86CD-AB386D39FD7C}"/>
            </a:ext>
          </a:extLst>
        </xdr:cNvPr>
        <xdr:cNvSpPr txBox="1"/>
      </xdr:nvSpPr>
      <xdr:spPr>
        <a:xfrm>
          <a:off x="3582044" y="1406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64606</xdr:rowOff>
    </xdr:from>
    <xdr:ext cx="405111" cy="259045"/>
    <xdr:sp macro="" textlink="">
      <xdr:nvSpPr>
        <xdr:cNvPr id="316" name="n_2aveValue【公営住宅】&#10;有形固定資産減価償却率">
          <a:extLst>
            <a:ext uri="{FF2B5EF4-FFF2-40B4-BE49-F238E27FC236}">
              <a16:creationId xmlns:a16="http://schemas.microsoft.com/office/drawing/2014/main" id="{B8F0CC58-E4AA-4851-8C56-2AF5A6E09607}"/>
            </a:ext>
          </a:extLst>
        </xdr:cNvPr>
        <xdr:cNvSpPr txBox="1"/>
      </xdr:nvSpPr>
      <xdr:spPr>
        <a:xfrm>
          <a:off x="2705744" y="141235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84</xdr:row>
      <xdr:rowOff>26143</xdr:rowOff>
    </xdr:from>
    <xdr:ext cx="405111" cy="259045"/>
    <xdr:sp macro="" textlink="">
      <xdr:nvSpPr>
        <xdr:cNvPr id="317" name="n_3aveValue【公営住宅】&#10;有形固定資産減価償却率">
          <a:extLst>
            <a:ext uri="{FF2B5EF4-FFF2-40B4-BE49-F238E27FC236}">
              <a16:creationId xmlns:a16="http://schemas.microsoft.com/office/drawing/2014/main" id="{0985DE7C-5604-44D4-834B-00D608217229}"/>
            </a:ext>
          </a:extLst>
        </xdr:cNvPr>
        <xdr:cNvSpPr txBox="1"/>
      </xdr:nvSpPr>
      <xdr:spPr>
        <a:xfrm>
          <a:off x="1816744" y="144279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84</xdr:row>
      <xdr:rowOff>17978</xdr:rowOff>
    </xdr:from>
    <xdr:ext cx="405111" cy="259045"/>
    <xdr:sp macro="" textlink="">
      <xdr:nvSpPr>
        <xdr:cNvPr id="318" name="n_4aveValue【公営住宅】&#10;有形固定資産減価償却率">
          <a:extLst>
            <a:ext uri="{FF2B5EF4-FFF2-40B4-BE49-F238E27FC236}">
              <a16:creationId xmlns:a16="http://schemas.microsoft.com/office/drawing/2014/main" id="{C4CFAA65-AC7E-4DCB-B112-80B16D01AE14}"/>
            </a:ext>
          </a:extLst>
        </xdr:cNvPr>
        <xdr:cNvSpPr txBox="1"/>
      </xdr:nvSpPr>
      <xdr:spPr>
        <a:xfrm>
          <a:off x="927744" y="144197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81659</xdr:rowOff>
    </xdr:from>
    <xdr:ext cx="405111" cy="259045"/>
    <xdr:sp macro="" textlink="">
      <xdr:nvSpPr>
        <xdr:cNvPr id="319" name="n_1mainValue【公営住宅】&#10;有形固定資産減価償却率">
          <a:extLst>
            <a:ext uri="{FF2B5EF4-FFF2-40B4-BE49-F238E27FC236}">
              <a16:creationId xmlns:a16="http://schemas.microsoft.com/office/drawing/2014/main" id="{AA3D3302-781A-4800-A321-65B3FBD0E3E3}"/>
            </a:ext>
          </a:extLst>
        </xdr:cNvPr>
        <xdr:cNvSpPr txBox="1"/>
      </xdr:nvSpPr>
      <xdr:spPr>
        <a:xfrm>
          <a:off x="3582044" y="1448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45738</xdr:rowOff>
    </xdr:from>
    <xdr:ext cx="405111" cy="259045"/>
    <xdr:sp macro="" textlink="">
      <xdr:nvSpPr>
        <xdr:cNvPr id="320" name="n_2mainValue【公営住宅】&#10;有形固定資産減価償却率">
          <a:extLst>
            <a:ext uri="{FF2B5EF4-FFF2-40B4-BE49-F238E27FC236}">
              <a16:creationId xmlns:a16="http://schemas.microsoft.com/office/drawing/2014/main" id="{CFFF0C8D-7925-4D1E-97E3-50A0DA5C7F27}"/>
            </a:ext>
          </a:extLst>
        </xdr:cNvPr>
        <xdr:cNvSpPr txBox="1"/>
      </xdr:nvSpPr>
      <xdr:spPr>
        <a:xfrm>
          <a:off x="27057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35214</xdr:rowOff>
    </xdr:from>
    <xdr:ext cx="405111" cy="259045"/>
    <xdr:sp macro="" textlink="">
      <xdr:nvSpPr>
        <xdr:cNvPr id="321" name="n_3mainValue【公営住宅】&#10;有形固定資産減価償却率">
          <a:extLst>
            <a:ext uri="{FF2B5EF4-FFF2-40B4-BE49-F238E27FC236}">
              <a16:creationId xmlns:a16="http://schemas.microsoft.com/office/drawing/2014/main" id="{FECF35B6-E242-48E8-B57E-2FC77C0BA48F}"/>
            </a:ext>
          </a:extLst>
        </xdr:cNvPr>
        <xdr:cNvSpPr txBox="1"/>
      </xdr:nvSpPr>
      <xdr:spPr>
        <a:xfrm>
          <a:off x="1816744" y="140941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170741</xdr:rowOff>
    </xdr:from>
    <xdr:ext cx="405111" cy="259045"/>
    <xdr:sp macro="" textlink="">
      <xdr:nvSpPr>
        <xdr:cNvPr id="322" name="n_4mainValue【公営住宅】&#10;有形固定資産減価償却率">
          <a:extLst>
            <a:ext uri="{FF2B5EF4-FFF2-40B4-BE49-F238E27FC236}">
              <a16:creationId xmlns:a16="http://schemas.microsoft.com/office/drawing/2014/main" id="{4F475A0E-D327-4032-9665-BEEE061EBC38}"/>
            </a:ext>
          </a:extLst>
        </xdr:cNvPr>
        <xdr:cNvSpPr txBox="1"/>
      </xdr:nvSpPr>
      <xdr:spPr>
        <a:xfrm>
          <a:off x="927744" y="14058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a:extLst>
            <a:ext uri="{FF2B5EF4-FFF2-40B4-BE49-F238E27FC236}">
              <a16:creationId xmlns:a16="http://schemas.microsoft.com/office/drawing/2014/main" id="{CF0E368B-CA44-4D62-91CF-3EA58EACD8A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a:extLst>
            <a:ext uri="{FF2B5EF4-FFF2-40B4-BE49-F238E27FC236}">
              <a16:creationId xmlns:a16="http://schemas.microsoft.com/office/drawing/2014/main" id="{61FFD140-8972-4D4C-881B-46987D3903F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a:extLst>
            <a:ext uri="{FF2B5EF4-FFF2-40B4-BE49-F238E27FC236}">
              <a16:creationId xmlns:a16="http://schemas.microsoft.com/office/drawing/2014/main" id="{229A97C2-D2D3-412A-9343-6C80165E23FA}"/>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a:extLst>
            <a:ext uri="{FF2B5EF4-FFF2-40B4-BE49-F238E27FC236}">
              <a16:creationId xmlns:a16="http://schemas.microsoft.com/office/drawing/2014/main" id="{EB9192C2-4388-4BA4-B97E-54BF45F0454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a:extLst>
            <a:ext uri="{FF2B5EF4-FFF2-40B4-BE49-F238E27FC236}">
              <a16:creationId xmlns:a16="http://schemas.microsoft.com/office/drawing/2014/main" id="{C4ED965E-4752-47C1-B7BC-D89FBE4B3F68}"/>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a:extLst>
            <a:ext uri="{FF2B5EF4-FFF2-40B4-BE49-F238E27FC236}">
              <a16:creationId xmlns:a16="http://schemas.microsoft.com/office/drawing/2014/main" id="{CC8D53EA-B831-4E78-8E96-4FF6694B47C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a:extLst>
            <a:ext uri="{FF2B5EF4-FFF2-40B4-BE49-F238E27FC236}">
              <a16:creationId xmlns:a16="http://schemas.microsoft.com/office/drawing/2014/main" id="{A237F2C8-29EE-49DC-8F4A-50CC2CEEE3BA}"/>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a:extLst>
            <a:ext uri="{FF2B5EF4-FFF2-40B4-BE49-F238E27FC236}">
              <a16:creationId xmlns:a16="http://schemas.microsoft.com/office/drawing/2014/main" id="{D6C1E916-0708-4F2F-A161-0432575AC29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a:extLst>
            <a:ext uri="{FF2B5EF4-FFF2-40B4-BE49-F238E27FC236}">
              <a16:creationId xmlns:a16="http://schemas.microsoft.com/office/drawing/2014/main" id="{24F82386-A587-403A-BFDE-72117A801487}"/>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a:extLst>
            <a:ext uri="{FF2B5EF4-FFF2-40B4-BE49-F238E27FC236}">
              <a16:creationId xmlns:a16="http://schemas.microsoft.com/office/drawing/2014/main" id="{56BFFDD9-86B7-42F0-90BB-A4458854366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a:extLst>
            <a:ext uri="{FF2B5EF4-FFF2-40B4-BE49-F238E27FC236}">
              <a16:creationId xmlns:a16="http://schemas.microsoft.com/office/drawing/2014/main" id="{43DA6EFB-FC37-4C38-A9BD-40FA53F1EA5B}"/>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a:extLst>
            <a:ext uri="{FF2B5EF4-FFF2-40B4-BE49-F238E27FC236}">
              <a16:creationId xmlns:a16="http://schemas.microsoft.com/office/drawing/2014/main" id="{B2756587-C571-43EA-B79E-0097B064EAB0}"/>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a:extLst>
            <a:ext uri="{FF2B5EF4-FFF2-40B4-BE49-F238E27FC236}">
              <a16:creationId xmlns:a16="http://schemas.microsoft.com/office/drawing/2014/main" id="{5322C687-293F-4F93-B0A3-699342B5040F}"/>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a:extLst>
            <a:ext uri="{FF2B5EF4-FFF2-40B4-BE49-F238E27FC236}">
              <a16:creationId xmlns:a16="http://schemas.microsoft.com/office/drawing/2014/main" id="{DC3A7BF0-5E17-43B4-A23D-8A273A59F953}"/>
            </a:ext>
          </a:extLst>
        </xdr:cNvPr>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a:extLst>
            <a:ext uri="{FF2B5EF4-FFF2-40B4-BE49-F238E27FC236}">
              <a16:creationId xmlns:a16="http://schemas.microsoft.com/office/drawing/2014/main" id="{AD4EACD3-0755-40C8-8A0F-B2410A0D9CCF}"/>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a:extLst>
            <a:ext uri="{FF2B5EF4-FFF2-40B4-BE49-F238E27FC236}">
              <a16:creationId xmlns:a16="http://schemas.microsoft.com/office/drawing/2014/main" id="{F991100F-6BBD-4F32-A619-943E9DD91C50}"/>
            </a:ext>
          </a:extLst>
        </xdr:cNvPr>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a:extLst>
            <a:ext uri="{FF2B5EF4-FFF2-40B4-BE49-F238E27FC236}">
              <a16:creationId xmlns:a16="http://schemas.microsoft.com/office/drawing/2014/main" id="{268EF55F-E354-464F-B2EE-82914E64FB91}"/>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a:extLst>
            <a:ext uri="{FF2B5EF4-FFF2-40B4-BE49-F238E27FC236}">
              <a16:creationId xmlns:a16="http://schemas.microsoft.com/office/drawing/2014/main" id="{B57E5E5E-6C71-4D08-B800-B38B6C141E5E}"/>
            </a:ext>
          </a:extLst>
        </xdr:cNvPr>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9EECE22D-379F-44E7-9C25-E3269EEA38A2}"/>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418D0468-E8AA-413F-9BD5-F74946ADE8EF}"/>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公営住宅】&#10;一人当たり面積グラフ枠">
          <a:extLst>
            <a:ext uri="{FF2B5EF4-FFF2-40B4-BE49-F238E27FC236}">
              <a16:creationId xmlns:a16="http://schemas.microsoft.com/office/drawing/2014/main" id="{EACD2790-82A0-4700-B777-252F74A8898F}"/>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81077</xdr:rowOff>
    </xdr:from>
    <xdr:to>
      <xdr:col>54</xdr:col>
      <xdr:colOff>189865</xdr:colOff>
      <xdr:row>86</xdr:row>
      <xdr:rowOff>37185</xdr:rowOff>
    </xdr:to>
    <xdr:cxnSp macro="">
      <xdr:nvCxnSpPr>
        <xdr:cNvPr id="344" name="直線コネクタ 343">
          <a:extLst>
            <a:ext uri="{FF2B5EF4-FFF2-40B4-BE49-F238E27FC236}">
              <a16:creationId xmlns:a16="http://schemas.microsoft.com/office/drawing/2014/main" id="{E11E5407-F0AB-450E-AED0-0CE9C248F374}"/>
            </a:ext>
          </a:extLst>
        </xdr:cNvPr>
        <xdr:cNvCxnSpPr/>
      </xdr:nvCxnSpPr>
      <xdr:spPr>
        <a:xfrm flipV="1">
          <a:off x="10476865" y="13282727"/>
          <a:ext cx="0" cy="1499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41012</xdr:rowOff>
    </xdr:from>
    <xdr:ext cx="469744" cy="259045"/>
    <xdr:sp macro="" textlink="">
      <xdr:nvSpPr>
        <xdr:cNvPr id="345" name="【公営住宅】&#10;一人当たり面積最小値テキスト">
          <a:extLst>
            <a:ext uri="{FF2B5EF4-FFF2-40B4-BE49-F238E27FC236}">
              <a16:creationId xmlns:a16="http://schemas.microsoft.com/office/drawing/2014/main" id="{4648C6DC-DFEB-4BC6-B7CC-2A2BE9BC4A3C}"/>
            </a:ext>
          </a:extLst>
        </xdr:cNvPr>
        <xdr:cNvSpPr txBox="1"/>
      </xdr:nvSpPr>
      <xdr:spPr>
        <a:xfrm>
          <a:off x="10515600" y="147857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37185</xdr:rowOff>
    </xdr:from>
    <xdr:to>
      <xdr:col>55</xdr:col>
      <xdr:colOff>88900</xdr:colOff>
      <xdr:row>86</xdr:row>
      <xdr:rowOff>37185</xdr:rowOff>
    </xdr:to>
    <xdr:cxnSp macro="">
      <xdr:nvCxnSpPr>
        <xdr:cNvPr id="346" name="直線コネクタ 345">
          <a:extLst>
            <a:ext uri="{FF2B5EF4-FFF2-40B4-BE49-F238E27FC236}">
              <a16:creationId xmlns:a16="http://schemas.microsoft.com/office/drawing/2014/main" id="{90936837-525E-4F46-8CC9-7C34E9A81AB3}"/>
            </a:ext>
          </a:extLst>
        </xdr:cNvPr>
        <xdr:cNvCxnSpPr/>
      </xdr:nvCxnSpPr>
      <xdr:spPr>
        <a:xfrm>
          <a:off x="10388600" y="14781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27754</xdr:rowOff>
    </xdr:from>
    <xdr:ext cx="469744" cy="259045"/>
    <xdr:sp macro="" textlink="">
      <xdr:nvSpPr>
        <xdr:cNvPr id="347" name="【公営住宅】&#10;一人当たり面積最大値テキスト">
          <a:extLst>
            <a:ext uri="{FF2B5EF4-FFF2-40B4-BE49-F238E27FC236}">
              <a16:creationId xmlns:a16="http://schemas.microsoft.com/office/drawing/2014/main" id="{8BD2DF31-6C02-49D5-AFFB-89CA5420B5AE}"/>
            </a:ext>
          </a:extLst>
        </xdr:cNvPr>
        <xdr:cNvSpPr txBox="1"/>
      </xdr:nvSpPr>
      <xdr:spPr>
        <a:xfrm>
          <a:off x="10515600" y="13057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81077</xdr:rowOff>
    </xdr:from>
    <xdr:to>
      <xdr:col>55</xdr:col>
      <xdr:colOff>88900</xdr:colOff>
      <xdr:row>77</xdr:row>
      <xdr:rowOff>81077</xdr:rowOff>
    </xdr:to>
    <xdr:cxnSp macro="">
      <xdr:nvCxnSpPr>
        <xdr:cNvPr id="348" name="直線コネクタ 347">
          <a:extLst>
            <a:ext uri="{FF2B5EF4-FFF2-40B4-BE49-F238E27FC236}">
              <a16:creationId xmlns:a16="http://schemas.microsoft.com/office/drawing/2014/main" id="{5D71B6C3-B3D4-4205-B7B7-F080B26C828A}"/>
            </a:ext>
          </a:extLst>
        </xdr:cNvPr>
        <xdr:cNvCxnSpPr/>
      </xdr:nvCxnSpPr>
      <xdr:spPr>
        <a:xfrm>
          <a:off x="10388600" y="13282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116248</xdr:rowOff>
    </xdr:from>
    <xdr:ext cx="469744" cy="259045"/>
    <xdr:sp macro="" textlink="">
      <xdr:nvSpPr>
        <xdr:cNvPr id="349" name="【公営住宅】&#10;一人当たり面積平均値テキスト">
          <a:extLst>
            <a:ext uri="{FF2B5EF4-FFF2-40B4-BE49-F238E27FC236}">
              <a16:creationId xmlns:a16="http://schemas.microsoft.com/office/drawing/2014/main" id="{168152E6-D82C-4B47-9BCC-AF2BFAE40E54}"/>
            </a:ext>
          </a:extLst>
        </xdr:cNvPr>
        <xdr:cNvSpPr txBox="1"/>
      </xdr:nvSpPr>
      <xdr:spPr>
        <a:xfrm>
          <a:off x="10515600" y="143465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93371</xdr:rowOff>
    </xdr:from>
    <xdr:to>
      <xdr:col>55</xdr:col>
      <xdr:colOff>50800</xdr:colOff>
      <xdr:row>85</xdr:row>
      <xdr:rowOff>23521</xdr:rowOff>
    </xdr:to>
    <xdr:sp macro="" textlink="">
      <xdr:nvSpPr>
        <xdr:cNvPr id="350" name="フローチャート: 判断 349">
          <a:extLst>
            <a:ext uri="{FF2B5EF4-FFF2-40B4-BE49-F238E27FC236}">
              <a16:creationId xmlns:a16="http://schemas.microsoft.com/office/drawing/2014/main" id="{FCAD4D2A-949C-4F2F-93E5-527FBEDA765A}"/>
            </a:ext>
          </a:extLst>
        </xdr:cNvPr>
        <xdr:cNvSpPr/>
      </xdr:nvSpPr>
      <xdr:spPr>
        <a:xfrm>
          <a:off x="10426700" y="1449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94742</xdr:rowOff>
    </xdr:from>
    <xdr:to>
      <xdr:col>50</xdr:col>
      <xdr:colOff>165100</xdr:colOff>
      <xdr:row>85</xdr:row>
      <xdr:rowOff>24892</xdr:rowOff>
    </xdr:to>
    <xdr:sp macro="" textlink="">
      <xdr:nvSpPr>
        <xdr:cNvPr id="351" name="フローチャート: 判断 350">
          <a:extLst>
            <a:ext uri="{FF2B5EF4-FFF2-40B4-BE49-F238E27FC236}">
              <a16:creationId xmlns:a16="http://schemas.microsoft.com/office/drawing/2014/main" id="{2B613248-0938-40C2-866E-1C798327AEC7}"/>
            </a:ext>
          </a:extLst>
        </xdr:cNvPr>
        <xdr:cNvSpPr/>
      </xdr:nvSpPr>
      <xdr:spPr>
        <a:xfrm>
          <a:off x="9588500" y="1449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156008</xdr:rowOff>
    </xdr:from>
    <xdr:to>
      <xdr:col>46</xdr:col>
      <xdr:colOff>38100</xdr:colOff>
      <xdr:row>84</xdr:row>
      <xdr:rowOff>86158</xdr:rowOff>
    </xdr:to>
    <xdr:sp macro="" textlink="">
      <xdr:nvSpPr>
        <xdr:cNvPr id="352" name="フローチャート: 判断 351">
          <a:extLst>
            <a:ext uri="{FF2B5EF4-FFF2-40B4-BE49-F238E27FC236}">
              <a16:creationId xmlns:a16="http://schemas.microsoft.com/office/drawing/2014/main" id="{E0BC9DFF-D808-43B8-821D-5DF4C0B4DB6E}"/>
            </a:ext>
          </a:extLst>
        </xdr:cNvPr>
        <xdr:cNvSpPr/>
      </xdr:nvSpPr>
      <xdr:spPr>
        <a:xfrm>
          <a:off x="8699500" y="14386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161037</xdr:rowOff>
    </xdr:from>
    <xdr:to>
      <xdr:col>41</xdr:col>
      <xdr:colOff>101600</xdr:colOff>
      <xdr:row>84</xdr:row>
      <xdr:rowOff>91187</xdr:rowOff>
    </xdr:to>
    <xdr:sp macro="" textlink="">
      <xdr:nvSpPr>
        <xdr:cNvPr id="353" name="フローチャート: 判断 352">
          <a:extLst>
            <a:ext uri="{FF2B5EF4-FFF2-40B4-BE49-F238E27FC236}">
              <a16:creationId xmlns:a16="http://schemas.microsoft.com/office/drawing/2014/main" id="{1C5EDE4C-22E3-4DE8-988F-9E8AADFB4705}"/>
            </a:ext>
          </a:extLst>
        </xdr:cNvPr>
        <xdr:cNvSpPr/>
      </xdr:nvSpPr>
      <xdr:spPr>
        <a:xfrm>
          <a:off x="7810500" y="143913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162864</xdr:rowOff>
    </xdr:from>
    <xdr:to>
      <xdr:col>36</xdr:col>
      <xdr:colOff>165100</xdr:colOff>
      <xdr:row>84</xdr:row>
      <xdr:rowOff>93014</xdr:rowOff>
    </xdr:to>
    <xdr:sp macro="" textlink="">
      <xdr:nvSpPr>
        <xdr:cNvPr id="354" name="フローチャート: 判断 353">
          <a:extLst>
            <a:ext uri="{FF2B5EF4-FFF2-40B4-BE49-F238E27FC236}">
              <a16:creationId xmlns:a16="http://schemas.microsoft.com/office/drawing/2014/main" id="{50685DFC-6EAD-41E6-9D01-20978F8280F7}"/>
            </a:ext>
          </a:extLst>
        </xdr:cNvPr>
        <xdr:cNvSpPr/>
      </xdr:nvSpPr>
      <xdr:spPr>
        <a:xfrm>
          <a:off x="6921500" y="14393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10F6E76B-7917-43C6-AEF8-683AC475639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B186C826-AF80-485D-B89E-F451B98C9CC9}"/>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D0E9F767-934A-45E0-AB99-9822391A679C}"/>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DF4D330-AE3F-4EC0-93BD-33202F1AB08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D0311C25-4AB7-4F76-8BCB-AB26ED4AB784}"/>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150064</xdr:rowOff>
    </xdr:from>
    <xdr:to>
      <xdr:col>55</xdr:col>
      <xdr:colOff>50800</xdr:colOff>
      <xdr:row>86</xdr:row>
      <xdr:rowOff>80214</xdr:rowOff>
    </xdr:to>
    <xdr:sp macro="" textlink="">
      <xdr:nvSpPr>
        <xdr:cNvPr id="360" name="楕円 359">
          <a:extLst>
            <a:ext uri="{FF2B5EF4-FFF2-40B4-BE49-F238E27FC236}">
              <a16:creationId xmlns:a16="http://schemas.microsoft.com/office/drawing/2014/main" id="{0DB0FD6E-7472-4226-BFB9-32EF2F575E04}"/>
            </a:ext>
          </a:extLst>
        </xdr:cNvPr>
        <xdr:cNvSpPr/>
      </xdr:nvSpPr>
      <xdr:spPr>
        <a:xfrm>
          <a:off x="10426700" y="147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64991</xdr:rowOff>
    </xdr:from>
    <xdr:ext cx="469744" cy="259045"/>
    <xdr:sp macro="" textlink="">
      <xdr:nvSpPr>
        <xdr:cNvPr id="361" name="【公営住宅】&#10;一人当たり面積該当値テキスト">
          <a:extLst>
            <a:ext uri="{FF2B5EF4-FFF2-40B4-BE49-F238E27FC236}">
              <a16:creationId xmlns:a16="http://schemas.microsoft.com/office/drawing/2014/main" id="{FD0B224E-C370-4A5A-828E-94FCC8BBAD76}"/>
            </a:ext>
          </a:extLst>
        </xdr:cNvPr>
        <xdr:cNvSpPr txBox="1"/>
      </xdr:nvSpPr>
      <xdr:spPr>
        <a:xfrm>
          <a:off x="10515600" y="14638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150064</xdr:rowOff>
    </xdr:from>
    <xdr:to>
      <xdr:col>50</xdr:col>
      <xdr:colOff>165100</xdr:colOff>
      <xdr:row>86</xdr:row>
      <xdr:rowOff>80214</xdr:rowOff>
    </xdr:to>
    <xdr:sp macro="" textlink="">
      <xdr:nvSpPr>
        <xdr:cNvPr id="362" name="楕円 361">
          <a:extLst>
            <a:ext uri="{FF2B5EF4-FFF2-40B4-BE49-F238E27FC236}">
              <a16:creationId xmlns:a16="http://schemas.microsoft.com/office/drawing/2014/main" id="{BECB4674-9466-42B9-9747-9727F40316CD}"/>
            </a:ext>
          </a:extLst>
        </xdr:cNvPr>
        <xdr:cNvSpPr/>
      </xdr:nvSpPr>
      <xdr:spPr>
        <a:xfrm>
          <a:off x="9588500" y="147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29414</xdr:rowOff>
    </xdr:from>
    <xdr:to>
      <xdr:col>55</xdr:col>
      <xdr:colOff>0</xdr:colOff>
      <xdr:row>86</xdr:row>
      <xdr:rowOff>29414</xdr:rowOff>
    </xdr:to>
    <xdr:cxnSp macro="">
      <xdr:nvCxnSpPr>
        <xdr:cNvPr id="363" name="直線コネクタ 362">
          <a:extLst>
            <a:ext uri="{FF2B5EF4-FFF2-40B4-BE49-F238E27FC236}">
              <a16:creationId xmlns:a16="http://schemas.microsoft.com/office/drawing/2014/main" id="{A7D4DBBC-762F-4FEC-9B32-5F770FD69BA5}"/>
            </a:ext>
          </a:extLst>
        </xdr:cNvPr>
        <xdr:cNvCxnSpPr/>
      </xdr:nvCxnSpPr>
      <xdr:spPr>
        <a:xfrm>
          <a:off x="9639300" y="1477411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150064</xdr:rowOff>
    </xdr:from>
    <xdr:to>
      <xdr:col>46</xdr:col>
      <xdr:colOff>38100</xdr:colOff>
      <xdr:row>86</xdr:row>
      <xdr:rowOff>80214</xdr:rowOff>
    </xdr:to>
    <xdr:sp macro="" textlink="">
      <xdr:nvSpPr>
        <xdr:cNvPr id="364" name="楕円 363">
          <a:extLst>
            <a:ext uri="{FF2B5EF4-FFF2-40B4-BE49-F238E27FC236}">
              <a16:creationId xmlns:a16="http://schemas.microsoft.com/office/drawing/2014/main" id="{4A3CF6E0-06A3-4D23-89C7-CCAAB161F2E8}"/>
            </a:ext>
          </a:extLst>
        </xdr:cNvPr>
        <xdr:cNvSpPr/>
      </xdr:nvSpPr>
      <xdr:spPr>
        <a:xfrm>
          <a:off x="8699500" y="147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29414</xdr:rowOff>
    </xdr:from>
    <xdr:to>
      <xdr:col>50</xdr:col>
      <xdr:colOff>114300</xdr:colOff>
      <xdr:row>86</xdr:row>
      <xdr:rowOff>29414</xdr:rowOff>
    </xdr:to>
    <xdr:cxnSp macro="">
      <xdr:nvCxnSpPr>
        <xdr:cNvPr id="365" name="直線コネクタ 364">
          <a:extLst>
            <a:ext uri="{FF2B5EF4-FFF2-40B4-BE49-F238E27FC236}">
              <a16:creationId xmlns:a16="http://schemas.microsoft.com/office/drawing/2014/main" id="{4F1C8E97-1886-4A1E-A42A-19316BC6ADEA}"/>
            </a:ext>
          </a:extLst>
        </xdr:cNvPr>
        <xdr:cNvCxnSpPr/>
      </xdr:nvCxnSpPr>
      <xdr:spPr>
        <a:xfrm>
          <a:off x="8750300" y="14774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150064</xdr:rowOff>
    </xdr:from>
    <xdr:to>
      <xdr:col>41</xdr:col>
      <xdr:colOff>101600</xdr:colOff>
      <xdr:row>86</xdr:row>
      <xdr:rowOff>80214</xdr:rowOff>
    </xdr:to>
    <xdr:sp macro="" textlink="">
      <xdr:nvSpPr>
        <xdr:cNvPr id="366" name="楕円 365">
          <a:extLst>
            <a:ext uri="{FF2B5EF4-FFF2-40B4-BE49-F238E27FC236}">
              <a16:creationId xmlns:a16="http://schemas.microsoft.com/office/drawing/2014/main" id="{1435AD8A-9F6A-43DA-9502-3F2ED2E954D5}"/>
            </a:ext>
          </a:extLst>
        </xdr:cNvPr>
        <xdr:cNvSpPr/>
      </xdr:nvSpPr>
      <xdr:spPr>
        <a:xfrm>
          <a:off x="7810500" y="147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29414</xdr:rowOff>
    </xdr:from>
    <xdr:to>
      <xdr:col>45</xdr:col>
      <xdr:colOff>177800</xdr:colOff>
      <xdr:row>86</xdr:row>
      <xdr:rowOff>29414</xdr:rowOff>
    </xdr:to>
    <xdr:cxnSp macro="">
      <xdr:nvCxnSpPr>
        <xdr:cNvPr id="367" name="直線コネクタ 366">
          <a:extLst>
            <a:ext uri="{FF2B5EF4-FFF2-40B4-BE49-F238E27FC236}">
              <a16:creationId xmlns:a16="http://schemas.microsoft.com/office/drawing/2014/main" id="{1275D965-0DDD-43FA-AB8F-494A72E5330E}"/>
            </a:ext>
          </a:extLst>
        </xdr:cNvPr>
        <xdr:cNvCxnSpPr/>
      </xdr:nvCxnSpPr>
      <xdr:spPr>
        <a:xfrm>
          <a:off x="7861300" y="1477411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149606</xdr:rowOff>
    </xdr:from>
    <xdr:to>
      <xdr:col>36</xdr:col>
      <xdr:colOff>165100</xdr:colOff>
      <xdr:row>86</xdr:row>
      <xdr:rowOff>79756</xdr:rowOff>
    </xdr:to>
    <xdr:sp macro="" textlink="">
      <xdr:nvSpPr>
        <xdr:cNvPr id="368" name="楕円 367">
          <a:extLst>
            <a:ext uri="{FF2B5EF4-FFF2-40B4-BE49-F238E27FC236}">
              <a16:creationId xmlns:a16="http://schemas.microsoft.com/office/drawing/2014/main" id="{B81DA612-1965-4362-94C1-8F0D8276249F}"/>
            </a:ext>
          </a:extLst>
        </xdr:cNvPr>
        <xdr:cNvSpPr/>
      </xdr:nvSpPr>
      <xdr:spPr>
        <a:xfrm>
          <a:off x="6921500" y="14722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28956</xdr:rowOff>
    </xdr:from>
    <xdr:to>
      <xdr:col>41</xdr:col>
      <xdr:colOff>50800</xdr:colOff>
      <xdr:row>86</xdr:row>
      <xdr:rowOff>29414</xdr:rowOff>
    </xdr:to>
    <xdr:cxnSp macro="">
      <xdr:nvCxnSpPr>
        <xdr:cNvPr id="369" name="直線コネクタ 368">
          <a:extLst>
            <a:ext uri="{FF2B5EF4-FFF2-40B4-BE49-F238E27FC236}">
              <a16:creationId xmlns:a16="http://schemas.microsoft.com/office/drawing/2014/main" id="{ABCE2596-28CC-4280-B7EF-646E0148B0F5}"/>
            </a:ext>
          </a:extLst>
        </xdr:cNvPr>
        <xdr:cNvCxnSpPr/>
      </xdr:nvCxnSpPr>
      <xdr:spPr>
        <a:xfrm>
          <a:off x="6972300" y="14773656"/>
          <a:ext cx="889000" cy="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41419</xdr:rowOff>
    </xdr:from>
    <xdr:ext cx="469744" cy="259045"/>
    <xdr:sp macro="" textlink="">
      <xdr:nvSpPr>
        <xdr:cNvPr id="370" name="n_1aveValue【公営住宅】&#10;一人当たり面積">
          <a:extLst>
            <a:ext uri="{FF2B5EF4-FFF2-40B4-BE49-F238E27FC236}">
              <a16:creationId xmlns:a16="http://schemas.microsoft.com/office/drawing/2014/main" id="{82C64886-2752-47DC-A4BB-7E1AE51E8ECB}"/>
            </a:ext>
          </a:extLst>
        </xdr:cNvPr>
        <xdr:cNvSpPr txBox="1"/>
      </xdr:nvSpPr>
      <xdr:spPr>
        <a:xfrm>
          <a:off x="9391727" y="14271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102685</xdr:rowOff>
    </xdr:from>
    <xdr:ext cx="469744" cy="259045"/>
    <xdr:sp macro="" textlink="">
      <xdr:nvSpPr>
        <xdr:cNvPr id="371" name="n_2aveValue【公営住宅】&#10;一人当たり面積">
          <a:extLst>
            <a:ext uri="{FF2B5EF4-FFF2-40B4-BE49-F238E27FC236}">
              <a16:creationId xmlns:a16="http://schemas.microsoft.com/office/drawing/2014/main" id="{E163CE27-6EAD-49F2-A3CE-85D69B975231}"/>
            </a:ext>
          </a:extLst>
        </xdr:cNvPr>
        <xdr:cNvSpPr txBox="1"/>
      </xdr:nvSpPr>
      <xdr:spPr>
        <a:xfrm>
          <a:off x="8515427" y="141615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107714</xdr:rowOff>
    </xdr:from>
    <xdr:ext cx="469744" cy="259045"/>
    <xdr:sp macro="" textlink="">
      <xdr:nvSpPr>
        <xdr:cNvPr id="372" name="n_3aveValue【公営住宅】&#10;一人当たり面積">
          <a:extLst>
            <a:ext uri="{FF2B5EF4-FFF2-40B4-BE49-F238E27FC236}">
              <a16:creationId xmlns:a16="http://schemas.microsoft.com/office/drawing/2014/main" id="{086E6DC5-BB7D-4A59-88CB-EC524CAD4D92}"/>
            </a:ext>
          </a:extLst>
        </xdr:cNvPr>
        <xdr:cNvSpPr txBox="1"/>
      </xdr:nvSpPr>
      <xdr:spPr>
        <a:xfrm>
          <a:off x="7626427" y="141666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109541</xdr:rowOff>
    </xdr:from>
    <xdr:ext cx="469744" cy="259045"/>
    <xdr:sp macro="" textlink="">
      <xdr:nvSpPr>
        <xdr:cNvPr id="373" name="n_4aveValue【公営住宅】&#10;一人当たり面積">
          <a:extLst>
            <a:ext uri="{FF2B5EF4-FFF2-40B4-BE49-F238E27FC236}">
              <a16:creationId xmlns:a16="http://schemas.microsoft.com/office/drawing/2014/main" id="{DAF146B3-1940-4CC0-B8AC-6EB6B9474910}"/>
            </a:ext>
          </a:extLst>
        </xdr:cNvPr>
        <xdr:cNvSpPr txBox="1"/>
      </xdr:nvSpPr>
      <xdr:spPr>
        <a:xfrm>
          <a:off x="6737427" y="14168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71341</xdr:rowOff>
    </xdr:from>
    <xdr:ext cx="469744" cy="259045"/>
    <xdr:sp macro="" textlink="">
      <xdr:nvSpPr>
        <xdr:cNvPr id="374" name="n_1mainValue【公営住宅】&#10;一人当たり面積">
          <a:extLst>
            <a:ext uri="{FF2B5EF4-FFF2-40B4-BE49-F238E27FC236}">
              <a16:creationId xmlns:a16="http://schemas.microsoft.com/office/drawing/2014/main" id="{6C5FC13E-BB68-4AD8-BB2F-A917E1200D19}"/>
            </a:ext>
          </a:extLst>
        </xdr:cNvPr>
        <xdr:cNvSpPr txBox="1"/>
      </xdr:nvSpPr>
      <xdr:spPr>
        <a:xfrm>
          <a:off x="9391727" y="1481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71341</xdr:rowOff>
    </xdr:from>
    <xdr:ext cx="469744" cy="259045"/>
    <xdr:sp macro="" textlink="">
      <xdr:nvSpPr>
        <xdr:cNvPr id="375" name="n_2mainValue【公営住宅】&#10;一人当たり面積">
          <a:extLst>
            <a:ext uri="{FF2B5EF4-FFF2-40B4-BE49-F238E27FC236}">
              <a16:creationId xmlns:a16="http://schemas.microsoft.com/office/drawing/2014/main" id="{981CAF2B-BE99-4712-8B71-7736B90DB7E7}"/>
            </a:ext>
          </a:extLst>
        </xdr:cNvPr>
        <xdr:cNvSpPr txBox="1"/>
      </xdr:nvSpPr>
      <xdr:spPr>
        <a:xfrm>
          <a:off x="8515427" y="1481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71341</xdr:rowOff>
    </xdr:from>
    <xdr:ext cx="469744" cy="259045"/>
    <xdr:sp macro="" textlink="">
      <xdr:nvSpPr>
        <xdr:cNvPr id="376" name="n_3mainValue【公営住宅】&#10;一人当たり面積">
          <a:extLst>
            <a:ext uri="{FF2B5EF4-FFF2-40B4-BE49-F238E27FC236}">
              <a16:creationId xmlns:a16="http://schemas.microsoft.com/office/drawing/2014/main" id="{5F620EBC-1C8B-4128-AA9F-1BBB052768A2}"/>
            </a:ext>
          </a:extLst>
        </xdr:cNvPr>
        <xdr:cNvSpPr txBox="1"/>
      </xdr:nvSpPr>
      <xdr:spPr>
        <a:xfrm>
          <a:off x="7626427" y="14816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70883</xdr:rowOff>
    </xdr:from>
    <xdr:ext cx="469744" cy="259045"/>
    <xdr:sp macro="" textlink="">
      <xdr:nvSpPr>
        <xdr:cNvPr id="377" name="n_4mainValue【公営住宅】&#10;一人当たり面積">
          <a:extLst>
            <a:ext uri="{FF2B5EF4-FFF2-40B4-BE49-F238E27FC236}">
              <a16:creationId xmlns:a16="http://schemas.microsoft.com/office/drawing/2014/main" id="{669A44A8-791E-4733-9871-80F5AF02B84F}"/>
            </a:ext>
          </a:extLst>
        </xdr:cNvPr>
        <xdr:cNvSpPr txBox="1"/>
      </xdr:nvSpPr>
      <xdr:spPr>
        <a:xfrm>
          <a:off x="6737427" y="14815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711A1C27-3FDC-4AA7-9E6F-DA620B0A605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27BAF4AD-BD09-4B68-8423-7F28B88ADF4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EB864063-5026-4ACB-8E8D-B846D71DBAE3}"/>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923AE7C4-FD2F-4E3C-9F43-14B0DE6B2AEE}"/>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3E30375D-623F-42A5-94C8-C7B7A01BDB26}"/>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30CD5AA4-B44F-4880-A753-2EB9F9CCCA26}"/>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6AC9037D-95CA-42A2-84A1-D8F4101E9FC7}"/>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CE75D967-AC99-4EE3-85E8-B16D83E41988}"/>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6" name="正方形/長方形 385">
          <a:extLst>
            <a:ext uri="{FF2B5EF4-FFF2-40B4-BE49-F238E27FC236}">
              <a16:creationId xmlns:a16="http://schemas.microsoft.com/office/drawing/2014/main" id="{59B6757D-8C8A-4632-9709-7BBB76D9CC5C}"/>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7" name="正方形/長方形 386">
          <a:extLst>
            <a:ext uri="{FF2B5EF4-FFF2-40B4-BE49-F238E27FC236}">
              <a16:creationId xmlns:a16="http://schemas.microsoft.com/office/drawing/2014/main" id="{75D1DC91-A679-4CB4-A0AD-B8DA256C696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8" name="正方形/長方形 387">
          <a:extLst>
            <a:ext uri="{FF2B5EF4-FFF2-40B4-BE49-F238E27FC236}">
              <a16:creationId xmlns:a16="http://schemas.microsoft.com/office/drawing/2014/main" id="{C5D8AD4C-E1B3-4685-9304-C636C1FE5D0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9" name="正方形/長方形 388">
          <a:extLst>
            <a:ext uri="{FF2B5EF4-FFF2-40B4-BE49-F238E27FC236}">
              <a16:creationId xmlns:a16="http://schemas.microsoft.com/office/drawing/2014/main" id="{07342D60-0007-4A28-A5B4-40781A45250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0" name="正方形/長方形 389">
          <a:extLst>
            <a:ext uri="{FF2B5EF4-FFF2-40B4-BE49-F238E27FC236}">
              <a16:creationId xmlns:a16="http://schemas.microsoft.com/office/drawing/2014/main" id="{573C62F8-B153-4905-A621-21979F897F3F}"/>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1" name="正方形/長方形 390">
          <a:extLst>
            <a:ext uri="{FF2B5EF4-FFF2-40B4-BE49-F238E27FC236}">
              <a16:creationId xmlns:a16="http://schemas.microsoft.com/office/drawing/2014/main" id="{DC8FE675-7F41-408F-B24A-26C89B8412B9}"/>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2" name="正方形/長方形 391">
          <a:extLst>
            <a:ext uri="{FF2B5EF4-FFF2-40B4-BE49-F238E27FC236}">
              <a16:creationId xmlns:a16="http://schemas.microsoft.com/office/drawing/2014/main" id="{B0D6F59C-F600-4598-A6D8-176AFA232F4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126,096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3" name="正方形/長方形 392">
          <a:extLst>
            <a:ext uri="{FF2B5EF4-FFF2-40B4-BE49-F238E27FC236}">
              <a16:creationId xmlns:a16="http://schemas.microsoft.com/office/drawing/2014/main" id="{ADE093B2-2450-4086-829B-053D54EBA36F}"/>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4" name="正方形/長方形 393">
          <a:extLst>
            <a:ext uri="{FF2B5EF4-FFF2-40B4-BE49-F238E27FC236}">
              <a16:creationId xmlns:a16="http://schemas.microsoft.com/office/drawing/2014/main" id="{F8CD2082-0E68-4FD1-94FC-1287E7C90FEB}"/>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5" name="正方形/長方形 394">
          <a:extLst>
            <a:ext uri="{FF2B5EF4-FFF2-40B4-BE49-F238E27FC236}">
              <a16:creationId xmlns:a16="http://schemas.microsoft.com/office/drawing/2014/main" id="{5C1725C1-9BEB-4E36-B817-55F116EFAE9F}"/>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6" name="正方形/長方形 395">
          <a:extLst>
            <a:ext uri="{FF2B5EF4-FFF2-40B4-BE49-F238E27FC236}">
              <a16:creationId xmlns:a16="http://schemas.microsoft.com/office/drawing/2014/main" id="{FF3C8ECD-3989-4A88-9F8C-18F6D55DC1F6}"/>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7" name="正方形/長方形 396">
          <a:extLst>
            <a:ext uri="{FF2B5EF4-FFF2-40B4-BE49-F238E27FC236}">
              <a16:creationId xmlns:a16="http://schemas.microsoft.com/office/drawing/2014/main" id="{D672539F-5214-459E-9DA7-77C2AE53EB6B}"/>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8" name="正方形/長方形 397">
          <a:extLst>
            <a:ext uri="{FF2B5EF4-FFF2-40B4-BE49-F238E27FC236}">
              <a16:creationId xmlns:a16="http://schemas.microsoft.com/office/drawing/2014/main" id="{7CE5A686-F7F5-44F4-8395-A1BF256077C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9" name="正方形/長方形 398">
          <a:extLst>
            <a:ext uri="{FF2B5EF4-FFF2-40B4-BE49-F238E27FC236}">
              <a16:creationId xmlns:a16="http://schemas.microsoft.com/office/drawing/2014/main" id="{62C667CE-8B94-47E4-9AB6-1F3D230CD481}"/>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0" name="正方形/長方形 399">
          <a:extLst>
            <a:ext uri="{FF2B5EF4-FFF2-40B4-BE49-F238E27FC236}">
              <a16:creationId xmlns:a16="http://schemas.microsoft.com/office/drawing/2014/main" id="{1E8AA7CF-83D1-4E5B-8B6D-8343C47C2A47}"/>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1" name="正方形/長方形 400">
          <a:extLst>
            <a:ext uri="{FF2B5EF4-FFF2-40B4-BE49-F238E27FC236}">
              <a16:creationId xmlns:a16="http://schemas.microsoft.com/office/drawing/2014/main" id="{6D26295A-FEDD-4B4B-965F-476F3B9EA718}"/>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2" name="テキスト ボックス 401">
          <a:extLst>
            <a:ext uri="{FF2B5EF4-FFF2-40B4-BE49-F238E27FC236}">
              <a16:creationId xmlns:a16="http://schemas.microsoft.com/office/drawing/2014/main" id="{1889A4FE-160B-48FF-BB64-CDEE8E12B20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3" name="直線コネクタ 402">
          <a:extLst>
            <a:ext uri="{FF2B5EF4-FFF2-40B4-BE49-F238E27FC236}">
              <a16:creationId xmlns:a16="http://schemas.microsoft.com/office/drawing/2014/main" id="{D44C15D5-BD85-4558-8CFE-F3A433A86598}"/>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4" name="テキスト ボックス 403">
          <a:extLst>
            <a:ext uri="{FF2B5EF4-FFF2-40B4-BE49-F238E27FC236}">
              <a16:creationId xmlns:a16="http://schemas.microsoft.com/office/drawing/2014/main" id="{726FE84A-083D-4854-A636-300984D08EB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5" name="直線コネクタ 404">
          <a:extLst>
            <a:ext uri="{FF2B5EF4-FFF2-40B4-BE49-F238E27FC236}">
              <a16:creationId xmlns:a16="http://schemas.microsoft.com/office/drawing/2014/main" id="{4A1CA91F-D7E2-402F-B06E-A77796C74E2A}"/>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6" name="テキスト ボックス 405">
          <a:extLst>
            <a:ext uri="{FF2B5EF4-FFF2-40B4-BE49-F238E27FC236}">
              <a16:creationId xmlns:a16="http://schemas.microsoft.com/office/drawing/2014/main" id="{92832BE1-59CF-4676-8C0E-FF18082A2E2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7" name="直線コネクタ 406">
          <a:extLst>
            <a:ext uri="{FF2B5EF4-FFF2-40B4-BE49-F238E27FC236}">
              <a16:creationId xmlns:a16="http://schemas.microsoft.com/office/drawing/2014/main" id="{14ABFD06-7F55-4550-8849-FAF018B121C2}"/>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8" name="テキスト ボックス 407">
          <a:extLst>
            <a:ext uri="{FF2B5EF4-FFF2-40B4-BE49-F238E27FC236}">
              <a16:creationId xmlns:a16="http://schemas.microsoft.com/office/drawing/2014/main" id="{A1B583B6-EE1F-492B-8F68-6E886E233203}"/>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9" name="直線コネクタ 408">
          <a:extLst>
            <a:ext uri="{FF2B5EF4-FFF2-40B4-BE49-F238E27FC236}">
              <a16:creationId xmlns:a16="http://schemas.microsoft.com/office/drawing/2014/main" id="{9F212457-C3C7-44F8-80FF-648AC8F6C328}"/>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0" name="テキスト ボックス 409">
          <a:extLst>
            <a:ext uri="{FF2B5EF4-FFF2-40B4-BE49-F238E27FC236}">
              <a16:creationId xmlns:a16="http://schemas.microsoft.com/office/drawing/2014/main" id="{67396FAF-91F5-4D37-98B0-E3F74733E5E8}"/>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1" name="直線コネクタ 410">
          <a:extLst>
            <a:ext uri="{FF2B5EF4-FFF2-40B4-BE49-F238E27FC236}">
              <a16:creationId xmlns:a16="http://schemas.microsoft.com/office/drawing/2014/main" id="{0A1EE897-D9C4-4662-B919-34284B528EE1}"/>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2" name="テキスト ボックス 411">
          <a:extLst>
            <a:ext uri="{FF2B5EF4-FFF2-40B4-BE49-F238E27FC236}">
              <a16:creationId xmlns:a16="http://schemas.microsoft.com/office/drawing/2014/main" id="{6304DD0E-6DFA-464D-B154-50723AC9282D}"/>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3" name="直線コネクタ 412">
          <a:extLst>
            <a:ext uri="{FF2B5EF4-FFF2-40B4-BE49-F238E27FC236}">
              <a16:creationId xmlns:a16="http://schemas.microsoft.com/office/drawing/2014/main" id="{2BE268CA-6CBD-4372-8FD1-C922062A4AB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4" name="テキスト ボックス 413">
          <a:extLst>
            <a:ext uri="{FF2B5EF4-FFF2-40B4-BE49-F238E27FC236}">
              <a16:creationId xmlns:a16="http://schemas.microsoft.com/office/drawing/2014/main" id="{50F61871-80FD-46AD-8B19-16CB4653F3D5}"/>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5" name="直線コネクタ 414">
          <a:extLst>
            <a:ext uri="{FF2B5EF4-FFF2-40B4-BE49-F238E27FC236}">
              <a16:creationId xmlns:a16="http://schemas.microsoft.com/office/drawing/2014/main" id="{BEA9169C-7FC6-4959-9C6E-20ACC558E69D}"/>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6" name="テキスト ボックス 415">
          <a:extLst>
            <a:ext uri="{FF2B5EF4-FFF2-40B4-BE49-F238E27FC236}">
              <a16:creationId xmlns:a16="http://schemas.microsoft.com/office/drawing/2014/main" id="{169271D4-1F6F-49E3-B116-5458870E05EF}"/>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7" name="【認定こども園・幼稚園・保育所】&#10;有形固定資産減価償却率グラフ枠">
          <a:extLst>
            <a:ext uri="{FF2B5EF4-FFF2-40B4-BE49-F238E27FC236}">
              <a16:creationId xmlns:a16="http://schemas.microsoft.com/office/drawing/2014/main" id="{21191471-30AE-43B8-BF3B-D30C29E063F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76200</xdr:rowOff>
    </xdr:from>
    <xdr:to>
      <xdr:col>85</xdr:col>
      <xdr:colOff>126364</xdr:colOff>
      <xdr:row>42</xdr:row>
      <xdr:rowOff>38100</xdr:rowOff>
    </xdr:to>
    <xdr:cxnSp macro="">
      <xdr:nvCxnSpPr>
        <xdr:cNvPr id="418" name="直線コネクタ 417">
          <a:extLst>
            <a:ext uri="{FF2B5EF4-FFF2-40B4-BE49-F238E27FC236}">
              <a16:creationId xmlns:a16="http://schemas.microsoft.com/office/drawing/2014/main" id="{46E7F38B-7A86-49E1-8B8C-2730C9002610}"/>
            </a:ext>
          </a:extLst>
        </xdr:cNvPr>
        <xdr:cNvCxnSpPr/>
      </xdr:nvCxnSpPr>
      <xdr:spPr>
        <a:xfrm flipV="1">
          <a:off x="16318864" y="5734050"/>
          <a:ext cx="0" cy="1504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9" name="【認定こども園・幼稚園・保育所】&#10;有形固定資産減価償却率最小値テキスト">
          <a:extLst>
            <a:ext uri="{FF2B5EF4-FFF2-40B4-BE49-F238E27FC236}">
              <a16:creationId xmlns:a16="http://schemas.microsoft.com/office/drawing/2014/main" id="{C9799EF3-CFB6-4C0F-986A-BB62E6D9947A}"/>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0" name="直線コネクタ 419">
          <a:extLst>
            <a:ext uri="{FF2B5EF4-FFF2-40B4-BE49-F238E27FC236}">
              <a16:creationId xmlns:a16="http://schemas.microsoft.com/office/drawing/2014/main" id="{87F7145A-3DD5-4072-89BF-D81F5FCA7144}"/>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22877</xdr:rowOff>
    </xdr:from>
    <xdr:ext cx="405111" cy="259045"/>
    <xdr:sp macro="" textlink="">
      <xdr:nvSpPr>
        <xdr:cNvPr id="421" name="【認定こども園・幼稚園・保育所】&#10;有形固定資産減価償却率最大値テキスト">
          <a:extLst>
            <a:ext uri="{FF2B5EF4-FFF2-40B4-BE49-F238E27FC236}">
              <a16:creationId xmlns:a16="http://schemas.microsoft.com/office/drawing/2014/main" id="{12E07729-9C8F-46F8-8C68-D0099B4F34B6}"/>
            </a:ext>
          </a:extLst>
        </xdr:cNvPr>
        <xdr:cNvSpPr txBox="1"/>
      </xdr:nvSpPr>
      <xdr:spPr>
        <a:xfrm>
          <a:off x="16357600" y="550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76200</xdr:rowOff>
    </xdr:from>
    <xdr:to>
      <xdr:col>86</xdr:col>
      <xdr:colOff>25400</xdr:colOff>
      <xdr:row>33</xdr:row>
      <xdr:rowOff>76200</xdr:rowOff>
    </xdr:to>
    <xdr:cxnSp macro="">
      <xdr:nvCxnSpPr>
        <xdr:cNvPr id="422" name="直線コネクタ 421">
          <a:extLst>
            <a:ext uri="{FF2B5EF4-FFF2-40B4-BE49-F238E27FC236}">
              <a16:creationId xmlns:a16="http://schemas.microsoft.com/office/drawing/2014/main" id="{4588671D-22FC-41D9-A49C-AB880454F5E5}"/>
            </a:ext>
          </a:extLst>
        </xdr:cNvPr>
        <xdr:cNvCxnSpPr/>
      </xdr:nvCxnSpPr>
      <xdr:spPr>
        <a:xfrm>
          <a:off x="16230600" y="573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32402</xdr:rowOff>
    </xdr:from>
    <xdr:ext cx="405111" cy="259045"/>
    <xdr:sp macro="" textlink="">
      <xdr:nvSpPr>
        <xdr:cNvPr id="423" name="【認定こども園・幼稚園・保育所】&#10;有形固定資産減価償却率平均値テキスト">
          <a:extLst>
            <a:ext uri="{FF2B5EF4-FFF2-40B4-BE49-F238E27FC236}">
              <a16:creationId xmlns:a16="http://schemas.microsoft.com/office/drawing/2014/main" id="{E277A12B-DB43-4542-8E3D-B791E4D781A8}"/>
            </a:ext>
          </a:extLst>
        </xdr:cNvPr>
        <xdr:cNvSpPr txBox="1"/>
      </xdr:nvSpPr>
      <xdr:spPr>
        <a:xfrm>
          <a:off x="16357600" y="63760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53975</xdr:rowOff>
    </xdr:from>
    <xdr:to>
      <xdr:col>85</xdr:col>
      <xdr:colOff>177800</xdr:colOff>
      <xdr:row>37</xdr:row>
      <xdr:rowOff>155575</xdr:rowOff>
    </xdr:to>
    <xdr:sp macro="" textlink="">
      <xdr:nvSpPr>
        <xdr:cNvPr id="424" name="フローチャート: 判断 423">
          <a:extLst>
            <a:ext uri="{FF2B5EF4-FFF2-40B4-BE49-F238E27FC236}">
              <a16:creationId xmlns:a16="http://schemas.microsoft.com/office/drawing/2014/main" id="{0F448DCA-E92E-4D76-ACF3-FB7B8BD700EF}"/>
            </a:ext>
          </a:extLst>
        </xdr:cNvPr>
        <xdr:cNvSpPr/>
      </xdr:nvSpPr>
      <xdr:spPr>
        <a:xfrm>
          <a:off x="162687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50165</xdr:rowOff>
    </xdr:from>
    <xdr:to>
      <xdr:col>81</xdr:col>
      <xdr:colOff>101600</xdr:colOff>
      <xdr:row>37</xdr:row>
      <xdr:rowOff>151765</xdr:rowOff>
    </xdr:to>
    <xdr:sp macro="" textlink="">
      <xdr:nvSpPr>
        <xdr:cNvPr id="425" name="フローチャート: 判断 424">
          <a:extLst>
            <a:ext uri="{FF2B5EF4-FFF2-40B4-BE49-F238E27FC236}">
              <a16:creationId xmlns:a16="http://schemas.microsoft.com/office/drawing/2014/main" id="{F592FB8B-515E-44B0-B451-28BEAFA4B2F8}"/>
            </a:ext>
          </a:extLst>
        </xdr:cNvPr>
        <xdr:cNvSpPr/>
      </xdr:nvSpPr>
      <xdr:spPr>
        <a:xfrm>
          <a:off x="15430500" y="6393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160655</xdr:rowOff>
    </xdr:from>
    <xdr:to>
      <xdr:col>76</xdr:col>
      <xdr:colOff>165100</xdr:colOff>
      <xdr:row>37</xdr:row>
      <xdr:rowOff>90805</xdr:rowOff>
    </xdr:to>
    <xdr:sp macro="" textlink="">
      <xdr:nvSpPr>
        <xdr:cNvPr id="426" name="フローチャート: 判断 425">
          <a:extLst>
            <a:ext uri="{FF2B5EF4-FFF2-40B4-BE49-F238E27FC236}">
              <a16:creationId xmlns:a16="http://schemas.microsoft.com/office/drawing/2014/main" id="{484CAAFE-2608-44C7-9467-DA7F9FFAD99D}"/>
            </a:ext>
          </a:extLst>
        </xdr:cNvPr>
        <xdr:cNvSpPr/>
      </xdr:nvSpPr>
      <xdr:spPr>
        <a:xfrm>
          <a:off x="14541500" y="6332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135890</xdr:rowOff>
    </xdr:from>
    <xdr:to>
      <xdr:col>72</xdr:col>
      <xdr:colOff>38100</xdr:colOff>
      <xdr:row>37</xdr:row>
      <xdr:rowOff>66040</xdr:rowOff>
    </xdr:to>
    <xdr:sp macro="" textlink="">
      <xdr:nvSpPr>
        <xdr:cNvPr id="427" name="フローチャート: 判断 426">
          <a:extLst>
            <a:ext uri="{FF2B5EF4-FFF2-40B4-BE49-F238E27FC236}">
              <a16:creationId xmlns:a16="http://schemas.microsoft.com/office/drawing/2014/main" id="{76026FB5-8894-4101-8436-626B9D4410FA}"/>
            </a:ext>
          </a:extLst>
        </xdr:cNvPr>
        <xdr:cNvSpPr/>
      </xdr:nvSpPr>
      <xdr:spPr>
        <a:xfrm>
          <a:off x="13652500" y="6308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126365</xdr:rowOff>
    </xdr:from>
    <xdr:to>
      <xdr:col>67</xdr:col>
      <xdr:colOff>101600</xdr:colOff>
      <xdr:row>37</xdr:row>
      <xdr:rowOff>56515</xdr:rowOff>
    </xdr:to>
    <xdr:sp macro="" textlink="">
      <xdr:nvSpPr>
        <xdr:cNvPr id="428" name="フローチャート: 判断 427">
          <a:extLst>
            <a:ext uri="{FF2B5EF4-FFF2-40B4-BE49-F238E27FC236}">
              <a16:creationId xmlns:a16="http://schemas.microsoft.com/office/drawing/2014/main" id="{76FC36C4-C1E7-4ED6-B65A-85E8B5066FB1}"/>
            </a:ext>
          </a:extLst>
        </xdr:cNvPr>
        <xdr:cNvSpPr/>
      </xdr:nvSpPr>
      <xdr:spPr>
        <a:xfrm>
          <a:off x="12763500" y="6298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424B2410-E993-4BD7-BF2F-B9EE673BA315}"/>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786B9AB0-E693-4FC7-8CF6-CFBE7BA5506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64DAC60-C7CF-4546-AA40-1A8494A1071D}"/>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33B94D5D-D9F7-41CC-8561-8F0752A279AD}"/>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4DF1576C-62C1-488B-AB97-2C98632C354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154940</xdr:rowOff>
    </xdr:from>
    <xdr:to>
      <xdr:col>81</xdr:col>
      <xdr:colOff>101600</xdr:colOff>
      <xdr:row>41</xdr:row>
      <xdr:rowOff>85090</xdr:rowOff>
    </xdr:to>
    <xdr:sp macro="" textlink="">
      <xdr:nvSpPr>
        <xdr:cNvPr id="434" name="楕円 433">
          <a:extLst>
            <a:ext uri="{FF2B5EF4-FFF2-40B4-BE49-F238E27FC236}">
              <a16:creationId xmlns:a16="http://schemas.microsoft.com/office/drawing/2014/main" id="{BE5C1D48-455F-49AD-A871-EB2688F72B39}"/>
            </a:ext>
          </a:extLst>
        </xdr:cNvPr>
        <xdr:cNvSpPr/>
      </xdr:nvSpPr>
      <xdr:spPr>
        <a:xfrm>
          <a:off x="15430500" y="7012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141605</xdr:rowOff>
    </xdr:from>
    <xdr:to>
      <xdr:col>76</xdr:col>
      <xdr:colOff>165100</xdr:colOff>
      <xdr:row>41</xdr:row>
      <xdr:rowOff>71755</xdr:rowOff>
    </xdr:to>
    <xdr:sp macro="" textlink="">
      <xdr:nvSpPr>
        <xdr:cNvPr id="435" name="楕円 434">
          <a:extLst>
            <a:ext uri="{FF2B5EF4-FFF2-40B4-BE49-F238E27FC236}">
              <a16:creationId xmlns:a16="http://schemas.microsoft.com/office/drawing/2014/main" id="{7E5F6757-3EBD-4A39-8C97-80E968949B7F}"/>
            </a:ext>
          </a:extLst>
        </xdr:cNvPr>
        <xdr:cNvSpPr/>
      </xdr:nvSpPr>
      <xdr:spPr>
        <a:xfrm>
          <a:off x="14541500" y="6999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20955</xdr:rowOff>
    </xdr:from>
    <xdr:to>
      <xdr:col>81</xdr:col>
      <xdr:colOff>50800</xdr:colOff>
      <xdr:row>41</xdr:row>
      <xdr:rowOff>34290</xdr:rowOff>
    </xdr:to>
    <xdr:cxnSp macro="">
      <xdr:nvCxnSpPr>
        <xdr:cNvPr id="436" name="直線コネクタ 435">
          <a:extLst>
            <a:ext uri="{FF2B5EF4-FFF2-40B4-BE49-F238E27FC236}">
              <a16:creationId xmlns:a16="http://schemas.microsoft.com/office/drawing/2014/main" id="{30F881F5-A2BD-4495-BA6A-E0FC5AE45DC7}"/>
            </a:ext>
          </a:extLst>
        </xdr:cNvPr>
        <xdr:cNvCxnSpPr/>
      </xdr:nvCxnSpPr>
      <xdr:spPr>
        <a:xfrm>
          <a:off x="14592300" y="7050405"/>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164465</xdr:rowOff>
    </xdr:from>
    <xdr:to>
      <xdr:col>72</xdr:col>
      <xdr:colOff>38100</xdr:colOff>
      <xdr:row>41</xdr:row>
      <xdr:rowOff>94615</xdr:rowOff>
    </xdr:to>
    <xdr:sp macro="" textlink="">
      <xdr:nvSpPr>
        <xdr:cNvPr id="437" name="楕円 436">
          <a:extLst>
            <a:ext uri="{FF2B5EF4-FFF2-40B4-BE49-F238E27FC236}">
              <a16:creationId xmlns:a16="http://schemas.microsoft.com/office/drawing/2014/main" id="{E896F035-EDF2-4B11-92B5-79298753C332}"/>
            </a:ext>
          </a:extLst>
        </xdr:cNvPr>
        <xdr:cNvSpPr/>
      </xdr:nvSpPr>
      <xdr:spPr>
        <a:xfrm>
          <a:off x="13652500" y="7022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20955</xdr:rowOff>
    </xdr:from>
    <xdr:to>
      <xdr:col>76</xdr:col>
      <xdr:colOff>114300</xdr:colOff>
      <xdr:row>41</xdr:row>
      <xdr:rowOff>43815</xdr:rowOff>
    </xdr:to>
    <xdr:cxnSp macro="">
      <xdr:nvCxnSpPr>
        <xdr:cNvPr id="438" name="直線コネクタ 437">
          <a:extLst>
            <a:ext uri="{FF2B5EF4-FFF2-40B4-BE49-F238E27FC236}">
              <a16:creationId xmlns:a16="http://schemas.microsoft.com/office/drawing/2014/main" id="{8EA64781-E8FB-4304-9006-3FBD0F2DAD68}"/>
            </a:ext>
          </a:extLst>
        </xdr:cNvPr>
        <xdr:cNvCxnSpPr/>
      </xdr:nvCxnSpPr>
      <xdr:spPr>
        <a:xfrm flipV="1">
          <a:off x="13703300" y="705040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153035</xdr:rowOff>
    </xdr:from>
    <xdr:to>
      <xdr:col>67</xdr:col>
      <xdr:colOff>101600</xdr:colOff>
      <xdr:row>41</xdr:row>
      <xdr:rowOff>83185</xdr:rowOff>
    </xdr:to>
    <xdr:sp macro="" textlink="">
      <xdr:nvSpPr>
        <xdr:cNvPr id="439" name="楕円 438">
          <a:extLst>
            <a:ext uri="{FF2B5EF4-FFF2-40B4-BE49-F238E27FC236}">
              <a16:creationId xmlns:a16="http://schemas.microsoft.com/office/drawing/2014/main" id="{781B0223-9B95-4BE6-B648-339BBB95A9F0}"/>
            </a:ext>
          </a:extLst>
        </xdr:cNvPr>
        <xdr:cNvSpPr/>
      </xdr:nvSpPr>
      <xdr:spPr>
        <a:xfrm>
          <a:off x="12763500" y="7011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32385</xdr:rowOff>
    </xdr:from>
    <xdr:to>
      <xdr:col>71</xdr:col>
      <xdr:colOff>177800</xdr:colOff>
      <xdr:row>41</xdr:row>
      <xdr:rowOff>43815</xdr:rowOff>
    </xdr:to>
    <xdr:cxnSp macro="">
      <xdr:nvCxnSpPr>
        <xdr:cNvPr id="440" name="直線コネクタ 439">
          <a:extLst>
            <a:ext uri="{FF2B5EF4-FFF2-40B4-BE49-F238E27FC236}">
              <a16:creationId xmlns:a16="http://schemas.microsoft.com/office/drawing/2014/main" id="{9BD0B65F-8D13-452A-B038-8CC26AD75A98}"/>
            </a:ext>
          </a:extLst>
        </xdr:cNvPr>
        <xdr:cNvCxnSpPr/>
      </xdr:nvCxnSpPr>
      <xdr:spPr>
        <a:xfrm>
          <a:off x="12814300" y="7061835"/>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168292</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73F3F841-59BC-4193-9B40-E6493404136C}"/>
            </a:ext>
          </a:extLst>
        </xdr:cNvPr>
        <xdr:cNvSpPr txBox="1"/>
      </xdr:nvSpPr>
      <xdr:spPr>
        <a:xfrm>
          <a:off x="15266044" y="6169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107332</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9525A737-4BBA-4FA7-9AF5-BE3DEB13C4A0}"/>
            </a:ext>
          </a:extLst>
        </xdr:cNvPr>
        <xdr:cNvSpPr txBox="1"/>
      </xdr:nvSpPr>
      <xdr:spPr>
        <a:xfrm>
          <a:off x="14389744" y="610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82567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ACA8F655-6C7E-4717-B87F-9FE954B4C74C}"/>
            </a:ext>
          </a:extLst>
        </xdr:cNvPr>
        <xdr:cNvSpPr txBox="1"/>
      </xdr:nvSpPr>
      <xdr:spPr>
        <a:xfrm>
          <a:off x="13500744" y="6083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73042</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0DE2DE2D-7932-47BC-A3FC-C95944782866}"/>
            </a:ext>
          </a:extLst>
        </xdr:cNvPr>
        <xdr:cNvSpPr txBox="1"/>
      </xdr:nvSpPr>
      <xdr:spPr>
        <a:xfrm>
          <a:off x="12611744" y="6073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76217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51191B1B-F1FC-4D68-845D-8D58B00E919B}"/>
            </a:ext>
          </a:extLst>
        </xdr:cNvPr>
        <xdr:cNvSpPr txBox="1"/>
      </xdr:nvSpPr>
      <xdr:spPr>
        <a:xfrm>
          <a:off x="15266044" y="7105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62882</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446FCB32-9426-41E3-B356-C59BF5A2A26B}"/>
            </a:ext>
          </a:extLst>
        </xdr:cNvPr>
        <xdr:cNvSpPr txBox="1"/>
      </xdr:nvSpPr>
      <xdr:spPr>
        <a:xfrm>
          <a:off x="14389744" y="7092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85742</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4137065F-535F-4AA6-8C0D-FA52FC059884}"/>
            </a:ext>
          </a:extLst>
        </xdr:cNvPr>
        <xdr:cNvSpPr txBox="1"/>
      </xdr:nvSpPr>
      <xdr:spPr>
        <a:xfrm>
          <a:off x="13500744" y="7115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74312</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E7AFF8BD-4A2D-44D2-B90F-A4AC419102A3}"/>
            </a:ext>
          </a:extLst>
        </xdr:cNvPr>
        <xdr:cNvSpPr txBox="1"/>
      </xdr:nvSpPr>
      <xdr:spPr>
        <a:xfrm>
          <a:off x="12611744" y="7103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3B3CE93B-5C3E-4C98-BD01-4641AC5E9B9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8E49EF55-E4ED-45A4-BC49-2E7D7B17538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A10DFBA7-8BDA-4585-B742-D18DD174B346}"/>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9114ACB9-DFAF-4F16-8205-61A67B4AB45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E2C7B4A8-95BB-4B65-876B-0F0AA55727D7}"/>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4B626F2F-733E-43DA-9992-A8A63DB26A5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F55A86F0-AA09-44A3-BEF2-53EC5876348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3747E174-9D02-412D-8788-04C53AAA7A18}"/>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F6A06191-18C4-4A51-B135-AFE4B8684D4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CD8FCCAB-6A23-4138-89F0-F6874B85A241}"/>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8B54CC2A-5684-4475-946B-E634A7D1030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D6CB3291-298C-46E1-85CE-E1B512EAAB4E}"/>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A971B2C3-C6B6-4893-A5A1-8F5BEFE80C60}"/>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9248F449-9C6C-43B1-B3E9-B566027ADE04}"/>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BA14289C-3E12-4C58-944D-B1398C3BC6C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BF390DD9-9FF9-464B-BA12-1C62E76ADC03}"/>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EE132371-E282-4266-9E10-4A19A5B99BE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863947B8-2727-4659-AC61-9E5DE2AFC6BB}"/>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44926BA9-DABB-4EF7-AA9C-FBF74FA3BAE5}"/>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617AA156-3543-40ED-8CE2-EE617E611716}"/>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F1FD7447-D7E5-4889-AF7D-0ED9EB53B2BB}"/>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ED182560-6DF4-4F87-8BB5-A352E0603D8E}"/>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A7A76306-3083-4005-B984-0087BF8823DC}"/>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45720</xdr:rowOff>
    </xdr:from>
    <xdr:to>
      <xdr:col>116</xdr:col>
      <xdr:colOff>62864</xdr:colOff>
      <xdr:row>42</xdr:row>
      <xdr:rowOff>22860</xdr:rowOff>
    </xdr:to>
    <xdr:cxnSp macro="">
      <xdr:nvCxnSpPr>
        <xdr:cNvPr id="472" name="直線コネクタ 471">
          <a:extLst>
            <a:ext uri="{FF2B5EF4-FFF2-40B4-BE49-F238E27FC236}">
              <a16:creationId xmlns:a16="http://schemas.microsoft.com/office/drawing/2014/main" id="{71303762-53EA-4CF6-8548-2A50A7C0E429}"/>
            </a:ext>
          </a:extLst>
        </xdr:cNvPr>
        <xdr:cNvCxnSpPr/>
      </xdr:nvCxnSpPr>
      <xdr:spPr>
        <a:xfrm flipV="1">
          <a:off x="22160864" y="587502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26687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B291103B-21D9-4E18-AD56-EF8874D41960}"/>
            </a:ext>
          </a:extLst>
        </xdr:cNvPr>
        <xdr:cNvSpPr txBox="1"/>
      </xdr:nvSpPr>
      <xdr:spPr>
        <a:xfrm>
          <a:off x="22199600" y="72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22860</xdr:rowOff>
    </xdr:from>
    <xdr:to>
      <xdr:col>116</xdr:col>
      <xdr:colOff>152400</xdr:colOff>
      <xdr:row>42</xdr:row>
      <xdr:rowOff>22860</xdr:rowOff>
    </xdr:to>
    <xdr:cxnSp macro="">
      <xdr:nvCxnSpPr>
        <xdr:cNvPr id="474" name="直線コネクタ 473">
          <a:extLst>
            <a:ext uri="{FF2B5EF4-FFF2-40B4-BE49-F238E27FC236}">
              <a16:creationId xmlns:a16="http://schemas.microsoft.com/office/drawing/2014/main" id="{FBABD8F6-6325-4629-B50F-0B56B6CD7BB1}"/>
            </a:ext>
          </a:extLst>
        </xdr:cNvPr>
        <xdr:cNvCxnSpPr/>
      </xdr:nvCxnSpPr>
      <xdr:spPr>
        <a:xfrm>
          <a:off x="22072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163847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1EBA1152-A6D9-4AD8-842E-DA667AED83D6}"/>
            </a:ext>
          </a:extLst>
        </xdr:cNvPr>
        <xdr:cNvSpPr txBox="1"/>
      </xdr:nvSpPr>
      <xdr:spPr>
        <a:xfrm>
          <a:off x="22199600" y="5650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45720</xdr:rowOff>
    </xdr:from>
    <xdr:to>
      <xdr:col>116</xdr:col>
      <xdr:colOff>152400</xdr:colOff>
      <xdr:row>34</xdr:row>
      <xdr:rowOff>45720</xdr:rowOff>
    </xdr:to>
    <xdr:cxnSp macro="">
      <xdr:nvCxnSpPr>
        <xdr:cNvPr id="476" name="直線コネクタ 475">
          <a:extLst>
            <a:ext uri="{FF2B5EF4-FFF2-40B4-BE49-F238E27FC236}">
              <a16:creationId xmlns:a16="http://schemas.microsoft.com/office/drawing/2014/main" id="{81E25165-0F1B-4812-AEFA-0C72F6C18177}"/>
            </a:ext>
          </a:extLst>
        </xdr:cNvPr>
        <xdr:cNvCxnSpPr/>
      </xdr:nvCxnSpPr>
      <xdr:spPr>
        <a:xfrm>
          <a:off x="22072600" y="5875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148607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95FA408D-CD80-468E-88A4-064BE457CB7B}"/>
            </a:ext>
          </a:extLst>
        </xdr:cNvPr>
        <xdr:cNvSpPr txBox="1"/>
      </xdr:nvSpPr>
      <xdr:spPr>
        <a:xfrm>
          <a:off x="22199600" y="68351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170180</xdr:rowOff>
    </xdr:from>
    <xdr:to>
      <xdr:col>116</xdr:col>
      <xdr:colOff>114300</xdr:colOff>
      <xdr:row>40</xdr:row>
      <xdr:rowOff>100330</xdr:rowOff>
    </xdr:to>
    <xdr:sp macro="" textlink="">
      <xdr:nvSpPr>
        <xdr:cNvPr id="478" name="フローチャート: 判断 477">
          <a:extLst>
            <a:ext uri="{FF2B5EF4-FFF2-40B4-BE49-F238E27FC236}">
              <a16:creationId xmlns:a16="http://schemas.microsoft.com/office/drawing/2014/main" id="{3624D9C3-1CDA-4ECE-8BC3-030F3CAF8900}"/>
            </a:ext>
          </a:extLst>
        </xdr:cNvPr>
        <xdr:cNvSpPr/>
      </xdr:nvSpPr>
      <xdr:spPr>
        <a:xfrm>
          <a:off x="22110700" y="685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158750</xdr:rowOff>
    </xdr:from>
    <xdr:to>
      <xdr:col>112</xdr:col>
      <xdr:colOff>38100</xdr:colOff>
      <xdr:row>40</xdr:row>
      <xdr:rowOff>88900</xdr:rowOff>
    </xdr:to>
    <xdr:sp macro="" textlink="">
      <xdr:nvSpPr>
        <xdr:cNvPr id="479" name="フローチャート: 判断 478">
          <a:extLst>
            <a:ext uri="{FF2B5EF4-FFF2-40B4-BE49-F238E27FC236}">
              <a16:creationId xmlns:a16="http://schemas.microsoft.com/office/drawing/2014/main" id="{42F27068-6CC4-4CA8-9D1E-B5BEF9E82D89}"/>
            </a:ext>
          </a:extLst>
        </xdr:cNvPr>
        <xdr:cNvSpPr/>
      </xdr:nvSpPr>
      <xdr:spPr>
        <a:xfrm>
          <a:off x="21272500" y="684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143510</xdr:rowOff>
    </xdr:from>
    <xdr:to>
      <xdr:col>107</xdr:col>
      <xdr:colOff>101600</xdr:colOff>
      <xdr:row>39</xdr:row>
      <xdr:rowOff>73660</xdr:rowOff>
    </xdr:to>
    <xdr:sp macro="" textlink="">
      <xdr:nvSpPr>
        <xdr:cNvPr id="480" name="フローチャート: 判断 479">
          <a:extLst>
            <a:ext uri="{FF2B5EF4-FFF2-40B4-BE49-F238E27FC236}">
              <a16:creationId xmlns:a16="http://schemas.microsoft.com/office/drawing/2014/main" id="{A7E805C4-4B01-4D2E-974F-1239E8C68F0C}"/>
            </a:ext>
          </a:extLst>
        </xdr:cNvPr>
        <xdr:cNvSpPr/>
      </xdr:nvSpPr>
      <xdr:spPr>
        <a:xfrm>
          <a:off x="20383500" y="6658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128270</xdr:rowOff>
    </xdr:from>
    <xdr:to>
      <xdr:col>102</xdr:col>
      <xdr:colOff>165100</xdr:colOff>
      <xdr:row>39</xdr:row>
      <xdr:rowOff>58420</xdr:rowOff>
    </xdr:to>
    <xdr:sp macro="" textlink="">
      <xdr:nvSpPr>
        <xdr:cNvPr id="481" name="フローチャート: 判断 480">
          <a:extLst>
            <a:ext uri="{FF2B5EF4-FFF2-40B4-BE49-F238E27FC236}">
              <a16:creationId xmlns:a16="http://schemas.microsoft.com/office/drawing/2014/main" id="{5C2BCD40-02EC-4F5E-85F3-4318E777D94D}"/>
            </a:ext>
          </a:extLst>
        </xdr:cNvPr>
        <xdr:cNvSpPr/>
      </xdr:nvSpPr>
      <xdr:spPr>
        <a:xfrm>
          <a:off x="19494500" y="664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139700</xdr:rowOff>
    </xdr:from>
    <xdr:to>
      <xdr:col>98</xdr:col>
      <xdr:colOff>38100</xdr:colOff>
      <xdr:row>39</xdr:row>
      <xdr:rowOff>69850</xdr:rowOff>
    </xdr:to>
    <xdr:sp macro="" textlink="">
      <xdr:nvSpPr>
        <xdr:cNvPr id="482" name="フローチャート: 判断 481">
          <a:extLst>
            <a:ext uri="{FF2B5EF4-FFF2-40B4-BE49-F238E27FC236}">
              <a16:creationId xmlns:a16="http://schemas.microsoft.com/office/drawing/2014/main" id="{D5E26E28-2C59-4031-AD6F-FD28E9B33AAC}"/>
            </a:ext>
          </a:extLst>
        </xdr:cNvPr>
        <xdr:cNvSpPr/>
      </xdr:nvSpPr>
      <xdr:spPr>
        <a:xfrm>
          <a:off x="186055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4C3F4100-978B-4973-B255-51FDAF8B85F2}"/>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F48FF6AC-7CF2-4771-A40C-56B1FCDB240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CB6A974-A995-465D-BBA3-E435729C5042}"/>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A0F74644-ECE5-4E0A-97E1-76D978C3556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548DDBB4-B9AA-4E6D-812A-66D22B797962}"/>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109220</xdr:rowOff>
    </xdr:from>
    <xdr:to>
      <xdr:col>112</xdr:col>
      <xdr:colOff>38100</xdr:colOff>
      <xdr:row>42</xdr:row>
      <xdr:rowOff>39370</xdr:rowOff>
    </xdr:to>
    <xdr:sp macro="" textlink="">
      <xdr:nvSpPr>
        <xdr:cNvPr id="488" name="楕円 487">
          <a:extLst>
            <a:ext uri="{FF2B5EF4-FFF2-40B4-BE49-F238E27FC236}">
              <a16:creationId xmlns:a16="http://schemas.microsoft.com/office/drawing/2014/main" id="{40FA58B1-2BE0-4FF6-9693-A72F2EC3C7C9}"/>
            </a:ext>
          </a:extLst>
        </xdr:cNvPr>
        <xdr:cNvSpPr/>
      </xdr:nvSpPr>
      <xdr:spPr>
        <a:xfrm>
          <a:off x="21272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41</xdr:row>
      <xdr:rowOff>109220</xdr:rowOff>
    </xdr:from>
    <xdr:to>
      <xdr:col>107</xdr:col>
      <xdr:colOff>101600</xdr:colOff>
      <xdr:row>42</xdr:row>
      <xdr:rowOff>39370</xdr:rowOff>
    </xdr:to>
    <xdr:sp macro="" textlink="">
      <xdr:nvSpPr>
        <xdr:cNvPr id="489" name="楕円 488">
          <a:extLst>
            <a:ext uri="{FF2B5EF4-FFF2-40B4-BE49-F238E27FC236}">
              <a16:creationId xmlns:a16="http://schemas.microsoft.com/office/drawing/2014/main" id="{AAA069B7-1C6B-4E05-B055-C73495E622A2}"/>
            </a:ext>
          </a:extLst>
        </xdr:cNvPr>
        <xdr:cNvSpPr/>
      </xdr:nvSpPr>
      <xdr:spPr>
        <a:xfrm>
          <a:off x="20383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160020</xdr:rowOff>
    </xdr:from>
    <xdr:to>
      <xdr:col>111</xdr:col>
      <xdr:colOff>177800</xdr:colOff>
      <xdr:row>41</xdr:row>
      <xdr:rowOff>160020</xdr:rowOff>
    </xdr:to>
    <xdr:cxnSp macro="">
      <xdr:nvCxnSpPr>
        <xdr:cNvPr id="490" name="直線コネクタ 489">
          <a:extLst>
            <a:ext uri="{FF2B5EF4-FFF2-40B4-BE49-F238E27FC236}">
              <a16:creationId xmlns:a16="http://schemas.microsoft.com/office/drawing/2014/main" id="{CC1618C2-59FD-4981-B50D-59A9DF3A690D}"/>
            </a:ext>
          </a:extLst>
        </xdr:cNvPr>
        <xdr:cNvCxnSpPr/>
      </xdr:nvCxnSpPr>
      <xdr:spPr>
        <a:xfrm>
          <a:off x="20434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109220</xdr:rowOff>
    </xdr:from>
    <xdr:to>
      <xdr:col>102</xdr:col>
      <xdr:colOff>165100</xdr:colOff>
      <xdr:row>42</xdr:row>
      <xdr:rowOff>39370</xdr:rowOff>
    </xdr:to>
    <xdr:sp macro="" textlink="">
      <xdr:nvSpPr>
        <xdr:cNvPr id="491" name="楕円 490">
          <a:extLst>
            <a:ext uri="{FF2B5EF4-FFF2-40B4-BE49-F238E27FC236}">
              <a16:creationId xmlns:a16="http://schemas.microsoft.com/office/drawing/2014/main" id="{9627A77D-C41E-4BFA-89B2-F1F194E0DC89}"/>
            </a:ext>
          </a:extLst>
        </xdr:cNvPr>
        <xdr:cNvSpPr/>
      </xdr:nvSpPr>
      <xdr:spPr>
        <a:xfrm>
          <a:off x="19494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160020</xdr:rowOff>
    </xdr:from>
    <xdr:to>
      <xdr:col>107</xdr:col>
      <xdr:colOff>50800</xdr:colOff>
      <xdr:row>41</xdr:row>
      <xdr:rowOff>160020</xdr:rowOff>
    </xdr:to>
    <xdr:cxnSp macro="">
      <xdr:nvCxnSpPr>
        <xdr:cNvPr id="492" name="直線コネクタ 491">
          <a:extLst>
            <a:ext uri="{FF2B5EF4-FFF2-40B4-BE49-F238E27FC236}">
              <a16:creationId xmlns:a16="http://schemas.microsoft.com/office/drawing/2014/main" id="{1EDF91A1-1C56-4193-B152-CD45FA623208}"/>
            </a:ext>
          </a:extLst>
        </xdr:cNvPr>
        <xdr:cNvCxnSpPr/>
      </xdr:nvCxnSpPr>
      <xdr:spPr>
        <a:xfrm>
          <a:off x="19545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109220</xdr:rowOff>
    </xdr:from>
    <xdr:to>
      <xdr:col>98</xdr:col>
      <xdr:colOff>38100</xdr:colOff>
      <xdr:row>42</xdr:row>
      <xdr:rowOff>39370</xdr:rowOff>
    </xdr:to>
    <xdr:sp macro="" textlink="">
      <xdr:nvSpPr>
        <xdr:cNvPr id="493" name="楕円 492">
          <a:extLst>
            <a:ext uri="{FF2B5EF4-FFF2-40B4-BE49-F238E27FC236}">
              <a16:creationId xmlns:a16="http://schemas.microsoft.com/office/drawing/2014/main" id="{0ECB8C38-61E2-45B5-BB79-96D61F69FD76}"/>
            </a:ext>
          </a:extLst>
        </xdr:cNvPr>
        <xdr:cNvSpPr/>
      </xdr:nvSpPr>
      <xdr:spPr>
        <a:xfrm>
          <a:off x="18605500" y="7138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160020</xdr:rowOff>
    </xdr:from>
    <xdr:to>
      <xdr:col>102</xdr:col>
      <xdr:colOff>114300</xdr:colOff>
      <xdr:row>41</xdr:row>
      <xdr:rowOff>160020</xdr:rowOff>
    </xdr:to>
    <xdr:cxnSp macro="">
      <xdr:nvCxnSpPr>
        <xdr:cNvPr id="494" name="直線コネクタ 493">
          <a:extLst>
            <a:ext uri="{FF2B5EF4-FFF2-40B4-BE49-F238E27FC236}">
              <a16:creationId xmlns:a16="http://schemas.microsoft.com/office/drawing/2014/main" id="{1CBAD811-0683-452E-A5AE-130C560FB15E}"/>
            </a:ext>
          </a:extLst>
        </xdr:cNvPr>
        <xdr:cNvCxnSpPr/>
      </xdr:nvCxnSpPr>
      <xdr:spPr>
        <a:xfrm>
          <a:off x="18656300" y="718947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105427</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67FC89B4-8683-4F84-973D-7F50A41045CB}"/>
            </a:ext>
          </a:extLst>
        </xdr:cNvPr>
        <xdr:cNvSpPr txBox="1"/>
      </xdr:nvSpPr>
      <xdr:spPr>
        <a:xfrm>
          <a:off x="21075727" y="662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90187</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3D879B34-9D0E-4D6D-81E0-26E139BF0641}"/>
            </a:ext>
          </a:extLst>
        </xdr:cNvPr>
        <xdr:cNvSpPr txBox="1"/>
      </xdr:nvSpPr>
      <xdr:spPr>
        <a:xfrm>
          <a:off x="20199427" y="643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74947</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7780DC11-B090-4D83-B92E-8D1217664ECD}"/>
            </a:ext>
          </a:extLst>
        </xdr:cNvPr>
        <xdr:cNvSpPr txBox="1"/>
      </xdr:nvSpPr>
      <xdr:spPr>
        <a:xfrm>
          <a:off x="19310427" y="641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86377</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8E2609AD-1C7E-49C7-A3BE-F9DD1D5A365E}"/>
            </a:ext>
          </a:extLst>
        </xdr:cNvPr>
        <xdr:cNvSpPr txBox="1"/>
      </xdr:nvSpPr>
      <xdr:spPr>
        <a:xfrm>
          <a:off x="18421427" y="643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42</xdr:row>
      <xdr:rowOff>30497</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0A6EF91A-A0D5-441D-BFBD-078569F843F9}"/>
            </a:ext>
          </a:extLst>
        </xdr:cNvPr>
        <xdr:cNvSpPr txBox="1"/>
      </xdr:nvSpPr>
      <xdr:spPr>
        <a:xfrm>
          <a:off x="210757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42</xdr:row>
      <xdr:rowOff>30497</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C004A563-22BF-4018-87EC-DD875B2338F4}"/>
            </a:ext>
          </a:extLst>
        </xdr:cNvPr>
        <xdr:cNvSpPr txBox="1"/>
      </xdr:nvSpPr>
      <xdr:spPr>
        <a:xfrm>
          <a:off x="20199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42</xdr:row>
      <xdr:rowOff>30497</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D187549A-B3AE-4E51-805E-0700CDA22E7B}"/>
            </a:ext>
          </a:extLst>
        </xdr:cNvPr>
        <xdr:cNvSpPr txBox="1"/>
      </xdr:nvSpPr>
      <xdr:spPr>
        <a:xfrm>
          <a:off x="19310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42</xdr:row>
      <xdr:rowOff>30497</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AE58D89A-9406-4130-B52C-69CDC030C2CD}"/>
            </a:ext>
          </a:extLst>
        </xdr:cNvPr>
        <xdr:cNvSpPr txBox="1"/>
      </xdr:nvSpPr>
      <xdr:spPr>
        <a:xfrm>
          <a:off x="18421427" y="723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7B81CD6B-8B0F-464C-8A08-0811DD5E189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9504F0EA-78F6-4F7F-B3D9-138A52479F1B}"/>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B24F482C-5217-40A4-89E0-E3DB3429422A}"/>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7C9CB836-2E0B-4620-B953-5D980249BDBC}"/>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00B80B9B-04EC-4203-90AE-106362DE933D}"/>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45A7D3BC-8D01-4BA6-BE5A-B11BC649732C}"/>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D8ED55AB-4BFC-46A3-A09D-4053485C58F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C6C2BBB7-6C5D-4F5C-A9DA-E8C6683C2FDC}"/>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9C910BEF-494A-4A73-8FF8-2D3DB5DAE14B}"/>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7ED8AD23-2A2A-4739-A478-DD1B2232081C}"/>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E6B7F3FD-7F10-4FC0-BD7B-294FA1A5111E}"/>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514" name="直線コネクタ 513">
          <a:extLst>
            <a:ext uri="{FF2B5EF4-FFF2-40B4-BE49-F238E27FC236}">
              <a16:creationId xmlns:a16="http://schemas.microsoft.com/office/drawing/2014/main" id="{EB021ADA-C227-428A-A937-7E6B07E97187}"/>
            </a:ext>
          </a:extLst>
        </xdr:cNvPr>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515" name="テキスト ボックス 514">
          <a:extLst>
            <a:ext uri="{FF2B5EF4-FFF2-40B4-BE49-F238E27FC236}">
              <a16:creationId xmlns:a16="http://schemas.microsoft.com/office/drawing/2014/main" id="{73899534-8346-4BCA-A3FE-A39F835A5611}"/>
            </a:ext>
          </a:extLst>
        </xdr:cNvPr>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516" name="直線コネクタ 515">
          <a:extLst>
            <a:ext uri="{FF2B5EF4-FFF2-40B4-BE49-F238E27FC236}">
              <a16:creationId xmlns:a16="http://schemas.microsoft.com/office/drawing/2014/main" id="{A0B21CA8-27FC-458D-BA0D-7F56DA8E764A}"/>
            </a:ext>
          </a:extLst>
        </xdr:cNvPr>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517" name="テキスト ボックス 516">
          <a:extLst>
            <a:ext uri="{FF2B5EF4-FFF2-40B4-BE49-F238E27FC236}">
              <a16:creationId xmlns:a16="http://schemas.microsoft.com/office/drawing/2014/main" id="{68DA9036-93BC-453B-AF6F-D78261C89E9C}"/>
            </a:ext>
          </a:extLst>
        </xdr:cNvPr>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518" name="直線コネクタ 517">
          <a:extLst>
            <a:ext uri="{FF2B5EF4-FFF2-40B4-BE49-F238E27FC236}">
              <a16:creationId xmlns:a16="http://schemas.microsoft.com/office/drawing/2014/main" id="{3F7165BB-8F35-4325-8840-518333A82F96}"/>
            </a:ext>
          </a:extLst>
        </xdr:cNvPr>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519" name="テキスト ボックス 518">
          <a:extLst>
            <a:ext uri="{FF2B5EF4-FFF2-40B4-BE49-F238E27FC236}">
              <a16:creationId xmlns:a16="http://schemas.microsoft.com/office/drawing/2014/main" id="{FD9F3969-08A7-4A65-99E0-A8BB63829F5F}"/>
            </a:ext>
          </a:extLst>
        </xdr:cNvPr>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520" name="直線コネクタ 519">
          <a:extLst>
            <a:ext uri="{FF2B5EF4-FFF2-40B4-BE49-F238E27FC236}">
              <a16:creationId xmlns:a16="http://schemas.microsoft.com/office/drawing/2014/main" id="{F9D95730-E24D-4C6C-9D16-886C8F152F88}"/>
            </a:ext>
          </a:extLst>
        </xdr:cNvPr>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521" name="テキスト ボックス 520">
          <a:extLst>
            <a:ext uri="{FF2B5EF4-FFF2-40B4-BE49-F238E27FC236}">
              <a16:creationId xmlns:a16="http://schemas.microsoft.com/office/drawing/2014/main" id="{BDF8CF81-AF48-4C4B-B2B0-04254E56C993}"/>
            </a:ext>
          </a:extLst>
        </xdr:cNvPr>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2" name="直線コネクタ 521">
          <a:extLst>
            <a:ext uri="{FF2B5EF4-FFF2-40B4-BE49-F238E27FC236}">
              <a16:creationId xmlns:a16="http://schemas.microsoft.com/office/drawing/2014/main" id="{62695935-7CB9-4E88-BCCF-16DFFC1E6E9E}"/>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3" name="テキスト ボックス 522">
          <a:extLst>
            <a:ext uri="{FF2B5EF4-FFF2-40B4-BE49-F238E27FC236}">
              <a16:creationId xmlns:a16="http://schemas.microsoft.com/office/drawing/2014/main" id="{A348712B-098E-4011-8C64-FBFC387E270B}"/>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4" name="【学校施設】&#10;有形固定資産減価償却率グラフ枠">
          <a:extLst>
            <a:ext uri="{FF2B5EF4-FFF2-40B4-BE49-F238E27FC236}">
              <a16:creationId xmlns:a16="http://schemas.microsoft.com/office/drawing/2014/main" id="{6965B6CD-08BA-4674-8C46-62094952898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73152</xdr:rowOff>
    </xdr:from>
    <xdr:to>
      <xdr:col>85</xdr:col>
      <xdr:colOff>126364</xdr:colOff>
      <xdr:row>62</xdr:row>
      <xdr:rowOff>162306</xdr:rowOff>
    </xdr:to>
    <xdr:cxnSp macro="">
      <xdr:nvCxnSpPr>
        <xdr:cNvPr id="525" name="直線コネクタ 524">
          <a:extLst>
            <a:ext uri="{FF2B5EF4-FFF2-40B4-BE49-F238E27FC236}">
              <a16:creationId xmlns:a16="http://schemas.microsoft.com/office/drawing/2014/main" id="{F4059878-8517-4119-8966-3F98AE0D5781}"/>
            </a:ext>
          </a:extLst>
        </xdr:cNvPr>
        <xdr:cNvCxnSpPr/>
      </xdr:nvCxnSpPr>
      <xdr:spPr>
        <a:xfrm flipV="1">
          <a:off x="16318864" y="9502902"/>
          <a:ext cx="0" cy="12893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166133</xdr:rowOff>
    </xdr:from>
    <xdr:ext cx="405111" cy="259045"/>
    <xdr:sp macro="" textlink="">
      <xdr:nvSpPr>
        <xdr:cNvPr id="526" name="【学校施設】&#10;有形固定資産減価償却率最小値テキスト">
          <a:extLst>
            <a:ext uri="{FF2B5EF4-FFF2-40B4-BE49-F238E27FC236}">
              <a16:creationId xmlns:a16="http://schemas.microsoft.com/office/drawing/2014/main" id="{938C8F8E-65CD-4C51-BE91-7973F8A1F539}"/>
            </a:ext>
          </a:extLst>
        </xdr:cNvPr>
        <xdr:cNvSpPr txBox="1"/>
      </xdr:nvSpPr>
      <xdr:spPr>
        <a:xfrm>
          <a:off x="16357600" y="107960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162306</xdr:rowOff>
    </xdr:from>
    <xdr:to>
      <xdr:col>86</xdr:col>
      <xdr:colOff>25400</xdr:colOff>
      <xdr:row>62</xdr:row>
      <xdr:rowOff>162306</xdr:rowOff>
    </xdr:to>
    <xdr:cxnSp macro="">
      <xdr:nvCxnSpPr>
        <xdr:cNvPr id="527" name="直線コネクタ 526">
          <a:extLst>
            <a:ext uri="{FF2B5EF4-FFF2-40B4-BE49-F238E27FC236}">
              <a16:creationId xmlns:a16="http://schemas.microsoft.com/office/drawing/2014/main" id="{11706DC1-BA00-4144-A50B-266123A2DF2F}"/>
            </a:ext>
          </a:extLst>
        </xdr:cNvPr>
        <xdr:cNvCxnSpPr/>
      </xdr:nvCxnSpPr>
      <xdr:spPr>
        <a:xfrm>
          <a:off x="16230600" y="10792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19829</xdr:rowOff>
    </xdr:from>
    <xdr:ext cx="405111" cy="259045"/>
    <xdr:sp macro="" textlink="">
      <xdr:nvSpPr>
        <xdr:cNvPr id="528" name="【学校施設】&#10;有形固定資産減価償却率最大値テキスト">
          <a:extLst>
            <a:ext uri="{FF2B5EF4-FFF2-40B4-BE49-F238E27FC236}">
              <a16:creationId xmlns:a16="http://schemas.microsoft.com/office/drawing/2014/main" id="{C8BECC2F-6C50-4DD6-AA46-EECBB917FB42}"/>
            </a:ext>
          </a:extLst>
        </xdr:cNvPr>
        <xdr:cNvSpPr txBox="1"/>
      </xdr:nvSpPr>
      <xdr:spPr>
        <a:xfrm>
          <a:off x="16357600" y="927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73152</xdr:rowOff>
    </xdr:from>
    <xdr:to>
      <xdr:col>86</xdr:col>
      <xdr:colOff>25400</xdr:colOff>
      <xdr:row>55</xdr:row>
      <xdr:rowOff>73152</xdr:rowOff>
    </xdr:to>
    <xdr:cxnSp macro="">
      <xdr:nvCxnSpPr>
        <xdr:cNvPr id="529" name="直線コネクタ 528">
          <a:extLst>
            <a:ext uri="{FF2B5EF4-FFF2-40B4-BE49-F238E27FC236}">
              <a16:creationId xmlns:a16="http://schemas.microsoft.com/office/drawing/2014/main" id="{9BF29E7E-C139-4D7C-9A47-CE5FD01D1AE2}"/>
            </a:ext>
          </a:extLst>
        </xdr:cNvPr>
        <xdr:cNvCxnSpPr/>
      </xdr:nvCxnSpPr>
      <xdr:spPr>
        <a:xfrm>
          <a:off x="16230600" y="950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16781</xdr:rowOff>
    </xdr:from>
    <xdr:ext cx="405111" cy="259045"/>
    <xdr:sp macro="" textlink="">
      <xdr:nvSpPr>
        <xdr:cNvPr id="530" name="【学校施設】&#10;有形固定資産減価償却率平均値テキスト">
          <a:extLst>
            <a:ext uri="{FF2B5EF4-FFF2-40B4-BE49-F238E27FC236}">
              <a16:creationId xmlns:a16="http://schemas.microsoft.com/office/drawing/2014/main" id="{1596DEED-1F78-4180-995B-AD33046C2404}"/>
            </a:ext>
          </a:extLst>
        </xdr:cNvPr>
        <xdr:cNvSpPr txBox="1"/>
      </xdr:nvSpPr>
      <xdr:spPr>
        <a:xfrm>
          <a:off x="16357600" y="101323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38354</xdr:rowOff>
    </xdr:from>
    <xdr:to>
      <xdr:col>85</xdr:col>
      <xdr:colOff>177800</xdr:colOff>
      <xdr:row>59</xdr:row>
      <xdr:rowOff>139954</xdr:rowOff>
    </xdr:to>
    <xdr:sp macro="" textlink="">
      <xdr:nvSpPr>
        <xdr:cNvPr id="531" name="フローチャート: 判断 530">
          <a:extLst>
            <a:ext uri="{FF2B5EF4-FFF2-40B4-BE49-F238E27FC236}">
              <a16:creationId xmlns:a16="http://schemas.microsoft.com/office/drawing/2014/main" id="{95D2E096-CCD6-463D-BA96-349A4EDBE0D0}"/>
            </a:ext>
          </a:extLst>
        </xdr:cNvPr>
        <xdr:cNvSpPr/>
      </xdr:nvSpPr>
      <xdr:spPr>
        <a:xfrm>
          <a:off x="16268700" y="10153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24638</xdr:rowOff>
    </xdr:from>
    <xdr:to>
      <xdr:col>81</xdr:col>
      <xdr:colOff>101600</xdr:colOff>
      <xdr:row>59</xdr:row>
      <xdr:rowOff>126238</xdr:rowOff>
    </xdr:to>
    <xdr:sp macro="" textlink="">
      <xdr:nvSpPr>
        <xdr:cNvPr id="532" name="フローチャート: 判断 531">
          <a:extLst>
            <a:ext uri="{FF2B5EF4-FFF2-40B4-BE49-F238E27FC236}">
              <a16:creationId xmlns:a16="http://schemas.microsoft.com/office/drawing/2014/main" id="{8B07953C-670C-4AA4-9FB8-8F1FDF8FC191}"/>
            </a:ext>
          </a:extLst>
        </xdr:cNvPr>
        <xdr:cNvSpPr/>
      </xdr:nvSpPr>
      <xdr:spPr>
        <a:xfrm>
          <a:off x="15430500" y="10140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49784</xdr:rowOff>
    </xdr:from>
    <xdr:to>
      <xdr:col>76</xdr:col>
      <xdr:colOff>165100</xdr:colOff>
      <xdr:row>58</xdr:row>
      <xdr:rowOff>151384</xdr:rowOff>
    </xdr:to>
    <xdr:sp macro="" textlink="">
      <xdr:nvSpPr>
        <xdr:cNvPr id="533" name="フローチャート: 判断 532">
          <a:extLst>
            <a:ext uri="{FF2B5EF4-FFF2-40B4-BE49-F238E27FC236}">
              <a16:creationId xmlns:a16="http://schemas.microsoft.com/office/drawing/2014/main" id="{8CCC40B6-D528-430F-811F-AE4C26284CAF}"/>
            </a:ext>
          </a:extLst>
        </xdr:cNvPr>
        <xdr:cNvSpPr/>
      </xdr:nvSpPr>
      <xdr:spPr>
        <a:xfrm>
          <a:off x="14541500" y="9993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29210</xdr:rowOff>
    </xdr:from>
    <xdr:to>
      <xdr:col>72</xdr:col>
      <xdr:colOff>38100</xdr:colOff>
      <xdr:row>58</xdr:row>
      <xdr:rowOff>130810</xdr:rowOff>
    </xdr:to>
    <xdr:sp macro="" textlink="">
      <xdr:nvSpPr>
        <xdr:cNvPr id="534" name="フローチャート: 判断 533">
          <a:extLst>
            <a:ext uri="{FF2B5EF4-FFF2-40B4-BE49-F238E27FC236}">
              <a16:creationId xmlns:a16="http://schemas.microsoft.com/office/drawing/2014/main" id="{3D77F82E-1715-43CF-AB0B-FEAD65842472}"/>
            </a:ext>
          </a:extLst>
        </xdr:cNvPr>
        <xdr:cNvSpPr/>
      </xdr:nvSpPr>
      <xdr:spPr>
        <a:xfrm>
          <a:off x="13652500" y="9973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22352</xdr:rowOff>
    </xdr:from>
    <xdr:to>
      <xdr:col>67</xdr:col>
      <xdr:colOff>101600</xdr:colOff>
      <xdr:row>58</xdr:row>
      <xdr:rowOff>123952</xdr:rowOff>
    </xdr:to>
    <xdr:sp macro="" textlink="">
      <xdr:nvSpPr>
        <xdr:cNvPr id="535" name="フローチャート: 判断 534">
          <a:extLst>
            <a:ext uri="{FF2B5EF4-FFF2-40B4-BE49-F238E27FC236}">
              <a16:creationId xmlns:a16="http://schemas.microsoft.com/office/drawing/2014/main" id="{4D617839-59A8-49B3-8DE5-931C0FA6DECB}"/>
            </a:ext>
          </a:extLst>
        </xdr:cNvPr>
        <xdr:cNvSpPr/>
      </xdr:nvSpPr>
      <xdr:spPr>
        <a:xfrm>
          <a:off x="12763500" y="996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2B0E3AD2-2D0D-47DB-AEB8-68AD784A1C6E}"/>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AD7C0C35-95E0-45AB-A98A-86F3B6B320C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D6FC6DE2-DE96-4868-98E6-E3AD4313E498}"/>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FF8D6980-18A2-4141-98F9-0E69BD8A97DA}"/>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EB2F82CF-4A8D-4705-85F5-D2AED8ACEAD5}"/>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1778</xdr:rowOff>
    </xdr:from>
    <xdr:to>
      <xdr:col>85</xdr:col>
      <xdr:colOff>177800</xdr:colOff>
      <xdr:row>59</xdr:row>
      <xdr:rowOff>103378</xdr:rowOff>
    </xdr:to>
    <xdr:sp macro="" textlink="">
      <xdr:nvSpPr>
        <xdr:cNvPr id="541" name="楕円 540">
          <a:extLst>
            <a:ext uri="{FF2B5EF4-FFF2-40B4-BE49-F238E27FC236}">
              <a16:creationId xmlns:a16="http://schemas.microsoft.com/office/drawing/2014/main" id="{26379C39-C7E9-4C7B-A12C-88C0D883116F}"/>
            </a:ext>
          </a:extLst>
        </xdr:cNvPr>
        <xdr:cNvSpPr/>
      </xdr:nvSpPr>
      <xdr:spPr>
        <a:xfrm>
          <a:off x="16268700" y="10117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24655</xdr:rowOff>
    </xdr:from>
    <xdr:ext cx="405111" cy="259045"/>
    <xdr:sp macro="" textlink="">
      <xdr:nvSpPr>
        <xdr:cNvPr id="542" name="【学校施設】&#10;有形固定資産減価償却率該当値テキスト">
          <a:extLst>
            <a:ext uri="{FF2B5EF4-FFF2-40B4-BE49-F238E27FC236}">
              <a16:creationId xmlns:a16="http://schemas.microsoft.com/office/drawing/2014/main" id="{A58F7CDA-EE9A-4F3F-8018-422138796844}"/>
            </a:ext>
          </a:extLst>
        </xdr:cNvPr>
        <xdr:cNvSpPr txBox="1"/>
      </xdr:nvSpPr>
      <xdr:spPr>
        <a:xfrm>
          <a:off x="16357600" y="9968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145796</xdr:rowOff>
    </xdr:from>
    <xdr:to>
      <xdr:col>81</xdr:col>
      <xdr:colOff>101600</xdr:colOff>
      <xdr:row>59</xdr:row>
      <xdr:rowOff>75946</xdr:rowOff>
    </xdr:to>
    <xdr:sp macro="" textlink="">
      <xdr:nvSpPr>
        <xdr:cNvPr id="543" name="楕円 542">
          <a:extLst>
            <a:ext uri="{FF2B5EF4-FFF2-40B4-BE49-F238E27FC236}">
              <a16:creationId xmlns:a16="http://schemas.microsoft.com/office/drawing/2014/main" id="{6CF2BF38-9C88-4845-91D5-1E96655754ED}"/>
            </a:ext>
          </a:extLst>
        </xdr:cNvPr>
        <xdr:cNvSpPr/>
      </xdr:nvSpPr>
      <xdr:spPr>
        <a:xfrm>
          <a:off x="15430500" y="10089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25146</xdr:rowOff>
    </xdr:from>
    <xdr:to>
      <xdr:col>85</xdr:col>
      <xdr:colOff>127000</xdr:colOff>
      <xdr:row>59</xdr:row>
      <xdr:rowOff>52578</xdr:rowOff>
    </xdr:to>
    <xdr:cxnSp macro="">
      <xdr:nvCxnSpPr>
        <xdr:cNvPr id="544" name="直線コネクタ 543">
          <a:extLst>
            <a:ext uri="{FF2B5EF4-FFF2-40B4-BE49-F238E27FC236}">
              <a16:creationId xmlns:a16="http://schemas.microsoft.com/office/drawing/2014/main" id="{495CD3FB-022B-4325-BF59-9D4875572E11}"/>
            </a:ext>
          </a:extLst>
        </xdr:cNvPr>
        <xdr:cNvCxnSpPr/>
      </xdr:nvCxnSpPr>
      <xdr:spPr>
        <a:xfrm>
          <a:off x="15481300" y="10140696"/>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136652</xdr:rowOff>
    </xdr:from>
    <xdr:to>
      <xdr:col>76</xdr:col>
      <xdr:colOff>165100</xdr:colOff>
      <xdr:row>59</xdr:row>
      <xdr:rowOff>66802</xdr:rowOff>
    </xdr:to>
    <xdr:sp macro="" textlink="">
      <xdr:nvSpPr>
        <xdr:cNvPr id="545" name="楕円 544">
          <a:extLst>
            <a:ext uri="{FF2B5EF4-FFF2-40B4-BE49-F238E27FC236}">
              <a16:creationId xmlns:a16="http://schemas.microsoft.com/office/drawing/2014/main" id="{878EF422-44B3-40AF-8D5B-2C91BD8DD864}"/>
            </a:ext>
          </a:extLst>
        </xdr:cNvPr>
        <xdr:cNvSpPr/>
      </xdr:nvSpPr>
      <xdr:spPr>
        <a:xfrm>
          <a:off x="14541500" y="10080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16002</xdr:rowOff>
    </xdr:from>
    <xdr:to>
      <xdr:col>81</xdr:col>
      <xdr:colOff>50800</xdr:colOff>
      <xdr:row>59</xdr:row>
      <xdr:rowOff>25146</xdr:rowOff>
    </xdr:to>
    <xdr:cxnSp macro="">
      <xdr:nvCxnSpPr>
        <xdr:cNvPr id="546" name="直線コネクタ 545">
          <a:extLst>
            <a:ext uri="{FF2B5EF4-FFF2-40B4-BE49-F238E27FC236}">
              <a16:creationId xmlns:a16="http://schemas.microsoft.com/office/drawing/2014/main" id="{8AB67758-E2A9-4AA9-A4F3-BB25BFDAF0E4}"/>
            </a:ext>
          </a:extLst>
        </xdr:cNvPr>
        <xdr:cNvCxnSpPr/>
      </xdr:nvCxnSpPr>
      <xdr:spPr>
        <a:xfrm>
          <a:off x="14592300" y="1013155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68072</xdr:rowOff>
    </xdr:from>
    <xdr:to>
      <xdr:col>72</xdr:col>
      <xdr:colOff>38100</xdr:colOff>
      <xdr:row>59</xdr:row>
      <xdr:rowOff>169672</xdr:rowOff>
    </xdr:to>
    <xdr:sp macro="" textlink="">
      <xdr:nvSpPr>
        <xdr:cNvPr id="547" name="楕円 546">
          <a:extLst>
            <a:ext uri="{FF2B5EF4-FFF2-40B4-BE49-F238E27FC236}">
              <a16:creationId xmlns:a16="http://schemas.microsoft.com/office/drawing/2014/main" id="{2921CCC1-96AD-4301-A156-2A46C34435DD}"/>
            </a:ext>
          </a:extLst>
        </xdr:cNvPr>
        <xdr:cNvSpPr/>
      </xdr:nvSpPr>
      <xdr:spPr>
        <a:xfrm>
          <a:off x="13652500" y="1018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16002</xdr:rowOff>
    </xdr:from>
    <xdr:to>
      <xdr:col>76</xdr:col>
      <xdr:colOff>114300</xdr:colOff>
      <xdr:row>59</xdr:row>
      <xdr:rowOff>118872</xdr:rowOff>
    </xdr:to>
    <xdr:cxnSp macro="">
      <xdr:nvCxnSpPr>
        <xdr:cNvPr id="548" name="直線コネクタ 547">
          <a:extLst>
            <a:ext uri="{FF2B5EF4-FFF2-40B4-BE49-F238E27FC236}">
              <a16:creationId xmlns:a16="http://schemas.microsoft.com/office/drawing/2014/main" id="{6B048CEB-6A4D-406E-9BAF-DF6539C25F81}"/>
            </a:ext>
          </a:extLst>
        </xdr:cNvPr>
        <xdr:cNvCxnSpPr/>
      </xdr:nvCxnSpPr>
      <xdr:spPr>
        <a:xfrm flipV="1">
          <a:off x="13703300" y="10131552"/>
          <a:ext cx="889000" cy="1028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74930</xdr:rowOff>
    </xdr:from>
    <xdr:to>
      <xdr:col>67</xdr:col>
      <xdr:colOff>101600</xdr:colOff>
      <xdr:row>60</xdr:row>
      <xdr:rowOff>5080</xdr:rowOff>
    </xdr:to>
    <xdr:sp macro="" textlink="">
      <xdr:nvSpPr>
        <xdr:cNvPr id="549" name="楕円 548">
          <a:extLst>
            <a:ext uri="{FF2B5EF4-FFF2-40B4-BE49-F238E27FC236}">
              <a16:creationId xmlns:a16="http://schemas.microsoft.com/office/drawing/2014/main" id="{674D2AD5-F5E7-410C-B635-16770C22408C}"/>
            </a:ext>
          </a:extLst>
        </xdr:cNvPr>
        <xdr:cNvSpPr/>
      </xdr:nvSpPr>
      <xdr:spPr>
        <a:xfrm>
          <a:off x="12763500" y="1019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118872</xdr:rowOff>
    </xdr:from>
    <xdr:to>
      <xdr:col>71</xdr:col>
      <xdr:colOff>177800</xdr:colOff>
      <xdr:row>59</xdr:row>
      <xdr:rowOff>125730</xdr:rowOff>
    </xdr:to>
    <xdr:cxnSp macro="">
      <xdr:nvCxnSpPr>
        <xdr:cNvPr id="550" name="直線コネクタ 549">
          <a:extLst>
            <a:ext uri="{FF2B5EF4-FFF2-40B4-BE49-F238E27FC236}">
              <a16:creationId xmlns:a16="http://schemas.microsoft.com/office/drawing/2014/main" id="{E7635FA8-B4BA-4440-AF4B-D74FEE8F63E7}"/>
            </a:ext>
          </a:extLst>
        </xdr:cNvPr>
        <xdr:cNvCxnSpPr/>
      </xdr:nvCxnSpPr>
      <xdr:spPr>
        <a:xfrm flipV="1">
          <a:off x="12814300" y="10234422"/>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117365</xdr:rowOff>
    </xdr:from>
    <xdr:ext cx="405111" cy="259045"/>
    <xdr:sp macro="" textlink="">
      <xdr:nvSpPr>
        <xdr:cNvPr id="551" name="n_1aveValue【学校施設】&#10;有形固定資産減価償却率">
          <a:extLst>
            <a:ext uri="{FF2B5EF4-FFF2-40B4-BE49-F238E27FC236}">
              <a16:creationId xmlns:a16="http://schemas.microsoft.com/office/drawing/2014/main" id="{950E4FB6-307A-405F-993C-69ED6C1AFCE9}"/>
            </a:ext>
          </a:extLst>
        </xdr:cNvPr>
        <xdr:cNvSpPr txBox="1"/>
      </xdr:nvSpPr>
      <xdr:spPr>
        <a:xfrm>
          <a:off x="15266044" y="10232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167911</xdr:rowOff>
    </xdr:from>
    <xdr:ext cx="405111" cy="259045"/>
    <xdr:sp macro="" textlink="">
      <xdr:nvSpPr>
        <xdr:cNvPr id="552" name="n_2aveValue【学校施設】&#10;有形固定資産減価償却率">
          <a:extLst>
            <a:ext uri="{FF2B5EF4-FFF2-40B4-BE49-F238E27FC236}">
              <a16:creationId xmlns:a16="http://schemas.microsoft.com/office/drawing/2014/main" id="{23635C52-112A-4844-AD1C-A20382992978}"/>
            </a:ext>
          </a:extLst>
        </xdr:cNvPr>
        <xdr:cNvSpPr txBox="1"/>
      </xdr:nvSpPr>
      <xdr:spPr>
        <a:xfrm>
          <a:off x="14389744" y="9769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147337</xdr:rowOff>
    </xdr:from>
    <xdr:ext cx="405111" cy="259045"/>
    <xdr:sp macro="" textlink="">
      <xdr:nvSpPr>
        <xdr:cNvPr id="553" name="n_3aveValue【学校施設】&#10;有形固定資産減価償却率">
          <a:extLst>
            <a:ext uri="{FF2B5EF4-FFF2-40B4-BE49-F238E27FC236}">
              <a16:creationId xmlns:a16="http://schemas.microsoft.com/office/drawing/2014/main" id="{A243A155-92EE-40E1-B0DD-CFEAD8A1200C}"/>
            </a:ext>
          </a:extLst>
        </xdr:cNvPr>
        <xdr:cNvSpPr txBox="1"/>
      </xdr:nvSpPr>
      <xdr:spPr>
        <a:xfrm>
          <a:off x="13500744" y="974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140479</xdr:rowOff>
    </xdr:from>
    <xdr:ext cx="405111" cy="259045"/>
    <xdr:sp macro="" textlink="">
      <xdr:nvSpPr>
        <xdr:cNvPr id="554" name="n_4aveValue【学校施設】&#10;有形固定資産減価償却率">
          <a:extLst>
            <a:ext uri="{FF2B5EF4-FFF2-40B4-BE49-F238E27FC236}">
              <a16:creationId xmlns:a16="http://schemas.microsoft.com/office/drawing/2014/main" id="{B49A0CEF-93C6-433F-9964-CB774E8BB79D}"/>
            </a:ext>
          </a:extLst>
        </xdr:cNvPr>
        <xdr:cNvSpPr txBox="1"/>
      </xdr:nvSpPr>
      <xdr:spPr>
        <a:xfrm>
          <a:off x="12611744" y="97416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92473</xdr:rowOff>
    </xdr:from>
    <xdr:ext cx="405111" cy="259045"/>
    <xdr:sp macro="" textlink="">
      <xdr:nvSpPr>
        <xdr:cNvPr id="555" name="n_1mainValue【学校施設】&#10;有形固定資産減価償却率">
          <a:extLst>
            <a:ext uri="{FF2B5EF4-FFF2-40B4-BE49-F238E27FC236}">
              <a16:creationId xmlns:a16="http://schemas.microsoft.com/office/drawing/2014/main" id="{653E72FE-359B-47FC-98E4-AC0BE23713D5}"/>
            </a:ext>
          </a:extLst>
        </xdr:cNvPr>
        <xdr:cNvSpPr txBox="1"/>
      </xdr:nvSpPr>
      <xdr:spPr>
        <a:xfrm>
          <a:off x="15266044" y="9865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57929</xdr:rowOff>
    </xdr:from>
    <xdr:ext cx="405111" cy="259045"/>
    <xdr:sp macro="" textlink="">
      <xdr:nvSpPr>
        <xdr:cNvPr id="556" name="n_2mainValue【学校施設】&#10;有形固定資産減価償却率">
          <a:extLst>
            <a:ext uri="{FF2B5EF4-FFF2-40B4-BE49-F238E27FC236}">
              <a16:creationId xmlns:a16="http://schemas.microsoft.com/office/drawing/2014/main" id="{FE09A4AF-BA70-4CA1-A68E-18A082D1D7CF}"/>
            </a:ext>
          </a:extLst>
        </xdr:cNvPr>
        <xdr:cNvSpPr txBox="1"/>
      </xdr:nvSpPr>
      <xdr:spPr>
        <a:xfrm>
          <a:off x="14389744" y="10173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160799</xdr:rowOff>
    </xdr:from>
    <xdr:ext cx="405111" cy="259045"/>
    <xdr:sp macro="" textlink="">
      <xdr:nvSpPr>
        <xdr:cNvPr id="557" name="n_3mainValue【学校施設】&#10;有形固定資産減価償却率">
          <a:extLst>
            <a:ext uri="{FF2B5EF4-FFF2-40B4-BE49-F238E27FC236}">
              <a16:creationId xmlns:a16="http://schemas.microsoft.com/office/drawing/2014/main" id="{BFA4C842-9D4E-43D4-ACCD-FE9E37D02A7B}"/>
            </a:ext>
          </a:extLst>
        </xdr:cNvPr>
        <xdr:cNvSpPr txBox="1"/>
      </xdr:nvSpPr>
      <xdr:spPr>
        <a:xfrm>
          <a:off x="13500744" y="102763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167657</xdr:rowOff>
    </xdr:from>
    <xdr:ext cx="405111" cy="259045"/>
    <xdr:sp macro="" textlink="">
      <xdr:nvSpPr>
        <xdr:cNvPr id="558" name="n_4mainValue【学校施設】&#10;有形固定資産減価償却率">
          <a:extLst>
            <a:ext uri="{FF2B5EF4-FFF2-40B4-BE49-F238E27FC236}">
              <a16:creationId xmlns:a16="http://schemas.microsoft.com/office/drawing/2014/main" id="{C6A64CA4-0177-41D2-9508-424AEF6BC272}"/>
            </a:ext>
          </a:extLst>
        </xdr:cNvPr>
        <xdr:cNvSpPr txBox="1"/>
      </xdr:nvSpPr>
      <xdr:spPr>
        <a:xfrm>
          <a:off x="12611744" y="1028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9" name="正方形/長方形 558">
          <a:extLst>
            <a:ext uri="{FF2B5EF4-FFF2-40B4-BE49-F238E27FC236}">
              <a16:creationId xmlns:a16="http://schemas.microsoft.com/office/drawing/2014/main" id="{DE50C7DC-6716-4313-B19C-9575E48468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0" name="正方形/長方形 559">
          <a:extLst>
            <a:ext uri="{FF2B5EF4-FFF2-40B4-BE49-F238E27FC236}">
              <a16:creationId xmlns:a16="http://schemas.microsoft.com/office/drawing/2014/main" id="{710E6A92-66DB-40BE-AE02-3C130E518FD8}"/>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1" name="正方形/長方形 560">
          <a:extLst>
            <a:ext uri="{FF2B5EF4-FFF2-40B4-BE49-F238E27FC236}">
              <a16:creationId xmlns:a16="http://schemas.microsoft.com/office/drawing/2014/main" id="{16B60B13-C2CD-43D3-A2B9-EC615CE7B17C}"/>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2" name="正方形/長方形 561">
          <a:extLst>
            <a:ext uri="{FF2B5EF4-FFF2-40B4-BE49-F238E27FC236}">
              <a16:creationId xmlns:a16="http://schemas.microsoft.com/office/drawing/2014/main" id="{95D56083-28A0-4B1A-92E5-633DB9270085}"/>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3" name="正方形/長方形 562">
          <a:extLst>
            <a:ext uri="{FF2B5EF4-FFF2-40B4-BE49-F238E27FC236}">
              <a16:creationId xmlns:a16="http://schemas.microsoft.com/office/drawing/2014/main" id="{E599002F-6C2A-4402-8934-A7BAB20A26DB}"/>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4" name="正方形/長方形 563">
          <a:extLst>
            <a:ext uri="{FF2B5EF4-FFF2-40B4-BE49-F238E27FC236}">
              <a16:creationId xmlns:a16="http://schemas.microsoft.com/office/drawing/2014/main" id="{3983D4E5-5E21-49A1-9337-35D07C08F3D9}"/>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5" name="正方形/長方形 564">
          <a:extLst>
            <a:ext uri="{FF2B5EF4-FFF2-40B4-BE49-F238E27FC236}">
              <a16:creationId xmlns:a16="http://schemas.microsoft.com/office/drawing/2014/main" id="{4DB6E223-5C6F-48F1-BA59-B6CA8028910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6" name="正方形/長方形 565">
          <a:extLst>
            <a:ext uri="{FF2B5EF4-FFF2-40B4-BE49-F238E27FC236}">
              <a16:creationId xmlns:a16="http://schemas.microsoft.com/office/drawing/2014/main" id="{974FC9EC-EAE5-4433-8F8F-D367F047AA99}"/>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7" name="テキスト ボックス 566">
          <a:extLst>
            <a:ext uri="{FF2B5EF4-FFF2-40B4-BE49-F238E27FC236}">
              <a16:creationId xmlns:a16="http://schemas.microsoft.com/office/drawing/2014/main" id="{E8D43762-0012-4E46-8A81-5DD407401768}"/>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8" name="直線コネクタ 567">
          <a:extLst>
            <a:ext uri="{FF2B5EF4-FFF2-40B4-BE49-F238E27FC236}">
              <a16:creationId xmlns:a16="http://schemas.microsoft.com/office/drawing/2014/main" id="{98737BED-CD32-4B01-AF10-89FCCDD86844}"/>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69" name="直線コネクタ 568">
          <a:extLst>
            <a:ext uri="{FF2B5EF4-FFF2-40B4-BE49-F238E27FC236}">
              <a16:creationId xmlns:a16="http://schemas.microsoft.com/office/drawing/2014/main" id="{9C0BFA23-9C6A-4916-B637-7B2AA3615FF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0" name="テキスト ボックス 569">
          <a:extLst>
            <a:ext uri="{FF2B5EF4-FFF2-40B4-BE49-F238E27FC236}">
              <a16:creationId xmlns:a16="http://schemas.microsoft.com/office/drawing/2014/main" id="{1A1628B2-2A80-477C-811D-1A8BB06CD408}"/>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1" name="直線コネクタ 570">
          <a:extLst>
            <a:ext uri="{FF2B5EF4-FFF2-40B4-BE49-F238E27FC236}">
              <a16:creationId xmlns:a16="http://schemas.microsoft.com/office/drawing/2014/main" id="{C73B0FB0-C89A-48A5-9395-77B9D3E0C106}"/>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2" name="テキスト ボックス 571">
          <a:extLst>
            <a:ext uri="{FF2B5EF4-FFF2-40B4-BE49-F238E27FC236}">
              <a16:creationId xmlns:a16="http://schemas.microsoft.com/office/drawing/2014/main" id="{FBDB8D1D-B296-486A-906B-70221E206331}"/>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3" name="直線コネクタ 572">
          <a:extLst>
            <a:ext uri="{FF2B5EF4-FFF2-40B4-BE49-F238E27FC236}">
              <a16:creationId xmlns:a16="http://schemas.microsoft.com/office/drawing/2014/main" id="{1C26F2E8-5E7A-463E-91FE-DE983B7D028E}"/>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4" name="テキスト ボックス 573">
          <a:extLst>
            <a:ext uri="{FF2B5EF4-FFF2-40B4-BE49-F238E27FC236}">
              <a16:creationId xmlns:a16="http://schemas.microsoft.com/office/drawing/2014/main" id="{F55D0F3B-7298-4D74-8B80-928F3DA322D3}"/>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75" name="直線コネクタ 574">
          <a:extLst>
            <a:ext uri="{FF2B5EF4-FFF2-40B4-BE49-F238E27FC236}">
              <a16:creationId xmlns:a16="http://schemas.microsoft.com/office/drawing/2014/main" id="{A80A7BF0-76A5-4B49-B834-61228DC68C72}"/>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76" name="テキスト ボックス 575">
          <a:extLst>
            <a:ext uri="{FF2B5EF4-FFF2-40B4-BE49-F238E27FC236}">
              <a16:creationId xmlns:a16="http://schemas.microsoft.com/office/drawing/2014/main" id="{9F724274-51E9-4873-A650-16B1F33FF6C0}"/>
            </a:ext>
          </a:extLst>
        </xdr:cNvPr>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77" name="直線コネクタ 576">
          <a:extLst>
            <a:ext uri="{FF2B5EF4-FFF2-40B4-BE49-F238E27FC236}">
              <a16:creationId xmlns:a16="http://schemas.microsoft.com/office/drawing/2014/main" id="{B345CF13-4D2B-4C19-B825-8E92D319CF72}"/>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78" name="テキスト ボックス 577">
          <a:extLst>
            <a:ext uri="{FF2B5EF4-FFF2-40B4-BE49-F238E27FC236}">
              <a16:creationId xmlns:a16="http://schemas.microsoft.com/office/drawing/2014/main" id="{8944A066-FDE4-4906-A961-C3F04F9C2F2D}"/>
            </a:ext>
          </a:extLst>
        </xdr:cNvPr>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79" name="直線コネクタ 578">
          <a:extLst>
            <a:ext uri="{FF2B5EF4-FFF2-40B4-BE49-F238E27FC236}">
              <a16:creationId xmlns:a16="http://schemas.microsoft.com/office/drawing/2014/main" id="{DFBCE3AE-B38D-4253-A669-D30EDEBC65F2}"/>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0" name="テキスト ボックス 579">
          <a:extLst>
            <a:ext uri="{FF2B5EF4-FFF2-40B4-BE49-F238E27FC236}">
              <a16:creationId xmlns:a16="http://schemas.microsoft.com/office/drawing/2014/main" id="{6047D05C-19CB-4E87-9DDA-7B4CEE5271C0}"/>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1" name="【学校施設】&#10;一人当たり面積グラフ枠">
          <a:extLst>
            <a:ext uri="{FF2B5EF4-FFF2-40B4-BE49-F238E27FC236}">
              <a16:creationId xmlns:a16="http://schemas.microsoft.com/office/drawing/2014/main" id="{D55A6BC7-8E06-43F1-B5D3-3EC50B5CE962}"/>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50673</xdr:rowOff>
    </xdr:from>
    <xdr:to>
      <xdr:col>116</xdr:col>
      <xdr:colOff>62864</xdr:colOff>
      <xdr:row>63</xdr:row>
      <xdr:rowOff>99251</xdr:rowOff>
    </xdr:to>
    <xdr:cxnSp macro="">
      <xdr:nvCxnSpPr>
        <xdr:cNvPr id="582" name="直線コネクタ 581">
          <a:extLst>
            <a:ext uri="{FF2B5EF4-FFF2-40B4-BE49-F238E27FC236}">
              <a16:creationId xmlns:a16="http://schemas.microsoft.com/office/drawing/2014/main" id="{E7FD5F15-D038-4512-87C9-003059411333}"/>
            </a:ext>
          </a:extLst>
        </xdr:cNvPr>
        <xdr:cNvCxnSpPr/>
      </xdr:nvCxnSpPr>
      <xdr:spPr>
        <a:xfrm flipV="1">
          <a:off x="22160864" y="9651873"/>
          <a:ext cx="0" cy="1248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103078</xdr:rowOff>
    </xdr:from>
    <xdr:ext cx="469744" cy="259045"/>
    <xdr:sp macro="" textlink="">
      <xdr:nvSpPr>
        <xdr:cNvPr id="583" name="【学校施設】&#10;一人当たり面積最小値テキスト">
          <a:extLst>
            <a:ext uri="{FF2B5EF4-FFF2-40B4-BE49-F238E27FC236}">
              <a16:creationId xmlns:a16="http://schemas.microsoft.com/office/drawing/2014/main" id="{18EFC267-8F44-4D56-B506-1C6E18ECB376}"/>
            </a:ext>
          </a:extLst>
        </xdr:cNvPr>
        <xdr:cNvSpPr txBox="1"/>
      </xdr:nvSpPr>
      <xdr:spPr>
        <a:xfrm>
          <a:off x="22199600" y="10904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99251</xdr:rowOff>
    </xdr:from>
    <xdr:to>
      <xdr:col>116</xdr:col>
      <xdr:colOff>152400</xdr:colOff>
      <xdr:row>63</xdr:row>
      <xdr:rowOff>99251</xdr:rowOff>
    </xdr:to>
    <xdr:cxnSp macro="">
      <xdr:nvCxnSpPr>
        <xdr:cNvPr id="584" name="直線コネクタ 583">
          <a:extLst>
            <a:ext uri="{FF2B5EF4-FFF2-40B4-BE49-F238E27FC236}">
              <a16:creationId xmlns:a16="http://schemas.microsoft.com/office/drawing/2014/main" id="{A8A2DBA0-5EAC-47D1-8179-9374AB337AC9}"/>
            </a:ext>
          </a:extLst>
        </xdr:cNvPr>
        <xdr:cNvCxnSpPr/>
      </xdr:nvCxnSpPr>
      <xdr:spPr>
        <a:xfrm>
          <a:off x="22072600" y="10900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168800</xdr:rowOff>
    </xdr:from>
    <xdr:ext cx="469744" cy="259045"/>
    <xdr:sp macro="" textlink="">
      <xdr:nvSpPr>
        <xdr:cNvPr id="585" name="【学校施設】&#10;一人当たり面積最大値テキスト">
          <a:extLst>
            <a:ext uri="{FF2B5EF4-FFF2-40B4-BE49-F238E27FC236}">
              <a16:creationId xmlns:a16="http://schemas.microsoft.com/office/drawing/2014/main" id="{73E3E32A-ED96-4E63-8EC9-2BA4DE634DA1}"/>
            </a:ext>
          </a:extLst>
        </xdr:cNvPr>
        <xdr:cNvSpPr txBox="1"/>
      </xdr:nvSpPr>
      <xdr:spPr>
        <a:xfrm>
          <a:off x="22199600" y="942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50673</xdr:rowOff>
    </xdr:from>
    <xdr:to>
      <xdr:col>116</xdr:col>
      <xdr:colOff>152400</xdr:colOff>
      <xdr:row>56</xdr:row>
      <xdr:rowOff>50673</xdr:rowOff>
    </xdr:to>
    <xdr:cxnSp macro="">
      <xdr:nvCxnSpPr>
        <xdr:cNvPr id="586" name="直線コネクタ 585">
          <a:extLst>
            <a:ext uri="{FF2B5EF4-FFF2-40B4-BE49-F238E27FC236}">
              <a16:creationId xmlns:a16="http://schemas.microsoft.com/office/drawing/2014/main" id="{E167874D-6F54-48AA-8135-A1C624067ACF}"/>
            </a:ext>
          </a:extLst>
        </xdr:cNvPr>
        <xdr:cNvCxnSpPr/>
      </xdr:nvCxnSpPr>
      <xdr:spPr>
        <a:xfrm>
          <a:off x="22072600" y="9651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109046</xdr:rowOff>
    </xdr:from>
    <xdr:ext cx="469744" cy="259045"/>
    <xdr:sp macro="" textlink="">
      <xdr:nvSpPr>
        <xdr:cNvPr id="587" name="【学校施設】&#10;一人当たり面積平均値テキスト">
          <a:extLst>
            <a:ext uri="{FF2B5EF4-FFF2-40B4-BE49-F238E27FC236}">
              <a16:creationId xmlns:a16="http://schemas.microsoft.com/office/drawing/2014/main" id="{03E9DB98-7136-4F08-8551-6CA9E6F5E398}"/>
            </a:ext>
          </a:extLst>
        </xdr:cNvPr>
        <xdr:cNvSpPr txBox="1"/>
      </xdr:nvSpPr>
      <xdr:spPr>
        <a:xfrm>
          <a:off x="22199600" y="105674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86169</xdr:rowOff>
    </xdr:from>
    <xdr:to>
      <xdr:col>116</xdr:col>
      <xdr:colOff>114300</xdr:colOff>
      <xdr:row>63</xdr:row>
      <xdr:rowOff>16319</xdr:rowOff>
    </xdr:to>
    <xdr:sp macro="" textlink="">
      <xdr:nvSpPr>
        <xdr:cNvPr id="588" name="フローチャート: 判断 587">
          <a:extLst>
            <a:ext uri="{FF2B5EF4-FFF2-40B4-BE49-F238E27FC236}">
              <a16:creationId xmlns:a16="http://schemas.microsoft.com/office/drawing/2014/main" id="{13B6A886-4E64-45B5-BCD5-24FD73125EC4}"/>
            </a:ext>
          </a:extLst>
        </xdr:cNvPr>
        <xdr:cNvSpPr/>
      </xdr:nvSpPr>
      <xdr:spPr>
        <a:xfrm>
          <a:off x="22110700" y="10716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87122</xdr:rowOff>
    </xdr:from>
    <xdr:to>
      <xdr:col>112</xdr:col>
      <xdr:colOff>38100</xdr:colOff>
      <xdr:row>63</xdr:row>
      <xdr:rowOff>17272</xdr:rowOff>
    </xdr:to>
    <xdr:sp macro="" textlink="">
      <xdr:nvSpPr>
        <xdr:cNvPr id="589" name="フローチャート: 判断 588">
          <a:extLst>
            <a:ext uri="{FF2B5EF4-FFF2-40B4-BE49-F238E27FC236}">
              <a16:creationId xmlns:a16="http://schemas.microsoft.com/office/drawing/2014/main" id="{2397EFBC-656D-4A7C-8951-5978763F9D8D}"/>
            </a:ext>
          </a:extLst>
        </xdr:cNvPr>
        <xdr:cNvSpPr/>
      </xdr:nvSpPr>
      <xdr:spPr>
        <a:xfrm>
          <a:off x="21272500" y="10717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23876</xdr:rowOff>
    </xdr:from>
    <xdr:to>
      <xdr:col>107</xdr:col>
      <xdr:colOff>101600</xdr:colOff>
      <xdr:row>62</xdr:row>
      <xdr:rowOff>125476</xdr:rowOff>
    </xdr:to>
    <xdr:sp macro="" textlink="">
      <xdr:nvSpPr>
        <xdr:cNvPr id="590" name="フローチャート: 判断 589">
          <a:extLst>
            <a:ext uri="{FF2B5EF4-FFF2-40B4-BE49-F238E27FC236}">
              <a16:creationId xmlns:a16="http://schemas.microsoft.com/office/drawing/2014/main" id="{4E12296D-F208-4D40-BBEC-88D8077E16CB}"/>
            </a:ext>
          </a:extLst>
        </xdr:cNvPr>
        <xdr:cNvSpPr/>
      </xdr:nvSpPr>
      <xdr:spPr>
        <a:xfrm>
          <a:off x="20383500" y="106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25400</xdr:rowOff>
    </xdr:from>
    <xdr:to>
      <xdr:col>102</xdr:col>
      <xdr:colOff>165100</xdr:colOff>
      <xdr:row>62</xdr:row>
      <xdr:rowOff>127000</xdr:rowOff>
    </xdr:to>
    <xdr:sp macro="" textlink="">
      <xdr:nvSpPr>
        <xdr:cNvPr id="591" name="フローチャート: 判断 590">
          <a:extLst>
            <a:ext uri="{FF2B5EF4-FFF2-40B4-BE49-F238E27FC236}">
              <a16:creationId xmlns:a16="http://schemas.microsoft.com/office/drawing/2014/main" id="{0B86CB4F-4AE5-4463-9A1B-5BE6A9E8864A}"/>
            </a:ext>
          </a:extLst>
        </xdr:cNvPr>
        <xdr:cNvSpPr/>
      </xdr:nvSpPr>
      <xdr:spPr>
        <a:xfrm>
          <a:off x="194945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29401</xdr:rowOff>
    </xdr:from>
    <xdr:to>
      <xdr:col>98</xdr:col>
      <xdr:colOff>38100</xdr:colOff>
      <xdr:row>62</xdr:row>
      <xdr:rowOff>131001</xdr:rowOff>
    </xdr:to>
    <xdr:sp macro="" textlink="">
      <xdr:nvSpPr>
        <xdr:cNvPr id="592" name="フローチャート: 判断 591">
          <a:extLst>
            <a:ext uri="{FF2B5EF4-FFF2-40B4-BE49-F238E27FC236}">
              <a16:creationId xmlns:a16="http://schemas.microsoft.com/office/drawing/2014/main" id="{86B455D6-45AA-4030-83C2-99FCF86AB926}"/>
            </a:ext>
          </a:extLst>
        </xdr:cNvPr>
        <xdr:cNvSpPr/>
      </xdr:nvSpPr>
      <xdr:spPr>
        <a:xfrm>
          <a:off x="18605500" y="10659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3" name="テキスト ボックス 592">
          <a:extLst>
            <a:ext uri="{FF2B5EF4-FFF2-40B4-BE49-F238E27FC236}">
              <a16:creationId xmlns:a16="http://schemas.microsoft.com/office/drawing/2014/main" id="{D2AB73A2-88D7-43D0-AFEF-DB5DC7210817}"/>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BBB6E162-FC1E-491B-991F-137FF5C6BE31}"/>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700B215-C181-4DBA-8326-6F0F0E482107}"/>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8419B020-4CDB-4CD4-A861-3D77EE218F97}"/>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6AC1876E-56C9-4413-A918-12A872FF056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121983</xdr:rowOff>
    </xdr:from>
    <xdr:to>
      <xdr:col>116</xdr:col>
      <xdr:colOff>114300</xdr:colOff>
      <xdr:row>63</xdr:row>
      <xdr:rowOff>52133</xdr:rowOff>
    </xdr:to>
    <xdr:sp macro="" textlink="">
      <xdr:nvSpPr>
        <xdr:cNvPr id="598" name="楕円 597">
          <a:extLst>
            <a:ext uri="{FF2B5EF4-FFF2-40B4-BE49-F238E27FC236}">
              <a16:creationId xmlns:a16="http://schemas.microsoft.com/office/drawing/2014/main" id="{6A112FC8-EC72-4174-9806-A4B813421F6F}"/>
            </a:ext>
          </a:extLst>
        </xdr:cNvPr>
        <xdr:cNvSpPr/>
      </xdr:nvSpPr>
      <xdr:spPr>
        <a:xfrm>
          <a:off x="22110700" y="10751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64596</xdr:rowOff>
    </xdr:from>
    <xdr:ext cx="469744" cy="259045"/>
    <xdr:sp macro="" textlink="">
      <xdr:nvSpPr>
        <xdr:cNvPr id="599" name="【学校施設】&#10;一人当たり面積該当値テキスト">
          <a:extLst>
            <a:ext uri="{FF2B5EF4-FFF2-40B4-BE49-F238E27FC236}">
              <a16:creationId xmlns:a16="http://schemas.microsoft.com/office/drawing/2014/main" id="{EE11E425-3476-449E-BC54-704AB9A1F91F}"/>
            </a:ext>
          </a:extLst>
        </xdr:cNvPr>
        <xdr:cNvSpPr txBox="1"/>
      </xdr:nvSpPr>
      <xdr:spPr>
        <a:xfrm>
          <a:off x="22199600" y="10694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124079</xdr:rowOff>
    </xdr:from>
    <xdr:to>
      <xdr:col>112</xdr:col>
      <xdr:colOff>38100</xdr:colOff>
      <xdr:row>63</xdr:row>
      <xdr:rowOff>54229</xdr:rowOff>
    </xdr:to>
    <xdr:sp macro="" textlink="">
      <xdr:nvSpPr>
        <xdr:cNvPr id="600" name="楕円 599">
          <a:extLst>
            <a:ext uri="{FF2B5EF4-FFF2-40B4-BE49-F238E27FC236}">
              <a16:creationId xmlns:a16="http://schemas.microsoft.com/office/drawing/2014/main" id="{5E434C75-6E6C-4906-BB04-00EBC87A9592}"/>
            </a:ext>
          </a:extLst>
        </xdr:cNvPr>
        <xdr:cNvSpPr/>
      </xdr:nvSpPr>
      <xdr:spPr>
        <a:xfrm>
          <a:off x="21272500" y="1075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1333</xdr:rowOff>
    </xdr:from>
    <xdr:to>
      <xdr:col>116</xdr:col>
      <xdr:colOff>63500</xdr:colOff>
      <xdr:row>63</xdr:row>
      <xdr:rowOff>3429</xdr:rowOff>
    </xdr:to>
    <xdr:cxnSp macro="">
      <xdr:nvCxnSpPr>
        <xdr:cNvPr id="601" name="直線コネクタ 600">
          <a:extLst>
            <a:ext uri="{FF2B5EF4-FFF2-40B4-BE49-F238E27FC236}">
              <a16:creationId xmlns:a16="http://schemas.microsoft.com/office/drawing/2014/main" id="{0E900075-5363-42B9-859E-CBC0DB65D52B}"/>
            </a:ext>
          </a:extLst>
        </xdr:cNvPr>
        <xdr:cNvCxnSpPr/>
      </xdr:nvCxnSpPr>
      <xdr:spPr>
        <a:xfrm flipV="1">
          <a:off x="21323300" y="10802683"/>
          <a:ext cx="838200" cy="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124460</xdr:rowOff>
    </xdr:from>
    <xdr:to>
      <xdr:col>107</xdr:col>
      <xdr:colOff>101600</xdr:colOff>
      <xdr:row>63</xdr:row>
      <xdr:rowOff>54610</xdr:rowOff>
    </xdr:to>
    <xdr:sp macro="" textlink="">
      <xdr:nvSpPr>
        <xdr:cNvPr id="602" name="楕円 601">
          <a:extLst>
            <a:ext uri="{FF2B5EF4-FFF2-40B4-BE49-F238E27FC236}">
              <a16:creationId xmlns:a16="http://schemas.microsoft.com/office/drawing/2014/main" id="{8D901660-28AD-49CD-B5CB-BDE018C12167}"/>
            </a:ext>
          </a:extLst>
        </xdr:cNvPr>
        <xdr:cNvSpPr/>
      </xdr:nvSpPr>
      <xdr:spPr>
        <a:xfrm>
          <a:off x="20383500" y="10754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3429</xdr:rowOff>
    </xdr:from>
    <xdr:to>
      <xdr:col>111</xdr:col>
      <xdr:colOff>177800</xdr:colOff>
      <xdr:row>63</xdr:row>
      <xdr:rowOff>3810</xdr:rowOff>
    </xdr:to>
    <xdr:cxnSp macro="">
      <xdr:nvCxnSpPr>
        <xdr:cNvPr id="603" name="直線コネクタ 602">
          <a:extLst>
            <a:ext uri="{FF2B5EF4-FFF2-40B4-BE49-F238E27FC236}">
              <a16:creationId xmlns:a16="http://schemas.microsoft.com/office/drawing/2014/main" id="{F09B859A-9F6F-4978-818B-4C9247F9C27D}"/>
            </a:ext>
          </a:extLst>
        </xdr:cNvPr>
        <xdr:cNvCxnSpPr/>
      </xdr:nvCxnSpPr>
      <xdr:spPr>
        <a:xfrm flipV="1">
          <a:off x="20434300" y="10804779"/>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125794</xdr:rowOff>
    </xdr:from>
    <xdr:to>
      <xdr:col>102</xdr:col>
      <xdr:colOff>165100</xdr:colOff>
      <xdr:row>63</xdr:row>
      <xdr:rowOff>55944</xdr:rowOff>
    </xdr:to>
    <xdr:sp macro="" textlink="">
      <xdr:nvSpPr>
        <xdr:cNvPr id="604" name="楕円 603">
          <a:extLst>
            <a:ext uri="{FF2B5EF4-FFF2-40B4-BE49-F238E27FC236}">
              <a16:creationId xmlns:a16="http://schemas.microsoft.com/office/drawing/2014/main" id="{4702EC21-2ABE-46BC-90B1-A93D7B1D77BB}"/>
            </a:ext>
          </a:extLst>
        </xdr:cNvPr>
        <xdr:cNvSpPr/>
      </xdr:nvSpPr>
      <xdr:spPr>
        <a:xfrm>
          <a:off x="19494500" y="107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3810</xdr:rowOff>
    </xdr:from>
    <xdr:to>
      <xdr:col>107</xdr:col>
      <xdr:colOff>50800</xdr:colOff>
      <xdr:row>63</xdr:row>
      <xdr:rowOff>5144</xdr:rowOff>
    </xdr:to>
    <xdr:cxnSp macro="">
      <xdr:nvCxnSpPr>
        <xdr:cNvPr id="605" name="直線コネクタ 604">
          <a:extLst>
            <a:ext uri="{FF2B5EF4-FFF2-40B4-BE49-F238E27FC236}">
              <a16:creationId xmlns:a16="http://schemas.microsoft.com/office/drawing/2014/main" id="{4C14B4BF-F87F-4333-BE80-90F18A381DE0}"/>
            </a:ext>
          </a:extLst>
        </xdr:cNvPr>
        <xdr:cNvCxnSpPr/>
      </xdr:nvCxnSpPr>
      <xdr:spPr>
        <a:xfrm flipV="1">
          <a:off x="19545300" y="10805160"/>
          <a:ext cx="889000" cy="1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126365</xdr:rowOff>
    </xdr:from>
    <xdr:to>
      <xdr:col>98</xdr:col>
      <xdr:colOff>38100</xdr:colOff>
      <xdr:row>63</xdr:row>
      <xdr:rowOff>56515</xdr:rowOff>
    </xdr:to>
    <xdr:sp macro="" textlink="">
      <xdr:nvSpPr>
        <xdr:cNvPr id="606" name="楕円 605">
          <a:extLst>
            <a:ext uri="{FF2B5EF4-FFF2-40B4-BE49-F238E27FC236}">
              <a16:creationId xmlns:a16="http://schemas.microsoft.com/office/drawing/2014/main" id="{81E70A00-C624-482D-B18A-9FF5D2C5AF87}"/>
            </a:ext>
          </a:extLst>
        </xdr:cNvPr>
        <xdr:cNvSpPr/>
      </xdr:nvSpPr>
      <xdr:spPr>
        <a:xfrm>
          <a:off x="18605500" y="1075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5144</xdr:rowOff>
    </xdr:from>
    <xdr:to>
      <xdr:col>102</xdr:col>
      <xdr:colOff>114300</xdr:colOff>
      <xdr:row>63</xdr:row>
      <xdr:rowOff>5715</xdr:rowOff>
    </xdr:to>
    <xdr:cxnSp macro="">
      <xdr:nvCxnSpPr>
        <xdr:cNvPr id="607" name="直線コネクタ 606">
          <a:extLst>
            <a:ext uri="{FF2B5EF4-FFF2-40B4-BE49-F238E27FC236}">
              <a16:creationId xmlns:a16="http://schemas.microsoft.com/office/drawing/2014/main" id="{12AA5DA7-5920-40AB-A943-2E9C549D2F70}"/>
            </a:ext>
          </a:extLst>
        </xdr:cNvPr>
        <xdr:cNvCxnSpPr/>
      </xdr:nvCxnSpPr>
      <xdr:spPr>
        <a:xfrm flipV="1">
          <a:off x="18656300" y="10806494"/>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33799</xdr:rowOff>
    </xdr:from>
    <xdr:ext cx="469744" cy="259045"/>
    <xdr:sp macro="" textlink="">
      <xdr:nvSpPr>
        <xdr:cNvPr id="608" name="n_1aveValue【学校施設】&#10;一人当たり面積">
          <a:extLst>
            <a:ext uri="{FF2B5EF4-FFF2-40B4-BE49-F238E27FC236}">
              <a16:creationId xmlns:a16="http://schemas.microsoft.com/office/drawing/2014/main" id="{F04FBAB1-6244-47E3-B1FA-585E032D11B2}"/>
            </a:ext>
          </a:extLst>
        </xdr:cNvPr>
        <xdr:cNvSpPr txBox="1"/>
      </xdr:nvSpPr>
      <xdr:spPr>
        <a:xfrm>
          <a:off x="21075727" y="10492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142003</xdr:rowOff>
    </xdr:from>
    <xdr:ext cx="469744" cy="259045"/>
    <xdr:sp macro="" textlink="">
      <xdr:nvSpPr>
        <xdr:cNvPr id="609" name="n_2aveValue【学校施設】&#10;一人当たり面積">
          <a:extLst>
            <a:ext uri="{FF2B5EF4-FFF2-40B4-BE49-F238E27FC236}">
              <a16:creationId xmlns:a16="http://schemas.microsoft.com/office/drawing/2014/main" id="{3CA6A6ED-2DBC-4208-9358-F74F7D821600}"/>
            </a:ext>
          </a:extLst>
        </xdr:cNvPr>
        <xdr:cNvSpPr txBox="1"/>
      </xdr:nvSpPr>
      <xdr:spPr>
        <a:xfrm>
          <a:off x="20199427" y="10429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143527</xdr:rowOff>
    </xdr:from>
    <xdr:ext cx="469744" cy="259045"/>
    <xdr:sp macro="" textlink="">
      <xdr:nvSpPr>
        <xdr:cNvPr id="610" name="n_3aveValue【学校施設】&#10;一人当たり面積">
          <a:extLst>
            <a:ext uri="{FF2B5EF4-FFF2-40B4-BE49-F238E27FC236}">
              <a16:creationId xmlns:a16="http://schemas.microsoft.com/office/drawing/2014/main" id="{E7B1BEAB-B53F-4128-815D-336C555B96F2}"/>
            </a:ext>
          </a:extLst>
        </xdr:cNvPr>
        <xdr:cNvSpPr txBox="1"/>
      </xdr:nvSpPr>
      <xdr:spPr>
        <a:xfrm>
          <a:off x="19310427" y="10430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147528</xdr:rowOff>
    </xdr:from>
    <xdr:ext cx="469744" cy="259045"/>
    <xdr:sp macro="" textlink="">
      <xdr:nvSpPr>
        <xdr:cNvPr id="611" name="n_4aveValue【学校施設】&#10;一人当たり面積">
          <a:extLst>
            <a:ext uri="{FF2B5EF4-FFF2-40B4-BE49-F238E27FC236}">
              <a16:creationId xmlns:a16="http://schemas.microsoft.com/office/drawing/2014/main" id="{9D61E1CF-AAAF-4FED-82D1-5B2C72A9661C}"/>
            </a:ext>
          </a:extLst>
        </xdr:cNvPr>
        <xdr:cNvSpPr txBox="1"/>
      </xdr:nvSpPr>
      <xdr:spPr>
        <a:xfrm>
          <a:off x="18421427" y="10434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45356</xdr:rowOff>
    </xdr:from>
    <xdr:ext cx="469744" cy="259045"/>
    <xdr:sp macro="" textlink="">
      <xdr:nvSpPr>
        <xdr:cNvPr id="612" name="n_1mainValue【学校施設】&#10;一人当たり面積">
          <a:extLst>
            <a:ext uri="{FF2B5EF4-FFF2-40B4-BE49-F238E27FC236}">
              <a16:creationId xmlns:a16="http://schemas.microsoft.com/office/drawing/2014/main" id="{2A2C8606-C691-4BF3-B8C9-84C4A18E80D7}"/>
            </a:ext>
          </a:extLst>
        </xdr:cNvPr>
        <xdr:cNvSpPr txBox="1"/>
      </xdr:nvSpPr>
      <xdr:spPr>
        <a:xfrm>
          <a:off x="21075727" y="10846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45737</xdr:rowOff>
    </xdr:from>
    <xdr:ext cx="469744" cy="259045"/>
    <xdr:sp macro="" textlink="">
      <xdr:nvSpPr>
        <xdr:cNvPr id="613" name="n_2mainValue【学校施設】&#10;一人当たり面積">
          <a:extLst>
            <a:ext uri="{FF2B5EF4-FFF2-40B4-BE49-F238E27FC236}">
              <a16:creationId xmlns:a16="http://schemas.microsoft.com/office/drawing/2014/main" id="{751B8416-E6A5-4C8D-94E9-0AFC162BDCF3}"/>
            </a:ext>
          </a:extLst>
        </xdr:cNvPr>
        <xdr:cNvSpPr txBox="1"/>
      </xdr:nvSpPr>
      <xdr:spPr>
        <a:xfrm>
          <a:off x="20199427" y="10847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47071</xdr:rowOff>
    </xdr:from>
    <xdr:ext cx="469744" cy="259045"/>
    <xdr:sp macro="" textlink="">
      <xdr:nvSpPr>
        <xdr:cNvPr id="614" name="n_3mainValue【学校施設】&#10;一人当たり面積">
          <a:extLst>
            <a:ext uri="{FF2B5EF4-FFF2-40B4-BE49-F238E27FC236}">
              <a16:creationId xmlns:a16="http://schemas.microsoft.com/office/drawing/2014/main" id="{C0463DBE-F003-489B-9927-76B56DB031A2}"/>
            </a:ext>
          </a:extLst>
        </xdr:cNvPr>
        <xdr:cNvSpPr txBox="1"/>
      </xdr:nvSpPr>
      <xdr:spPr>
        <a:xfrm>
          <a:off x="19310427" y="10848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47642</xdr:rowOff>
    </xdr:from>
    <xdr:ext cx="469744" cy="259045"/>
    <xdr:sp macro="" textlink="">
      <xdr:nvSpPr>
        <xdr:cNvPr id="615" name="n_4mainValue【学校施設】&#10;一人当たり面積">
          <a:extLst>
            <a:ext uri="{FF2B5EF4-FFF2-40B4-BE49-F238E27FC236}">
              <a16:creationId xmlns:a16="http://schemas.microsoft.com/office/drawing/2014/main" id="{68DCBED6-5EFA-4946-B851-BAF705C26F43}"/>
            </a:ext>
          </a:extLst>
        </xdr:cNvPr>
        <xdr:cNvSpPr txBox="1"/>
      </xdr:nvSpPr>
      <xdr:spPr>
        <a:xfrm>
          <a:off x="18421427" y="1084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6" name="正方形/長方形 615">
          <a:extLst>
            <a:ext uri="{FF2B5EF4-FFF2-40B4-BE49-F238E27FC236}">
              <a16:creationId xmlns:a16="http://schemas.microsoft.com/office/drawing/2014/main" id="{107ACB8A-AFCA-4A12-9873-61AA50EE44DA}"/>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7" name="正方形/長方形 616">
          <a:extLst>
            <a:ext uri="{FF2B5EF4-FFF2-40B4-BE49-F238E27FC236}">
              <a16:creationId xmlns:a16="http://schemas.microsoft.com/office/drawing/2014/main" id="{F6A9FAEA-212A-4B50-BDE8-F90C35954F04}"/>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8" name="正方形/長方形 617">
          <a:extLst>
            <a:ext uri="{FF2B5EF4-FFF2-40B4-BE49-F238E27FC236}">
              <a16:creationId xmlns:a16="http://schemas.microsoft.com/office/drawing/2014/main" id="{C4A8093C-BE5F-4BA5-9E30-06435BA46843}"/>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19" name="正方形/長方形 618">
          <a:extLst>
            <a:ext uri="{FF2B5EF4-FFF2-40B4-BE49-F238E27FC236}">
              <a16:creationId xmlns:a16="http://schemas.microsoft.com/office/drawing/2014/main" id="{08C63B9A-16AC-47CF-96C6-DE22CA32211B}"/>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0" name="正方形/長方形 619">
          <a:extLst>
            <a:ext uri="{FF2B5EF4-FFF2-40B4-BE49-F238E27FC236}">
              <a16:creationId xmlns:a16="http://schemas.microsoft.com/office/drawing/2014/main" id="{BDF15BC2-A19E-4FF8-A2EE-8997C4962D36}"/>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1" name="正方形/長方形 620">
          <a:extLst>
            <a:ext uri="{FF2B5EF4-FFF2-40B4-BE49-F238E27FC236}">
              <a16:creationId xmlns:a16="http://schemas.microsoft.com/office/drawing/2014/main" id="{AC80E538-B592-49DE-AD96-1CBF037C9DD7}"/>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2" name="正方形/長方形 621">
          <a:extLst>
            <a:ext uri="{FF2B5EF4-FFF2-40B4-BE49-F238E27FC236}">
              <a16:creationId xmlns:a16="http://schemas.microsoft.com/office/drawing/2014/main" id="{9A62C4D9-8273-42C3-9032-A251DCDF5B9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3" name="正方形/長方形 622">
          <a:extLst>
            <a:ext uri="{FF2B5EF4-FFF2-40B4-BE49-F238E27FC236}">
              <a16:creationId xmlns:a16="http://schemas.microsoft.com/office/drawing/2014/main" id="{4F3B257B-FB43-4996-9790-F725C0B8E275}"/>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4" name="テキスト ボックス 623">
          <a:extLst>
            <a:ext uri="{FF2B5EF4-FFF2-40B4-BE49-F238E27FC236}">
              <a16:creationId xmlns:a16="http://schemas.microsoft.com/office/drawing/2014/main" id="{1D50B2C5-6DE5-4C5E-AF41-BB975E1288EB}"/>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5" name="直線コネクタ 624">
          <a:extLst>
            <a:ext uri="{FF2B5EF4-FFF2-40B4-BE49-F238E27FC236}">
              <a16:creationId xmlns:a16="http://schemas.microsoft.com/office/drawing/2014/main" id="{08EFA2F8-FBAD-45B9-9CD3-0780B4E09C99}"/>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6" name="テキスト ボックス 625">
          <a:extLst>
            <a:ext uri="{FF2B5EF4-FFF2-40B4-BE49-F238E27FC236}">
              <a16:creationId xmlns:a16="http://schemas.microsoft.com/office/drawing/2014/main" id="{9785B604-040B-4A19-9B1F-62447742A15A}"/>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627" name="直線コネクタ 626">
          <a:extLst>
            <a:ext uri="{FF2B5EF4-FFF2-40B4-BE49-F238E27FC236}">
              <a16:creationId xmlns:a16="http://schemas.microsoft.com/office/drawing/2014/main" id="{1985862E-A474-40D1-ACC6-00A21A57B434}"/>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628" name="テキスト ボックス 627">
          <a:extLst>
            <a:ext uri="{FF2B5EF4-FFF2-40B4-BE49-F238E27FC236}">
              <a16:creationId xmlns:a16="http://schemas.microsoft.com/office/drawing/2014/main" id="{5EBA3ED3-5B9C-4109-AD8E-F9866B436495}"/>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629" name="直線コネクタ 628">
          <a:extLst>
            <a:ext uri="{FF2B5EF4-FFF2-40B4-BE49-F238E27FC236}">
              <a16:creationId xmlns:a16="http://schemas.microsoft.com/office/drawing/2014/main" id="{514CF1A1-B358-4D96-B56D-68D75B9492E2}"/>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630" name="テキスト ボックス 629">
          <a:extLst>
            <a:ext uri="{FF2B5EF4-FFF2-40B4-BE49-F238E27FC236}">
              <a16:creationId xmlns:a16="http://schemas.microsoft.com/office/drawing/2014/main" id="{002DE042-A124-4F09-84F8-9AA3D3474F58}"/>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631" name="直線コネクタ 630">
          <a:extLst>
            <a:ext uri="{FF2B5EF4-FFF2-40B4-BE49-F238E27FC236}">
              <a16:creationId xmlns:a16="http://schemas.microsoft.com/office/drawing/2014/main" id="{D66E9BCC-00DC-4A84-9A32-53C7FB3009D5}"/>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632" name="テキスト ボックス 631">
          <a:extLst>
            <a:ext uri="{FF2B5EF4-FFF2-40B4-BE49-F238E27FC236}">
              <a16:creationId xmlns:a16="http://schemas.microsoft.com/office/drawing/2014/main" id="{26174680-3FA5-42D9-8348-BEC9EAF77050}"/>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633" name="直線コネクタ 632">
          <a:extLst>
            <a:ext uri="{FF2B5EF4-FFF2-40B4-BE49-F238E27FC236}">
              <a16:creationId xmlns:a16="http://schemas.microsoft.com/office/drawing/2014/main" id="{56317A3A-CC28-40F9-9448-6DBB6409E996}"/>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634" name="テキスト ボックス 633">
          <a:extLst>
            <a:ext uri="{FF2B5EF4-FFF2-40B4-BE49-F238E27FC236}">
              <a16:creationId xmlns:a16="http://schemas.microsoft.com/office/drawing/2014/main" id="{E39FA071-73D5-40EC-8849-429F7CD323EA}"/>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635" name="直線コネクタ 634">
          <a:extLst>
            <a:ext uri="{FF2B5EF4-FFF2-40B4-BE49-F238E27FC236}">
              <a16:creationId xmlns:a16="http://schemas.microsoft.com/office/drawing/2014/main" id="{66ED379D-9ECB-426B-938B-235F30A41382}"/>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636" name="テキスト ボックス 635">
          <a:extLst>
            <a:ext uri="{FF2B5EF4-FFF2-40B4-BE49-F238E27FC236}">
              <a16:creationId xmlns:a16="http://schemas.microsoft.com/office/drawing/2014/main" id="{552D50C4-DBB1-4916-846B-5D3C6C439BBD}"/>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637" name="直線コネクタ 636">
          <a:extLst>
            <a:ext uri="{FF2B5EF4-FFF2-40B4-BE49-F238E27FC236}">
              <a16:creationId xmlns:a16="http://schemas.microsoft.com/office/drawing/2014/main" id="{6C3F2805-6958-4777-8495-6B5045FDE689}"/>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638" name="テキスト ボックス 637">
          <a:extLst>
            <a:ext uri="{FF2B5EF4-FFF2-40B4-BE49-F238E27FC236}">
              <a16:creationId xmlns:a16="http://schemas.microsoft.com/office/drawing/2014/main" id="{0D3C1093-4BEF-4DCD-85AC-983788540DE4}"/>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BE2EED87-F14C-4FBC-B585-58F83B04475F}"/>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65AF559D-6FC2-46E4-993E-63AFF0FA9498}"/>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114844</xdr:rowOff>
    </xdr:from>
    <xdr:to>
      <xdr:col>85</xdr:col>
      <xdr:colOff>126364</xdr:colOff>
      <xdr:row>86</xdr:row>
      <xdr:rowOff>168729</xdr:rowOff>
    </xdr:to>
    <xdr:cxnSp macro="">
      <xdr:nvCxnSpPr>
        <xdr:cNvPr id="641" name="直線コネクタ 640">
          <a:extLst>
            <a:ext uri="{FF2B5EF4-FFF2-40B4-BE49-F238E27FC236}">
              <a16:creationId xmlns:a16="http://schemas.microsoft.com/office/drawing/2014/main" id="{29DE9A99-0702-419E-A97C-AE209F2A911B}"/>
            </a:ext>
          </a:extLst>
        </xdr:cNvPr>
        <xdr:cNvCxnSpPr/>
      </xdr:nvCxnSpPr>
      <xdr:spPr>
        <a:xfrm flipV="1">
          <a:off x="16318864" y="13316494"/>
          <a:ext cx="0" cy="15969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642" name="【児童館】&#10;有形固定資産減価償却率最小値テキスト">
          <a:extLst>
            <a:ext uri="{FF2B5EF4-FFF2-40B4-BE49-F238E27FC236}">
              <a16:creationId xmlns:a16="http://schemas.microsoft.com/office/drawing/2014/main" id="{B861DBB4-6C45-406B-ACFC-1FAFE265C19B}"/>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643" name="直線コネクタ 642">
          <a:extLst>
            <a:ext uri="{FF2B5EF4-FFF2-40B4-BE49-F238E27FC236}">
              <a16:creationId xmlns:a16="http://schemas.microsoft.com/office/drawing/2014/main" id="{F26D5F38-89EE-4FFF-8D87-F9C46C6B5A68}"/>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61521</xdr:rowOff>
    </xdr:from>
    <xdr:ext cx="340478" cy="259045"/>
    <xdr:sp macro="" textlink="">
      <xdr:nvSpPr>
        <xdr:cNvPr id="644" name="【児童館】&#10;有形固定資産減価償却率最大値テキスト">
          <a:extLst>
            <a:ext uri="{FF2B5EF4-FFF2-40B4-BE49-F238E27FC236}">
              <a16:creationId xmlns:a16="http://schemas.microsoft.com/office/drawing/2014/main" id="{7EC78BA0-33FA-4C6A-BE2B-940626662642}"/>
            </a:ext>
          </a:extLst>
        </xdr:cNvPr>
        <xdr:cNvSpPr txBox="1"/>
      </xdr:nvSpPr>
      <xdr:spPr>
        <a:xfrm>
          <a:off x="16357600" y="130917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114844</xdr:rowOff>
    </xdr:from>
    <xdr:to>
      <xdr:col>86</xdr:col>
      <xdr:colOff>25400</xdr:colOff>
      <xdr:row>77</xdr:row>
      <xdr:rowOff>114844</xdr:rowOff>
    </xdr:to>
    <xdr:cxnSp macro="">
      <xdr:nvCxnSpPr>
        <xdr:cNvPr id="645" name="直線コネクタ 644">
          <a:extLst>
            <a:ext uri="{FF2B5EF4-FFF2-40B4-BE49-F238E27FC236}">
              <a16:creationId xmlns:a16="http://schemas.microsoft.com/office/drawing/2014/main" id="{CE7E8353-28FC-4582-8347-62E78E865783}"/>
            </a:ext>
          </a:extLst>
        </xdr:cNvPr>
        <xdr:cNvCxnSpPr/>
      </xdr:nvCxnSpPr>
      <xdr:spPr>
        <a:xfrm>
          <a:off x="16230600" y="13316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54264</xdr:rowOff>
    </xdr:from>
    <xdr:ext cx="405111" cy="259045"/>
    <xdr:sp macro="" textlink="">
      <xdr:nvSpPr>
        <xdr:cNvPr id="646" name="【児童館】&#10;有形固定資産減価償却率平均値テキスト">
          <a:extLst>
            <a:ext uri="{FF2B5EF4-FFF2-40B4-BE49-F238E27FC236}">
              <a16:creationId xmlns:a16="http://schemas.microsoft.com/office/drawing/2014/main" id="{3B0EC89F-DC2F-48FB-AF41-97DF2182C01D}"/>
            </a:ext>
          </a:extLst>
        </xdr:cNvPr>
        <xdr:cNvSpPr txBox="1"/>
      </xdr:nvSpPr>
      <xdr:spPr>
        <a:xfrm>
          <a:off x="16357600" y="1394171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31387</xdr:rowOff>
    </xdr:from>
    <xdr:to>
      <xdr:col>85</xdr:col>
      <xdr:colOff>177800</xdr:colOff>
      <xdr:row>82</xdr:row>
      <xdr:rowOff>132987</xdr:rowOff>
    </xdr:to>
    <xdr:sp macro="" textlink="">
      <xdr:nvSpPr>
        <xdr:cNvPr id="647" name="フローチャート: 判断 646">
          <a:extLst>
            <a:ext uri="{FF2B5EF4-FFF2-40B4-BE49-F238E27FC236}">
              <a16:creationId xmlns:a16="http://schemas.microsoft.com/office/drawing/2014/main" id="{F8577C39-9FA0-4AB9-84BC-B7D41D498800}"/>
            </a:ext>
          </a:extLst>
        </xdr:cNvPr>
        <xdr:cNvSpPr/>
      </xdr:nvSpPr>
      <xdr:spPr>
        <a:xfrm>
          <a:off x="16268700" y="1409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44450</xdr:rowOff>
    </xdr:from>
    <xdr:to>
      <xdr:col>81</xdr:col>
      <xdr:colOff>101600</xdr:colOff>
      <xdr:row>82</xdr:row>
      <xdr:rowOff>146050</xdr:rowOff>
    </xdr:to>
    <xdr:sp macro="" textlink="">
      <xdr:nvSpPr>
        <xdr:cNvPr id="648" name="フローチャート: 判断 647">
          <a:extLst>
            <a:ext uri="{FF2B5EF4-FFF2-40B4-BE49-F238E27FC236}">
              <a16:creationId xmlns:a16="http://schemas.microsoft.com/office/drawing/2014/main" id="{B7308EA4-7F78-485A-BA48-1360087559BE}"/>
            </a:ext>
          </a:extLst>
        </xdr:cNvPr>
        <xdr:cNvSpPr/>
      </xdr:nvSpPr>
      <xdr:spPr>
        <a:xfrm>
          <a:off x="15430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111398</xdr:rowOff>
    </xdr:from>
    <xdr:to>
      <xdr:col>76</xdr:col>
      <xdr:colOff>165100</xdr:colOff>
      <xdr:row>83</xdr:row>
      <xdr:rowOff>41548</xdr:rowOff>
    </xdr:to>
    <xdr:sp macro="" textlink="">
      <xdr:nvSpPr>
        <xdr:cNvPr id="649" name="フローチャート: 判断 648">
          <a:extLst>
            <a:ext uri="{FF2B5EF4-FFF2-40B4-BE49-F238E27FC236}">
              <a16:creationId xmlns:a16="http://schemas.microsoft.com/office/drawing/2014/main" id="{023A5196-F3ED-417D-A6B4-434A85A43BEB}"/>
            </a:ext>
          </a:extLst>
        </xdr:cNvPr>
        <xdr:cNvSpPr/>
      </xdr:nvSpPr>
      <xdr:spPr>
        <a:xfrm>
          <a:off x="14541500" y="14170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75474</xdr:rowOff>
    </xdr:from>
    <xdr:to>
      <xdr:col>72</xdr:col>
      <xdr:colOff>38100</xdr:colOff>
      <xdr:row>83</xdr:row>
      <xdr:rowOff>5624</xdr:rowOff>
    </xdr:to>
    <xdr:sp macro="" textlink="">
      <xdr:nvSpPr>
        <xdr:cNvPr id="650" name="フローチャート: 判断 649">
          <a:extLst>
            <a:ext uri="{FF2B5EF4-FFF2-40B4-BE49-F238E27FC236}">
              <a16:creationId xmlns:a16="http://schemas.microsoft.com/office/drawing/2014/main" id="{B4CF99AA-E8E2-400F-A637-3D005BAA5D1D}"/>
            </a:ext>
          </a:extLst>
        </xdr:cNvPr>
        <xdr:cNvSpPr/>
      </xdr:nvSpPr>
      <xdr:spPr>
        <a:xfrm>
          <a:off x="13652500" y="1413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90170</xdr:rowOff>
    </xdr:from>
    <xdr:to>
      <xdr:col>67</xdr:col>
      <xdr:colOff>101600</xdr:colOff>
      <xdr:row>83</xdr:row>
      <xdr:rowOff>20320</xdr:rowOff>
    </xdr:to>
    <xdr:sp macro="" textlink="">
      <xdr:nvSpPr>
        <xdr:cNvPr id="651" name="フローチャート: 判断 650">
          <a:extLst>
            <a:ext uri="{FF2B5EF4-FFF2-40B4-BE49-F238E27FC236}">
              <a16:creationId xmlns:a16="http://schemas.microsoft.com/office/drawing/2014/main" id="{D0BF9495-8669-48E3-8044-4B3207EEBD18}"/>
            </a:ext>
          </a:extLst>
        </xdr:cNvPr>
        <xdr:cNvSpPr/>
      </xdr:nvSpPr>
      <xdr:spPr>
        <a:xfrm>
          <a:off x="12763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989EF130-CB78-4A40-BA72-49F8D5F37A99}"/>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698C857D-4F26-490F-9F1E-E1E8F07CBCF3}"/>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A051D30D-F046-4DB5-8821-5C78C2237F9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FFF20567-75BC-4076-B8D8-175EF460AB2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2DB890D9-1EC6-4036-A25E-4C791B7003D5}"/>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1995</xdr:rowOff>
    </xdr:from>
    <xdr:to>
      <xdr:col>85</xdr:col>
      <xdr:colOff>177800</xdr:colOff>
      <xdr:row>86</xdr:row>
      <xdr:rowOff>103595</xdr:rowOff>
    </xdr:to>
    <xdr:sp macro="" textlink="">
      <xdr:nvSpPr>
        <xdr:cNvPr id="657" name="楕円 656">
          <a:extLst>
            <a:ext uri="{FF2B5EF4-FFF2-40B4-BE49-F238E27FC236}">
              <a16:creationId xmlns:a16="http://schemas.microsoft.com/office/drawing/2014/main" id="{9F678D97-A93C-47F6-AC3E-18CA40A1DAE7}"/>
            </a:ext>
          </a:extLst>
        </xdr:cNvPr>
        <xdr:cNvSpPr/>
      </xdr:nvSpPr>
      <xdr:spPr>
        <a:xfrm>
          <a:off x="16268700" y="1474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88372</xdr:rowOff>
    </xdr:from>
    <xdr:ext cx="405111" cy="259045"/>
    <xdr:sp macro="" textlink="">
      <xdr:nvSpPr>
        <xdr:cNvPr id="658" name="【児童館】&#10;有形固定資産減価償却率該当値テキスト">
          <a:extLst>
            <a:ext uri="{FF2B5EF4-FFF2-40B4-BE49-F238E27FC236}">
              <a16:creationId xmlns:a16="http://schemas.microsoft.com/office/drawing/2014/main" id="{7594BC77-4438-4B1F-85FA-13BC84882D70}"/>
            </a:ext>
          </a:extLst>
        </xdr:cNvPr>
        <xdr:cNvSpPr txBox="1"/>
      </xdr:nvSpPr>
      <xdr:spPr>
        <a:xfrm>
          <a:off x="16357600" y="14661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85</xdr:row>
      <xdr:rowOff>160382</xdr:rowOff>
    </xdr:from>
    <xdr:to>
      <xdr:col>81</xdr:col>
      <xdr:colOff>101600</xdr:colOff>
      <xdr:row>86</xdr:row>
      <xdr:rowOff>90532</xdr:rowOff>
    </xdr:to>
    <xdr:sp macro="" textlink="">
      <xdr:nvSpPr>
        <xdr:cNvPr id="659" name="楕円 658">
          <a:extLst>
            <a:ext uri="{FF2B5EF4-FFF2-40B4-BE49-F238E27FC236}">
              <a16:creationId xmlns:a16="http://schemas.microsoft.com/office/drawing/2014/main" id="{F98F0997-C6AA-459F-BC62-6B4101718B56}"/>
            </a:ext>
          </a:extLst>
        </xdr:cNvPr>
        <xdr:cNvSpPr/>
      </xdr:nvSpPr>
      <xdr:spPr>
        <a:xfrm>
          <a:off x="15430500" y="14733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39732</xdr:rowOff>
    </xdr:from>
    <xdr:to>
      <xdr:col>85</xdr:col>
      <xdr:colOff>127000</xdr:colOff>
      <xdr:row>86</xdr:row>
      <xdr:rowOff>52795</xdr:rowOff>
    </xdr:to>
    <xdr:cxnSp macro="">
      <xdr:nvCxnSpPr>
        <xdr:cNvPr id="660" name="直線コネクタ 659">
          <a:extLst>
            <a:ext uri="{FF2B5EF4-FFF2-40B4-BE49-F238E27FC236}">
              <a16:creationId xmlns:a16="http://schemas.microsoft.com/office/drawing/2014/main" id="{32CBE291-B45A-4F68-A122-E2C5A334A38B}"/>
            </a:ext>
          </a:extLst>
        </xdr:cNvPr>
        <xdr:cNvCxnSpPr/>
      </xdr:nvCxnSpPr>
      <xdr:spPr>
        <a:xfrm>
          <a:off x="15481300" y="14784432"/>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139156</xdr:rowOff>
    </xdr:from>
    <xdr:to>
      <xdr:col>76</xdr:col>
      <xdr:colOff>165100</xdr:colOff>
      <xdr:row>86</xdr:row>
      <xdr:rowOff>69306</xdr:rowOff>
    </xdr:to>
    <xdr:sp macro="" textlink="">
      <xdr:nvSpPr>
        <xdr:cNvPr id="661" name="楕円 660">
          <a:extLst>
            <a:ext uri="{FF2B5EF4-FFF2-40B4-BE49-F238E27FC236}">
              <a16:creationId xmlns:a16="http://schemas.microsoft.com/office/drawing/2014/main" id="{44A74971-4102-4735-B03B-C31BF15E2ED5}"/>
            </a:ext>
          </a:extLst>
        </xdr:cNvPr>
        <xdr:cNvSpPr/>
      </xdr:nvSpPr>
      <xdr:spPr>
        <a:xfrm>
          <a:off x="14541500" y="1471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18506</xdr:rowOff>
    </xdr:from>
    <xdr:to>
      <xdr:col>81</xdr:col>
      <xdr:colOff>50800</xdr:colOff>
      <xdr:row>86</xdr:row>
      <xdr:rowOff>39732</xdr:rowOff>
    </xdr:to>
    <xdr:cxnSp macro="">
      <xdr:nvCxnSpPr>
        <xdr:cNvPr id="662" name="直線コネクタ 661">
          <a:extLst>
            <a:ext uri="{FF2B5EF4-FFF2-40B4-BE49-F238E27FC236}">
              <a16:creationId xmlns:a16="http://schemas.microsoft.com/office/drawing/2014/main" id="{AE71218C-D0D2-41B6-AC2C-0A15FFBD9683}"/>
            </a:ext>
          </a:extLst>
        </xdr:cNvPr>
        <xdr:cNvCxnSpPr/>
      </xdr:nvCxnSpPr>
      <xdr:spPr>
        <a:xfrm>
          <a:off x="14592300" y="14763206"/>
          <a:ext cx="889000" cy="21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24856</xdr:rowOff>
    </xdr:from>
    <xdr:to>
      <xdr:col>72</xdr:col>
      <xdr:colOff>38100</xdr:colOff>
      <xdr:row>86</xdr:row>
      <xdr:rowOff>126456</xdr:rowOff>
    </xdr:to>
    <xdr:sp macro="" textlink="">
      <xdr:nvSpPr>
        <xdr:cNvPr id="663" name="楕円 662">
          <a:extLst>
            <a:ext uri="{FF2B5EF4-FFF2-40B4-BE49-F238E27FC236}">
              <a16:creationId xmlns:a16="http://schemas.microsoft.com/office/drawing/2014/main" id="{70D444B0-5B73-4F6B-AC34-1C3F23637BE0}"/>
            </a:ext>
          </a:extLst>
        </xdr:cNvPr>
        <xdr:cNvSpPr/>
      </xdr:nvSpPr>
      <xdr:spPr>
        <a:xfrm>
          <a:off x="13652500" y="1476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18506</xdr:rowOff>
    </xdr:from>
    <xdr:to>
      <xdr:col>76</xdr:col>
      <xdr:colOff>114300</xdr:colOff>
      <xdr:row>86</xdr:row>
      <xdr:rowOff>75656</xdr:rowOff>
    </xdr:to>
    <xdr:cxnSp macro="">
      <xdr:nvCxnSpPr>
        <xdr:cNvPr id="664" name="直線コネクタ 663">
          <a:extLst>
            <a:ext uri="{FF2B5EF4-FFF2-40B4-BE49-F238E27FC236}">
              <a16:creationId xmlns:a16="http://schemas.microsoft.com/office/drawing/2014/main" id="{D8F6C796-BCA4-4D56-80F6-21860E549950}"/>
            </a:ext>
          </a:extLst>
        </xdr:cNvPr>
        <xdr:cNvCxnSpPr/>
      </xdr:nvCxnSpPr>
      <xdr:spPr>
        <a:xfrm flipV="1">
          <a:off x="13703300" y="14763206"/>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85</xdr:row>
      <xdr:rowOff>165281</xdr:rowOff>
    </xdr:from>
    <xdr:to>
      <xdr:col>67</xdr:col>
      <xdr:colOff>101600</xdr:colOff>
      <xdr:row>86</xdr:row>
      <xdr:rowOff>95431</xdr:rowOff>
    </xdr:to>
    <xdr:sp macro="" textlink="">
      <xdr:nvSpPr>
        <xdr:cNvPr id="665" name="楕円 664">
          <a:extLst>
            <a:ext uri="{FF2B5EF4-FFF2-40B4-BE49-F238E27FC236}">
              <a16:creationId xmlns:a16="http://schemas.microsoft.com/office/drawing/2014/main" id="{7C003B58-B715-4801-BB5C-DF7A8C35F4F6}"/>
            </a:ext>
          </a:extLst>
        </xdr:cNvPr>
        <xdr:cNvSpPr/>
      </xdr:nvSpPr>
      <xdr:spPr>
        <a:xfrm>
          <a:off x="12763500" y="14738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44631</xdr:rowOff>
    </xdr:from>
    <xdr:to>
      <xdr:col>71</xdr:col>
      <xdr:colOff>177800</xdr:colOff>
      <xdr:row>86</xdr:row>
      <xdr:rowOff>75656</xdr:rowOff>
    </xdr:to>
    <xdr:cxnSp macro="">
      <xdr:nvCxnSpPr>
        <xdr:cNvPr id="666" name="直線コネクタ 665">
          <a:extLst>
            <a:ext uri="{FF2B5EF4-FFF2-40B4-BE49-F238E27FC236}">
              <a16:creationId xmlns:a16="http://schemas.microsoft.com/office/drawing/2014/main" id="{1F94C63C-F40E-4FC6-8313-7E9EECD089E7}"/>
            </a:ext>
          </a:extLst>
        </xdr:cNvPr>
        <xdr:cNvCxnSpPr/>
      </xdr:nvCxnSpPr>
      <xdr:spPr>
        <a:xfrm>
          <a:off x="12814300" y="14789331"/>
          <a:ext cx="8890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162577</xdr:rowOff>
    </xdr:from>
    <xdr:ext cx="405111" cy="259045"/>
    <xdr:sp macro="" textlink="">
      <xdr:nvSpPr>
        <xdr:cNvPr id="667" name="n_1aveValue【児童館】&#10;有形固定資産減価償却率">
          <a:extLst>
            <a:ext uri="{FF2B5EF4-FFF2-40B4-BE49-F238E27FC236}">
              <a16:creationId xmlns:a16="http://schemas.microsoft.com/office/drawing/2014/main" id="{07A51530-F5F2-465F-BBD8-B2EA217DB694}"/>
            </a:ext>
          </a:extLst>
        </xdr:cNvPr>
        <xdr:cNvSpPr txBox="1"/>
      </xdr:nvSpPr>
      <xdr:spPr>
        <a:xfrm>
          <a:off x="1526604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58075</xdr:rowOff>
    </xdr:from>
    <xdr:ext cx="405111" cy="259045"/>
    <xdr:sp macro="" textlink="">
      <xdr:nvSpPr>
        <xdr:cNvPr id="668" name="n_2aveValue【児童館】&#10;有形固定資産減価償却率">
          <a:extLst>
            <a:ext uri="{FF2B5EF4-FFF2-40B4-BE49-F238E27FC236}">
              <a16:creationId xmlns:a16="http://schemas.microsoft.com/office/drawing/2014/main" id="{FD825182-523F-4F47-8C0D-71307E83ACEA}"/>
            </a:ext>
          </a:extLst>
        </xdr:cNvPr>
        <xdr:cNvSpPr txBox="1"/>
      </xdr:nvSpPr>
      <xdr:spPr>
        <a:xfrm>
          <a:off x="14389744" y="139455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22151</xdr:rowOff>
    </xdr:from>
    <xdr:ext cx="405111" cy="259045"/>
    <xdr:sp macro="" textlink="">
      <xdr:nvSpPr>
        <xdr:cNvPr id="669" name="n_3aveValue【児童館】&#10;有形固定資産減価償却率">
          <a:extLst>
            <a:ext uri="{FF2B5EF4-FFF2-40B4-BE49-F238E27FC236}">
              <a16:creationId xmlns:a16="http://schemas.microsoft.com/office/drawing/2014/main" id="{E57A0A53-2781-4315-8EF3-6622A41856CC}"/>
            </a:ext>
          </a:extLst>
        </xdr:cNvPr>
        <xdr:cNvSpPr txBox="1"/>
      </xdr:nvSpPr>
      <xdr:spPr>
        <a:xfrm>
          <a:off x="13500744" y="1390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36847</xdr:rowOff>
    </xdr:from>
    <xdr:ext cx="405111" cy="259045"/>
    <xdr:sp macro="" textlink="">
      <xdr:nvSpPr>
        <xdr:cNvPr id="670" name="n_4aveValue【児童館】&#10;有形固定資産減価償却率">
          <a:extLst>
            <a:ext uri="{FF2B5EF4-FFF2-40B4-BE49-F238E27FC236}">
              <a16:creationId xmlns:a16="http://schemas.microsoft.com/office/drawing/2014/main" id="{8320D077-6C6B-43E0-9554-3124BE3E454F}"/>
            </a:ext>
          </a:extLst>
        </xdr:cNvPr>
        <xdr:cNvSpPr txBox="1"/>
      </xdr:nvSpPr>
      <xdr:spPr>
        <a:xfrm>
          <a:off x="12611744" y="13924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86</xdr:row>
      <xdr:rowOff>81659</xdr:rowOff>
    </xdr:from>
    <xdr:ext cx="405111" cy="259045"/>
    <xdr:sp macro="" textlink="">
      <xdr:nvSpPr>
        <xdr:cNvPr id="671" name="n_1mainValue【児童館】&#10;有形固定資産減価償却率">
          <a:extLst>
            <a:ext uri="{FF2B5EF4-FFF2-40B4-BE49-F238E27FC236}">
              <a16:creationId xmlns:a16="http://schemas.microsoft.com/office/drawing/2014/main" id="{0A9F9815-7967-487F-BA9B-5E40E116B8AC}"/>
            </a:ext>
          </a:extLst>
        </xdr:cNvPr>
        <xdr:cNvSpPr txBox="1"/>
      </xdr:nvSpPr>
      <xdr:spPr>
        <a:xfrm>
          <a:off x="15266044" y="14826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86</xdr:row>
      <xdr:rowOff>60433</xdr:rowOff>
    </xdr:from>
    <xdr:ext cx="405111" cy="259045"/>
    <xdr:sp macro="" textlink="">
      <xdr:nvSpPr>
        <xdr:cNvPr id="672" name="n_2mainValue【児童館】&#10;有形固定資産減価償却率">
          <a:extLst>
            <a:ext uri="{FF2B5EF4-FFF2-40B4-BE49-F238E27FC236}">
              <a16:creationId xmlns:a16="http://schemas.microsoft.com/office/drawing/2014/main" id="{FDCD4FD2-AFC4-4FD6-9058-DC07F9198CDF}"/>
            </a:ext>
          </a:extLst>
        </xdr:cNvPr>
        <xdr:cNvSpPr txBox="1"/>
      </xdr:nvSpPr>
      <xdr:spPr>
        <a:xfrm>
          <a:off x="14389744" y="1480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86</xdr:row>
      <xdr:rowOff>117583</xdr:rowOff>
    </xdr:from>
    <xdr:ext cx="405111" cy="259045"/>
    <xdr:sp macro="" textlink="">
      <xdr:nvSpPr>
        <xdr:cNvPr id="673" name="n_3mainValue【児童館】&#10;有形固定資産減価償却率">
          <a:extLst>
            <a:ext uri="{FF2B5EF4-FFF2-40B4-BE49-F238E27FC236}">
              <a16:creationId xmlns:a16="http://schemas.microsoft.com/office/drawing/2014/main" id="{56E070D9-408F-43D9-B029-22678A08A32C}"/>
            </a:ext>
          </a:extLst>
        </xdr:cNvPr>
        <xdr:cNvSpPr txBox="1"/>
      </xdr:nvSpPr>
      <xdr:spPr>
        <a:xfrm>
          <a:off x="13500744" y="1486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86</xdr:row>
      <xdr:rowOff>86558</xdr:rowOff>
    </xdr:from>
    <xdr:ext cx="405111" cy="259045"/>
    <xdr:sp macro="" textlink="">
      <xdr:nvSpPr>
        <xdr:cNvPr id="674" name="n_4mainValue【児童館】&#10;有形固定資産減価償却率">
          <a:extLst>
            <a:ext uri="{FF2B5EF4-FFF2-40B4-BE49-F238E27FC236}">
              <a16:creationId xmlns:a16="http://schemas.microsoft.com/office/drawing/2014/main" id="{5F13AC8E-EDEE-49B8-A2BF-06552A2CA01A}"/>
            </a:ext>
          </a:extLst>
        </xdr:cNvPr>
        <xdr:cNvSpPr txBox="1"/>
      </xdr:nvSpPr>
      <xdr:spPr>
        <a:xfrm>
          <a:off x="12611744" y="14831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80BDC418-2C4F-4473-A7AD-DBBEAC6A0696}"/>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81C33AEE-6B77-4C4C-AE0B-7C9487502FA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2C80D356-C0C2-4A12-8345-8EB8F3FFAABF}"/>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6E6F3082-7037-4ADD-BD43-ECFD7085810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F0E83E9D-FF4B-4D2D-B453-142C32C1F093}"/>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C8C03081-D982-43AE-9C34-5C9D5DEF47F7}"/>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596FBF2B-92D4-4121-941F-D91A849ED72C}"/>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DEEF0A2C-FEC1-48F1-B54E-ED21611E33F9}"/>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C8003832-E84A-42C0-9A98-67EA129B0B49}"/>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BD9955E8-A550-4497-9FB5-E47636B92CF5}"/>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8AE2ADE6-A462-44A3-A89B-C480F7419243}"/>
            </a:ext>
          </a:extLst>
        </xdr:cNvPr>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D3B846B1-A170-4C50-8A17-87F8F5721D47}"/>
            </a:ext>
          </a:extLst>
        </xdr:cNvPr>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21A9A284-9BA8-49EC-8F9D-A3DBAD90A5C4}"/>
            </a:ext>
          </a:extLst>
        </xdr:cNvPr>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3BB4B408-4507-4F7E-8C5A-117D839EBC8B}"/>
            </a:ext>
          </a:extLst>
        </xdr:cNvPr>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E7B7A87A-F28A-4672-82BE-38690B9371D2}"/>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ED6B24E1-54EC-42F8-923C-997BE3631FD8}"/>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1242EA26-B8CB-4CAA-B12C-FE8803347121}"/>
            </a:ext>
          </a:extLst>
        </xdr:cNvPr>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7A440DC2-5596-487B-A3D5-ED10F530111F}"/>
            </a:ext>
          </a:extLst>
        </xdr:cNvPr>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AC1D019E-F45C-4604-A77D-9DB42A07B715}"/>
            </a:ext>
          </a:extLst>
        </xdr:cNvPr>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D5EDD909-471A-4CB1-8529-6CEBC2AF889B}"/>
            </a:ext>
          </a:extLst>
        </xdr:cNvPr>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7843BD65-6FF4-4346-8DC9-D5F7E29CA5A7}"/>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7F7D323D-6027-43EB-AB30-9A34C787FE35}"/>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9FA45ED0-DECC-4DA4-A940-C01122A3134B}"/>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19050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F1B1C7C8-44D3-4705-91B2-5E2196CF20F2}"/>
            </a:ext>
          </a:extLst>
        </xdr:cNvPr>
        <xdr:cNvCxnSpPr/>
      </xdr:nvCxnSpPr>
      <xdr:spPr>
        <a:xfrm flipV="1">
          <a:off x="22160864" y="133921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C44F8CAD-98CE-4534-A531-6CD4326BA17C}"/>
            </a:ext>
          </a:extLst>
        </xdr:cNvPr>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F37E5384-8AFB-47A2-B39B-BC01CC91A7BE}"/>
            </a:ext>
          </a:extLst>
        </xdr:cNvPr>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137177</xdr:rowOff>
    </xdr:from>
    <xdr:ext cx="469744" cy="259045"/>
    <xdr:sp macro="" textlink="">
      <xdr:nvSpPr>
        <xdr:cNvPr id="701" name="【児童館】&#10;一人当たり面積最大値テキスト">
          <a:extLst>
            <a:ext uri="{FF2B5EF4-FFF2-40B4-BE49-F238E27FC236}">
              <a16:creationId xmlns:a16="http://schemas.microsoft.com/office/drawing/2014/main" id="{574F8B75-B379-4CF6-81D3-903FA692822A}"/>
            </a:ext>
          </a:extLst>
        </xdr:cNvPr>
        <xdr:cNvSpPr txBox="1"/>
      </xdr:nvSpPr>
      <xdr:spPr>
        <a:xfrm>
          <a:off x="22199600" y="1316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19050</xdr:rowOff>
    </xdr:from>
    <xdr:to>
      <xdr:col>116</xdr:col>
      <xdr:colOff>152400</xdr:colOff>
      <xdr:row>78</xdr:row>
      <xdr:rowOff>19050</xdr:rowOff>
    </xdr:to>
    <xdr:cxnSp macro="">
      <xdr:nvCxnSpPr>
        <xdr:cNvPr id="702" name="直線コネクタ 701">
          <a:extLst>
            <a:ext uri="{FF2B5EF4-FFF2-40B4-BE49-F238E27FC236}">
              <a16:creationId xmlns:a16="http://schemas.microsoft.com/office/drawing/2014/main" id="{4094820E-484F-409F-BD7F-E5522D6378FC}"/>
            </a:ext>
          </a:extLst>
        </xdr:cNvPr>
        <xdr:cNvCxnSpPr/>
      </xdr:nvCxnSpPr>
      <xdr:spPr>
        <a:xfrm>
          <a:off x="22072600" y="1339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105427</xdr:rowOff>
    </xdr:from>
    <xdr:ext cx="469744" cy="259045"/>
    <xdr:sp macro="" textlink="">
      <xdr:nvSpPr>
        <xdr:cNvPr id="703" name="【児童館】&#10;一人当たり面積平均値テキスト">
          <a:extLst>
            <a:ext uri="{FF2B5EF4-FFF2-40B4-BE49-F238E27FC236}">
              <a16:creationId xmlns:a16="http://schemas.microsoft.com/office/drawing/2014/main" id="{6C7EA25C-4411-4C97-BEF9-1EA26A99C3BF}"/>
            </a:ext>
          </a:extLst>
        </xdr:cNvPr>
        <xdr:cNvSpPr txBox="1"/>
      </xdr:nvSpPr>
      <xdr:spPr>
        <a:xfrm>
          <a:off x="22199600" y="141643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DBE6E764-8449-4DE1-8913-EE4F3DFB1373}"/>
            </a:ext>
          </a:extLst>
        </xdr:cNvPr>
        <xdr:cNvSpPr/>
      </xdr:nvSpPr>
      <xdr:spPr>
        <a:xfrm>
          <a:off x="221107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5" name="フローチャート: 判断 704">
          <a:extLst>
            <a:ext uri="{FF2B5EF4-FFF2-40B4-BE49-F238E27FC236}">
              <a16:creationId xmlns:a16="http://schemas.microsoft.com/office/drawing/2014/main" id="{AC90BE24-6C59-441C-9BAA-B43F3BFA96CE}"/>
            </a:ext>
          </a:extLst>
        </xdr:cNvPr>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06" name="フローチャート: 判断 705">
          <a:extLst>
            <a:ext uri="{FF2B5EF4-FFF2-40B4-BE49-F238E27FC236}">
              <a16:creationId xmlns:a16="http://schemas.microsoft.com/office/drawing/2014/main" id="{6E8CD98D-BED4-4C80-8B9D-9A658EC8BD61}"/>
            </a:ext>
          </a:extLst>
        </xdr:cNvPr>
        <xdr:cNvSpPr/>
      </xdr:nvSpPr>
      <xdr:spPr>
        <a:xfrm>
          <a:off x="20383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63500</xdr:rowOff>
    </xdr:from>
    <xdr:to>
      <xdr:col>102</xdr:col>
      <xdr:colOff>165100</xdr:colOff>
      <xdr:row>83</xdr:row>
      <xdr:rowOff>165100</xdr:rowOff>
    </xdr:to>
    <xdr:sp macro="" textlink="">
      <xdr:nvSpPr>
        <xdr:cNvPr id="707" name="フローチャート: 判断 706">
          <a:extLst>
            <a:ext uri="{FF2B5EF4-FFF2-40B4-BE49-F238E27FC236}">
              <a16:creationId xmlns:a16="http://schemas.microsoft.com/office/drawing/2014/main" id="{ABB0C055-F78A-4BE9-B674-DD92B1482564}"/>
            </a:ext>
          </a:extLst>
        </xdr:cNvPr>
        <xdr:cNvSpPr/>
      </xdr:nvSpPr>
      <xdr:spPr>
        <a:xfrm>
          <a:off x="19494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63500</xdr:rowOff>
    </xdr:from>
    <xdr:to>
      <xdr:col>98</xdr:col>
      <xdr:colOff>38100</xdr:colOff>
      <xdr:row>83</xdr:row>
      <xdr:rowOff>165100</xdr:rowOff>
    </xdr:to>
    <xdr:sp macro="" textlink="">
      <xdr:nvSpPr>
        <xdr:cNvPr id="708" name="フローチャート: 判断 707">
          <a:extLst>
            <a:ext uri="{FF2B5EF4-FFF2-40B4-BE49-F238E27FC236}">
              <a16:creationId xmlns:a16="http://schemas.microsoft.com/office/drawing/2014/main" id="{48454282-3BA2-4036-92EB-320A7F7B3F09}"/>
            </a:ext>
          </a:extLst>
        </xdr:cNvPr>
        <xdr:cNvSpPr/>
      </xdr:nvSpPr>
      <xdr:spPr>
        <a:xfrm>
          <a:off x="18605500" y="14293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C251AC80-5783-4E24-8878-F43C4012D4B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C629E1A-019B-42AB-BAF5-4F507FBEE4CD}"/>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A05A1B4A-BFE1-46ED-B6DF-3C398F948FB6}"/>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3C96492F-E934-4313-ADD7-BA744FCFC77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4F83DBA0-0EBA-467A-9FE0-0F046104F613}"/>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44450</xdr:rowOff>
    </xdr:from>
    <xdr:to>
      <xdr:col>116</xdr:col>
      <xdr:colOff>114300</xdr:colOff>
      <xdr:row>85</xdr:row>
      <xdr:rowOff>146050</xdr:rowOff>
    </xdr:to>
    <xdr:sp macro="" textlink="">
      <xdr:nvSpPr>
        <xdr:cNvPr id="714" name="楕円 713">
          <a:extLst>
            <a:ext uri="{FF2B5EF4-FFF2-40B4-BE49-F238E27FC236}">
              <a16:creationId xmlns:a16="http://schemas.microsoft.com/office/drawing/2014/main" id="{68031B84-EB9A-4D55-8990-44622C9301AA}"/>
            </a:ext>
          </a:extLst>
        </xdr:cNvPr>
        <xdr:cNvSpPr/>
      </xdr:nvSpPr>
      <xdr:spPr>
        <a:xfrm>
          <a:off x="22110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22877</xdr:rowOff>
    </xdr:from>
    <xdr:ext cx="469744" cy="259045"/>
    <xdr:sp macro="" textlink="">
      <xdr:nvSpPr>
        <xdr:cNvPr id="715" name="【児童館】&#10;一人当たり面積該当値テキスト">
          <a:extLst>
            <a:ext uri="{FF2B5EF4-FFF2-40B4-BE49-F238E27FC236}">
              <a16:creationId xmlns:a16="http://schemas.microsoft.com/office/drawing/2014/main" id="{12C230F2-17F3-49DF-9FE1-144D2EDDA83A}"/>
            </a:ext>
          </a:extLst>
        </xdr:cNvPr>
        <xdr:cNvSpPr txBox="1"/>
      </xdr:nvSpPr>
      <xdr:spPr>
        <a:xfrm>
          <a:off x="22199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44450</xdr:rowOff>
    </xdr:from>
    <xdr:to>
      <xdr:col>112</xdr:col>
      <xdr:colOff>38100</xdr:colOff>
      <xdr:row>85</xdr:row>
      <xdr:rowOff>146050</xdr:rowOff>
    </xdr:to>
    <xdr:sp macro="" textlink="">
      <xdr:nvSpPr>
        <xdr:cNvPr id="716" name="楕円 715">
          <a:extLst>
            <a:ext uri="{FF2B5EF4-FFF2-40B4-BE49-F238E27FC236}">
              <a16:creationId xmlns:a16="http://schemas.microsoft.com/office/drawing/2014/main" id="{E897D09C-5A4A-4DFF-BAE1-815A5FDBA159}"/>
            </a:ext>
          </a:extLst>
        </xdr:cNvPr>
        <xdr:cNvSpPr/>
      </xdr:nvSpPr>
      <xdr:spPr>
        <a:xfrm>
          <a:off x="21272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95250</xdr:rowOff>
    </xdr:from>
    <xdr:to>
      <xdr:col>116</xdr:col>
      <xdr:colOff>63500</xdr:colOff>
      <xdr:row>85</xdr:row>
      <xdr:rowOff>95250</xdr:rowOff>
    </xdr:to>
    <xdr:cxnSp macro="">
      <xdr:nvCxnSpPr>
        <xdr:cNvPr id="717" name="直線コネクタ 716">
          <a:extLst>
            <a:ext uri="{FF2B5EF4-FFF2-40B4-BE49-F238E27FC236}">
              <a16:creationId xmlns:a16="http://schemas.microsoft.com/office/drawing/2014/main" id="{A98B46FC-FEAD-4DE7-A93E-D5F29BB00BAE}"/>
            </a:ext>
          </a:extLst>
        </xdr:cNvPr>
        <xdr:cNvCxnSpPr/>
      </xdr:nvCxnSpPr>
      <xdr:spPr>
        <a:xfrm>
          <a:off x="21323300" y="1466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44450</xdr:rowOff>
    </xdr:from>
    <xdr:to>
      <xdr:col>107</xdr:col>
      <xdr:colOff>101600</xdr:colOff>
      <xdr:row>85</xdr:row>
      <xdr:rowOff>146050</xdr:rowOff>
    </xdr:to>
    <xdr:sp macro="" textlink="">
      <xdr:nvSpPr>
        <xdr:cNvPr id="718" name="楕円 717">
          <a:extLst>
            <a:ext uri="{FF2B5EF4-FFF2-40B4-BE49-F238E27FC236}">
              <a16:creationId xmlns:a16="http://schemas.microsoft.com/office/drawing/2014/main" id="{7D422033-9BC0-4C32-A0BB-68EF6DFA46A6}"/>
            </a:ext>
          </a:extLst>
        </xdr:cNvPr>
        <xdr:cNvSpPr/>
      </xdr:nvSpPr>
      <xdr:spPr>
        <a:xfrm>
          <a:off x="20383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95250</xdr:rowOff>
    </xdr:from>
    <xdr:to>
      <xdr:col>111</xdr:col>
      <xdr:colOff>177800</xdr:colOff>
      <xdr:row>85</xdr:row>
      <xdr:rowOff>95250</xdr:rowOff>
    </xdr:to>
    <xdr:cxnSp macro="">
      <xdr:nvCxnSpPr>
        <xdr:cNvPr id="719" name="直線コネクタ 718">
          <a:extLst>
            <a:ext uri="{FF2B5EF4-FFF2-40B4-BE49-F238E27FC236}">
              <a16:creationId xmlns:a16="http://schemas.microsoft.com/office/drawing/2014/main" id="{F6F25C67-F943-4384-893E-35D1DECAF9B3}"/>
            </a:ext>
          </a:extLst>
        </xdr:cNvPr>
        <xdr:cNvCxnSpPr/>
      </xdr:nvCxnSpPr>
      <xdr:spPr>
        <a:xfrm>
          <a:off x="20434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44450</xdr:rowOff>
    </xdr:from>
    <xdr:to>
      <xdr:col>102</xdr:col>
      <xdr:colOff>165100</xdr:colOff>
      <xdr:row>85</xdr:row>
      <xdr:rowOff>146050</xdr:rowOff>
    </xdr:to>
    <xdr:sp macro="" textlink="">
      <xdr:nvSpPr>
        <xdr:cNvPr id="720" name="楕円 719">
          <a:extLst>
            <a:ext uri="{FF2B5EF4-FFF2-40B4-BE49-F238E27FC236}">
              <a16:creationId xmlns:a16="http://schemas.microsoft.com/office/drawing/2014/main" id="{C5F2BE5D-A8E6-4768-AD9B-1FB1B007CC04}"/>
            </a:ext>
          </a:extLst>
        </xdr:cNvPr>
        <xdr:cNvSpPr/>
      </xdr:nvSpPr>
      <xdr:spPr>
        <a:xfrm>
          <a:off x="19494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95250</xdr:rowOff>
    </xdr:from>
    <xdr:to>
      <xdr:col>107</xdr:col>
      <xdr:colOff>50800</xdr:colOff>
      <xdr:row>85</xdr:row>
      <xdr:rowOff>95250</xdr:rowOff>
    </xdr:to>
    <xdr:cxnSp macro="">
      <xdr:nvCxnSpPr>
        <xdr:cNvPr id="721" name="直線コネクタ 720">
          <a:extLst>
            <a:ext uri="{FF2B5EF4-FFF2-40B4-BE49-F238E27FC236}">
              <a16:creationId xmlns:a16="http://schemas.microsoft.com/office/drawing/2014/main" id="{3AFF1989-30EA-438D-9991-6BC2C845AC96}"/>
            </a:ext>
          </a:extLst>
        </xdr:cNvPr>
        <xdr:cNvCxnSpPr/>
      </xdr:nvCxnSpPr>
      <xdr:spPr>
        <a:xfrm>
          <a:off x="19545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44450</xdr:rowOff>
    </xdr:from>
    <xdr:to>
      <xdr:col>98</xdr:col>
      <xdr:colOff>38100</xdr:colOff>
      <xdr:row>85</xdr:row>
      <xdr:rowOff>146050</xdr:rowOff>
    </xdr:to>
    <xdr:sp macro="" textlink="">
      <xdr:nvSpPr>
        <xdr:cNvPr id="722" name="楕円 721">
          <a:extLst>
            <a:ext uri="{FF2B5EF4-FFF2-40B4-BE49-F238E27FC236}">
              <a16:creationId xmlns:a16="http://schemas.microsoft.com/office/drawing/2014/main" id="{E928E48A-5223-44CA-BB99-305ADBBA32F9}"/>
            </a:ext>
          </a:extLst>
        </xdr:cNvPr>
        <xdr:cNvSpPr/>
      </xdr:nvSpPr>
      <xdr:spPr>
        <a:xfrm>
          <a:off x="186055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95250</xdr:rowOff>
    </xdr:from>
    <xdr:to>
      <xdr:col>102</xdr:col>
      <xdr:colOff>114300</xdr:colOff>
      <xdr:row>85</xdr:row>
      <xdr:rowOff>95250</xdr:rowOff>
    </xdr:to>
    <xdr:cxnSp macro="">
      <xdr:nvCxnSpPr>
        <xdr:cNvPr id="723" name="直線コネクタ 722">
          <a:extLst>
            <a:ext uri="{FF2B5EF4-FFF2-40B4-BE49-F238E27FC236}">
              <a16:creationId xmlns:a16="http://schemas.microsoft.com/office/drawing/2014/main" id="{D52C101C-6F09-480C-8889-D1A6462840CB}"/>
            </a:ext>
          </a:extLst>
        </xdr:cNvPr>
        <xdr:cNvCxnSpPr/>
      </xdr:nvCxnSpPr>
      <xdr:spPr>
        <a:xfrm>
          <a:off x="18656300" y="1466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724" name="n_1aveValue【児童館】&#10;一人当たり面積">
          <a:extLst>
            <a:ext uri="{FF2B5EF4-FFF2-40B4-BE49-F238E27FC236}">
              <a16:creationId xmlns:a16="http://schemas.microsoft.com/office/drawing/2014/main" id="{7BB6E5E3-11B5-485C-ACB7-B02C592C920D}"/>
            </a:ext>
          </a:extLst>
        </xdr:cNvPr>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25" name="n_2aveValue【児童館】&#10;一人当たり面積">
          <a:extLst>
            <a:ext uri="{FF2B5EF4-FFF2-40B4-BE49-F238E27FC236}">
              <a16:creationId xmlns:a16="http://schemas.microsoft.com/office/drawing/2014/main" id="{429ADFA5-4BC5-471F-8BFF-619DA8A8F8FA}"/>
            </a:ext>
          </a:extLst>
        </xdr:cNvPr>
        <xdr:cNvSpPr txBox="1"/>
      </xdr:nvSpPr>
      <xdr:spPr>
        <a:xfrm>
          <a:off x="20199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10177</xdr:rowOff>
    </xdr:from>
    <xdr:ext cx="469744" cy="259045"/>
    <xdr:sp macro="" textlink="">
      <xdr:nvSpPr>
        <xdr:cNvPr id="726" name="n_3aveValue【児童館】&#10;一人当たり面積">
          <a:extLst>
            <a:ext uri="{FF2B5EF4-FFF2-40B4-BE49-F238E27FC236}">
              <a16:creationId xmlns:a16="http://schemas.microsoft.com/office/drawing/2014/main" id="{74EE7AA8-1328-46CC-BDF2-785F378672E5}"/>
            </a:ext>
          </a:extLst>
        </xdr:cNvPr>
        <xdr:cNvSpPr txBox="1"/>
      </xdr:nvSpPr>
      <xdr:spPr>
        <a:xfrm>
          <a:off x="19310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10177</xdr:rowOff>
    </xdr:from>
    <xdr:ext cx="469744" cy="259045"/>
    <xdr:sp macro="" textlink="">
      <xdr:nvSpPr>
        <xdr:cNvPr id="727" name="n_4aveValue【児童館】&#10;一人当たり面積">
          <a:extLst>
            <a:ext uri="{FF2B5EF4-FFF2-40B4-BE49-F238E27FC236}">
              <a16:creationId xmlns:a16="http://schemas.microsoft.com/office/drawing/2014/main" id="{7254F495-7B48-4892-9722-F849EBA18A2C}"/>
            </a:ext>
          </a:extLst>
        </xdr:cNvPr>
        <xdr:cNvSpPr txBox="1"/>
      </xdr:nvSpPr>
      <xdr:spPr>
        <a:xfrm>
          <a:off x="18421427" y="14069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137177</xdr:rowOff>
    </xdr:from>
    <xdr:ext cx="469744" cy="259045"/>
    <xdr:sp macro="" textlink="">
      <xdr:nvSpPr>
        <xdr:cNvPr id="728" name="n_1mainValue【児童館】&#10;一人当たり面積">
          <a:extLst>
            <a:ext uri="{FF2B5EF4-FFF2-40B4-BE49-F238E27FC236}">
              <a16:creationId xmlns:a16="http://schemas.microsoft.com/office/drawing/2014/main" id="{D3A2F9EE-5944-427E-B678-3666205DBD1D}"/>
            </a:ext>
          </a:extLst>
        </xdr:cNvPr>
        <xdr:cNvSpPr txBox="1"/>
      </xdr:nvSpPr>
      <xdr:spPr>
        <a:xfrm>
          <a:off x="210757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137177</xdr:rowOff>
    </xdr:from>
    <xdr:ext cx="469744" cy="259045"/>
    <xdr:sp macro="" textlink="">
      <xdr:nvSpPr>
        <xdr:cNvPr id="729" name="n_2mainValue【児童館】&#10;一人当たり面積">
          <a:extLst>
            <a:ext uri="{FF2B5EF4-FFF2-40B4-BE49-F238E27FC236}">
              <a16:creationId xmlns:a16="http://schemas.microsoft.com/office/drawing/2014/main" id="{D28181B7-D4B8-4300-9C5C-B85A86D2963D}"/>
            </a:ext>
          </a:extLst>
        </xdr:cNvPr>
        <xdr:cNvSpPr txBox="1"/>
      </xdr:nvSpPr>
      <xdr:spPr>
        <a:xfrm>
          <a:off x="20199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137177</xdr:rowOff>
    </xdr:from>
    <xdr:ext cx="469744" cy="259045"/>
    <xdr:sp macro="" textlink="">
      <xdr:nvSpPr>
        <xdr:cNvPr id="730" name="n_3mainValue【児童館】&#10;一人当たり面積">
          <a:extLst>
            <a:ext uri="{FF2B5EF4-FFF2-40B4-BE49-F238E27FC236}">
              <a16:creationId xmlns:a16="http://schemas.microsoft.com/office/drawing/2014/main" id="{7CB2111E-006E-4B50-9FE4-D077D08E8BC7}"/>
            </a:ext>
          </a:extLst>
        </xdr:cNvPr>
        <xdr:cNvSpPr txBox="1"/>
      </xdr:nvSpPr>
      <xdr:spPr>
        <a:xfrm>
          <a:off x="19310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137177</xdr:rowOff>
    </xdr:from>
    <xdr:ext cx="469744" cy="259045"/>
    <xdr:sp macro="" textlink="">
      <xdr:nvSpPr>
        <xdr:cNvPr id="731" name="n_4mainValue【児童館】&#10;一人当たり面積">
          <a:extLst>
            <a:ext uri="{FF2B5EF4-FFF2-40B4-BE49-F238E27FC236}">
              <a16:creationId xmlns:a16="http://schemas.microsoft.com/office/drawing/2014/main" id="{94641681-EB9F-4EB8-A9D5-FCBEE4BEC42B}"/>
            </a:ext>
          </a:extLst>
        </xdr:cNvPr>
        <xdr:cNvSpPr txBox="1"/>
      </xdr:nvSpPr>
      <xdr:spPr>
        <a:xfrm>
          <a:off x="18421427" y="1471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6459B0CC-0478-4CDA-BF46-234C590CC627}"/>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74B6EDA1-F09F-4EBB-AB8C-5D0385910D66}"/>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AD68A53A-B600-4199-AFCE-2546298587FC}"/>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C56365D-05F7-4BD8-B02A-87606441529E}"/>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149E6B85-836F-4814-A8FB-57BB24DA5F1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470F714-E39E-4D69-8F44-B589E339C5D3}"/>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7DFCEB9F-B080-4B20-9B5C-782203DF549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8ACAFBB9-2C32-49CF-99F4-DCD544DBE7B6}"/>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1A2E312E-8ED9-4D9C-8622-24EFA4B42132}"/>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C8F8589C-B530-4C6A-8C28-3459A9170076}"/>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359B1660-9EC4-4425-8372-DFEC2B73412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3" name="直線コネクタ 742">
          <a:extLst>
            <a:ext uri="{FF2B5EF4-FFF2-40B4-BE49-F238E27FC236}">
              <a16:creationId xmlns:a16="http://schemas.microsoft.com/office/drawing/2014/main" id="{8B1B0643-1326-48BB-99AC-F4BE80FD4E7B}"/>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4" name="テキスト ボックス 743">
          <a:extLst>
            <a:ext uri="{FF2B5EF4-FFF2-40B4-BE49-F238E27FC236}">
              <a16:creationId xmlns:a16="http://schemas.microsoft.com/office/drawing/2014/main" id="{74E5170E-F874-4F4A-9E4B-D964684B9363}"/>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5" name="直線コネクタ 744">
          <a:extLst>
            <a:ext uri="{FF2B5EF4-FFF2-40B4-BE49-F238E27FC236}">
              <a16:creationId xmlns:a16="http://schemas.microsoft.com/office/drawing/2014/main" id="{4C415E15-2909-47A1-9248-35C3216CD692}"/>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6" name="テキスト ボックス 745">
          <a:extLst>
            <a:ext uri="{FF2B5EF4-FFF2-40B4-BE49-F238E27FC236}">
              <a16:creationId xmlns:a16="http://schemas.microsoft.com/office/drawing/2014/main" id="{FBEA317C-2AFF-42DE-A7E9-43A96B031DF3}"/>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47" name="直線コネクタ 746">
          <a:extLst>
            <a:ext uri="{FF2B5EF4-FFF2-40B4-BE49-F238E27FC236}">
              <a16:creationId xmlns:a16="http://schemas.microsoft.com/office/drawing/2014/main" id="{CE2DDC89-B686-4B09-81E7-D1FB91D7BC8B}"/>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48" name="テキスト ボックス 747">
          <a:extLst>
            <a:ext uri="{FF2B5EF4-FFF2-40B4-BE49-F238E27FC236}">
              <a16:creationId xmlns:a16="http://schemas.microsoft.com/office/drawing/2014/main" id="{98CAD289-4BEB-42C2-B221-628E8E7B7543}"/>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49" name="直線コネクタ 748">
          <a:extLst>
            <a:ext uri="{FF2B5EF4-FFF2-40B4-BE49-F238E27FC236}">
              <a16:creationId xmlns:a16="http://schemas.microsoft.com/office/drawing/2014/main" id="{DA0397B3-DE48-4D53-81BA-4C8EF5BA9E01}"/>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0" name="テキスト ボックス 749">
          <a:extLst>
            <a:ext uri="{FF2B5EF4-FFF2-40B4-BE49-F238E27FC236}">
              <a16:creationId xmlns:a16="http://schemas.microsoft.com/office/drawing/2014/main" id="{8B55A988-10E1-49EA-A511-9520898634A2}"/>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1" name="直線コネクタ 750">
          <a:extLst>
            <a:ext uri="{FF2B5EF4-FFF2-40B4-BE49-F238E27FC236}">
              <a16:creationId xmlns:a16="http://schemas.microsoft.com/office/drawing/2014/main" id="{99EDF5C1-AEBA-4734-A5BA-B71EB12646FF}"/>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2" name="テキスト ボックス 751">
          <a:extLst>
            <a:ext uri="{FF2B5EF4-FFF2-40B4-BE49-F238E27FC236}">
              <a16:creationId xmlns:a16="http://schemas.microsoft.com/office/drawing/2014/main" id="{2B3C3EB3-177A-40CD-B5CC-90C8A3863586}"/>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3" name="直線コネクタ 752">
          <a:extLst>
            <a:ext uri="{FF2B5EF4-FFF2-40B4-BE49-F238E27FC236}">
              <a16:creationId xmlns:a16="http://schemas.microsoft.com/office/drawing/2014/main" id="{ACA18ACD-2271-47F9-9CC6-E68B1CE0B91D}"/>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4" name="テキスト ボックス 753">
          <a:extLst>
            <a:ext uri="{FF2B5EF4-FFF2-40B4-BE49-F238E27FC236}">
              <a16:creationId xmlns:a16="http://schemas.microsoft.com/office/drawing/2014/main" id="{F90002A8-FD3B-43CA-A0BA-05399ED7BD6F}"/>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5" name="【公民館】&#10;有形固定資産減価償却率グラフ枠">
          <a:extLst>
            <a:ext uri="{FF2B5EF4-FFF2-40B4-BE49-F238E27FC236}">
              <a16:creationId xmlns:a16="http://schemas.microsoft.com/office/drawing/2014/main" id="{90EAD5A8-1EC3-49B4-9ABB-C6D875FFE096}"/>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59055</xdr:rowOff>
    </xdr:from>
    <xdr:to>
      <xdr:col>85</xdr:col>
      <xdr:colOff>126364</xdr:colOff>
      <xdr:row>108</xdr:row>
      <xdr:rowOff>152400</xdr:rowOff>
    </xdr:to>
    <xdr:cxnSp macro="">
      <xdr:nvCxnSpPr>
        <xdr:cNvPr id="756" name="直線コネクタ 755">
          <a:extLst>
            <a:ext uri="{FF2B5EF4-FFF2-40B4-BE49-F238E27FC236}">
              <a16:creationId xmlns:a16="http://schemas.microsoft.com/office/drawing/2014/main" id="{1B689908-8ED2-4685-92D4-638348CA6B3A}"/>
            </a:ext>
          </a:extLst>
        </xdr:cNvPr>
        <xdr:cNvCxnSpPr/>
      </xdr:nvCxnSpPr>
      <xdr:spPr>
        <a:xfrm flipV="1">
          <a:off x="16318864" y="17204055"/>
          <a:ext cx="0" cy="14649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757" name="【公民館】&#10;有形固定資産減価償却率最小値テキスト">
          <a:extLst>
            <a:ext uri="{FF2B5EF4-FFF2-40B4-BE49-F238E27FC236}">
              <a16:creationId xmlns:a16="http://schemas.microsoft.com/office/drawing/2014/main" id="{FEB8E2A7-32E2-4D4A-9F23-D90EABD78372}"/>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758" name="直線コネクタ 757">
          <a:extLst>
            <a:ext uri="{FF2B5EF4-FFF2-40B4-BE49-F238E27FC236}">
              <a16:creationId xmlns:a16="http://schemas.microsoft.com/office/drawing/2014/main" id="{CEEF26E3-FBF0-4313-B04A-3857ED6AE693}"/>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5732</xdr:rowOff>
    </xdr:from>
    <xdr:ext cx="405111" cy="259045"/>
    <xdr:sp macro="" textlink="">
      <xdr:nvSpPr>
        <xdr:cNvPr id="759" name="【公民館】&#10;有形固定資産減価償却率最大値テキスト">
          <a:extLst>
            <a:ext uri="{FF2B5EF4-FFF2-40B4-BE49-F238E27FC236}">
              <a16:creationId xmlns:a16="http://schemas.microsoft.com/office/drawing/2014/main" id="{79918ED4-8D95-4EA4-9FE7-9E69425ACB3B}"/>
            </a:ext>
          </a:extLst>
        </xdr:cNvPr>
        <xdr:cNvSpPr txBox="1"/>
      </xdr:nvSpPr>
      <xdr:spPr>
        <a:xfrm>
          <a:off x="16357600" y="16979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59055</xdr:rowOff>
    </xdr:from>
    <xdr:to>
      <xdr:col>86</xdr:col>
      <xdr:colOff>25400</xdr:colOff>
      <xdr:row>100</xdr:row>
      <xdr:rowOff>59055</xdr:rowOff>
    </xdr:to>
    <xdr:cxnSp macro="">
      <xdr:nvCxnSpPr>
        <xdr:cNvPr id="760" name="直線コネクタ 759">
          <a:extLst>
            <a:ext uri="{FF2B5EF4-FFF2-40B4-BE49-F238E27FC236}">
              <a16:creationId xmlns:a16="http://schemas.microsoft.com/office/drawing/2014/main" id="{D606B768-C4DD-4B48-A013-E146E7E2916D}"/>
            </a:ext>
          </a:extLst>
        </xdr:cNvPr>
        <xdr:cNvCxnSpPr/>
      </xdr:nvCxnSpPr>
      <xdr:spPr>
        <a:xfrm>
          <a:off x="16230600" y="1720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61613</xdr:rowOff>
    </xdr:from>
    <xdr:ext cx="405111" cy="259045"/>
    <xdr:sp macro="" textlink="">
      <xdr:nvSpPr>
        <xdr:cNvPr id="761" name="【公民館】&#10;有形固定資産減価償却率平均値テキスト">
          <a:extLst>
            <a:ext uri="{FF2B5EF4-FFF2-40B4-BE49-F238E27FC236}">
              <a16:creationId xmlns:a16="http://schemas.microsoft.com/office/drawing/2014/main" id="{A9F4A23A-0D23-471F-A01C-5A06FF8E96F8}"/>
            </a:ext>
          </a:extLst>
        </xdr:cNvPr>
        <xdr:cNvSpPr txBox="1"/>
      </xdr:nvSpPr>
      <xdr:spPr>
        <a:xfrm>
          <a:off x="16357600" y="177209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38736</xdr:rowOff>
    </xdr:from>
    <xdr:to>
      <xdr:col>85</xdr:col>
      <xdr:colOff>177800</xdr:colOff>
      <xdr:row>104</xdr:row>
      <xdr:rowOff>140336</xdr:rowOff>
    </xdr:to>
    <xdr:sp macro="" textlink="">
      <xdr:nvSpPr>
        <xdr:cNvPr id="762" name="フローチャート: 判断 761">
          <a:extLst>
            <a:ext uri="{FF2B5EF4-FFF2-40B4-BE49-F238E27FC236}">
              <a16:creationId xmlns:a16="http://schemas.microsoft.com/office/drawing/2014/main" id="{492C726F-F2F0-4118-9E4B-76ACBE73C636}"/>
            </a:ext>
          </a:extLst>
        </xdr:cNvPr>
        <xdr:cNvSpPr/>
      </xdr:nvSpPr>
      <xdr:spPr>
        <a:xfrm>
          <a:off x="162687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34925</xdr:rowOff>
    </xdr:from>
    <xdr:to>
      <xdr:col>81</xdr:col>
      <xdr:colOff>101600</xdr:colOff>
      <xdr:row>104</xdr:row>
      <xdr:rowOff>136525</xdr:rowOff>
    </xdr:to>
    <xdr:sp macro="" textlink="">
      <xdr:nvSpPr>
        <xdr:cNvPr id="763" name="フローチャート: 判断 762">
          <a:extLst>
            <a:ext uri="{FF2B5EF4-FFF2-40B4-BE49-F238E27FC236}">
              <a16:creationId xmlns:a16="http://schemas.microsoft.com/office/drawing/2014/main" id="{4FBFFAE9-988C-4365-B7EA-CDAFFA525197}"/>
            </a:ext>
          </a:extLst>
        </xdr:cNvPr>
        <xdr:cNvSpPr/>
      </xdr:nvSpPr>
      <xdr:spPr>
        <a:xfrm>
          <a:off x="15430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166370</xdr:rowOff>
    </xdr:from>
    <xdr:to>
      <xdr:col>76</xdr:col>
      <xdr:colOff>165100</xdr:colOff>
      <xdr:row>104</xdr:row>
      <xdr:rowOff>96520</xdr:rowOff>
    </xdr:to>
    <xdr:sp macro="" textlink="">
      <xdr:nvSpPr>
        <xdr:cNvPr id="764" name="フローチャート: 判断 763">
          <a:extLst>
            <a:ext uri="{FF2B5EF4-FFF2-40B4-BE49-F238E27FC236}">
              <a16:creationId xmlns:a16="http://schemas.microsoft.com/office/drawing/2014/main" id="{57966687-53B1-4F89-B65A-498C94BBF9B1}"/>
            </a:ext>
          </a:extLst>
        </xdr:cNvPr>
        <xdr:cNvSpPr/>
      </xdr:nvSpPr>
      <xdr:spPr>
        <a:xfrm>
          <a:off x="14541500" y="178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6350</xdr:rowOff>
    </xdr:from>
    <xdr:to>
      <xdr:col>72</xdr:col>
      <xdr:colOff>38100</xdr:colOff>
      <xdr:row>104</xdr:row>
      <xdr:rowOff>107950</xdr:rowOff>
    </xdr:to>
    <xdr:sp macro="" textlink="">
      <xdr:nvSpPr>
        <xdr:cNvPr id="765" name="フローチャート: 判断 764">
          <a:extLst>
            <a:ext uri="{FF2B5EF4-FFF2-40B4-BE49-F238E27FC236}">
              <a16:creationId xmlns:a16="http://schemas.microsoft.com/office/drawing/2014/main" id="{E99446A6-0832-43E6-815C-0C70CFEC8568}"/>
            </a:ext>
          </a:extLst>
        </xdr:cNvPr>
        <xdr:cNvSpPr/>
      </xdr:nvSpPr>
      <xdr:spPr>
        <a:xfrm>
          <a:off x="13652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12064</xdr:rowOff>
    </xdr:from>
    <xdr:to>
      <xdr:col>67</xdr:col>
      <xdr:colOff>101600</xdr:colOff>
      <xdr:row>104</xdr:row>
      <xdr:rowOff>113664</xdr:rowOff>
    </xdr:to>
    <xdr:sp macro="" textlink="">
      <xdr:nvSpPr>
        <xdr:cNvPr id="766" name="フローチャート: 判断 765">
          <a:extLst>
            <a:ext uri="{FF2B5EF4-FFF2-40B4-BE49-F238E27FC236}">
              <a16:creationId xmlns:a16="http://schemas.microsoft.com/office/drawing/2014/main" id="{A4A912E2-BF8A-429C-AF64-16716E8A05B8}"/>
            </a:ext>
          </a:extLst>
        </xdr:cNvPr>
        <xdr:cNvSpPr/>
      </xdr:nvSpPr>
      <xdr:spPr>
        <a:xfrm>
          <a:off x="12763500" y="1784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4A4C75D5-3AC1-416E-9487-96444ED6C3A6}"/>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9191DBF4-B784-4FB2-BCD9-66D2F6ED0E4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3EDD53FA-C4F4-453A-B0C2-B955B1A9942F}"/>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183DFE81-0ED8-4A75-A6BE-2D025F712F71}"/>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D978F1BD-CF10-4419-BD56-6D634B6713F1}"/>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71120</xdr:rowOff>
    </xdr:from>
    <xdr:to>
      <xdr:col>85</xdr:col>
      <xdr:colOff>177800</xdr:colOff>
      <xdr:row>105</xdr:row>
      <xdr:rowOff>1270</xdr:rowOff>
    </xdr:to>
    <xdr:sp macro="" textlink="">
      <xdr:nvSpPr>
        <xdr:cNvPr id="772" name="楕円 771">
          <a:extLst>
            <a:ext uri="{FF2B5EF4-FFF2-40B4-BE49-F238E27FC236}">
              <a16:creationId xmlns:a16="http://schemas.microsoft.com/office/drawing/2014/main" id="{E270F662-A62C-4313-9999-6C6FC9CDA0F7}"/>
            </a:ext>
          </a:extLst>
        </xdr:cNvPr>
        <xdr:cNvSpPr/>
      </xdr:nvSpPr>
      <xdr:spPr>
        <a:xfrm>
          <a:off x="162687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49547</xdr:rowOff>
    </xdr:from>
    <xdr:ext cx="405111" cy="259045"/>
    <xdr:sp macro="" textlink="">
      <xdr:nvSpPr>
        <xdr:cNvPr id="773" name="【公民館】&#10;有形固定資産減価償却率該当値テキスト">
          <a:extLst>
            <a:ext uri="{FF2B5EF4-FFF2-40B4-BE49-F238E27FC236}">
              <a16:creationId xmlns:a16="http://schemas.microsoft.com/office/drawing/2014/main" id="{272B7BD4-50CC-40A5-8788-B10A0D54C0D2}"/>
            </a:ext>
          </a:extLst>
        </xdr:cNvPr>
        <xdr:cNvSpPr txBox="1"/>
      </xdr:nvSpPr>
      <xdr:spPr>
        <a:xfrm>
          <a:off x="16357600" y="1788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44450</xdr:rowOff>
    </xdr:from>
    <xdr:to>
      <xdr:col>81</xdr:col>
      <xdr:colOff>101600</xdr:colOff>
      <xdr:row>104</xdr:row>
      <xdr:rowOff>146050</xdr:rowOff>
    </xdr:to>
    <xdr:sp macro="" textlink="">
      <xdr:nvSpPr>
        <xdr:cNvPr id="774" name="楕円 773">
          <a:extLst>
            <a:ext uri="{FF2B5EF4-FFF2-40B4-BE49-F238E27FC236}">
              <a16:creationId xmlns:a16="http://schemas.microsoft.com/office/drawing/2014/main" id="{1CE2A8A5-5581-491B-9150-B803F9AF2627}"/>
            </a:ext>
          </a:extLst>
        </xdr:cNvPr>
        <xdr:cNvSpPr/>
      </xdr:nvSpPr>
      <xdr:spPr>
        <a:xfrm>
          <a:off x="15430500" y="17875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95250</xdr:rowOff>
    </xdr:from>
    <xdr:to>
      <xdr:col>85</xdr:col>
      <xdr:colOff>127000</xdr:colOff>
      <xdr:row>104</xdr:row>
      <xdr:rowOff>121920</xdr:rowOff>
    </xdr:to>
    <xdr:cxnSp macro="">
      <xdr:nvCxnSpPr>
        <xdr:cNvPr id="775" name="直線コネクタ 774">
          <a:extLst>
            <a:ext uri="{FF2B5EF4-FFF2-40B4-BE49-F238E27FC236}">
              <a16:creationId xmlns:a16="http://schemas.microsoft.com/office/drawing/2014/main" id="{1D96C262-6BAD-4672-86B5-205937ECE1A6}"/>
            </a:ext>
          </a:extLst>
        </xdr:cNvPr>
        <xdr:cNvCxnSpPr/>
      </xdr:nvCxnSpPr>
      <xdr:spPr>
        <a:xfrm>
          <a:off x="15481300" y="1792605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15875</xdr:rowOff>
    </xdr:from>
    <xdr:to>
      <xdr:col>76</xdr:col>
      <xdr:colOff>165100</xdr:colOff>
      <xdr:row>104</xdr:row>
      <xdr:rowOff>117475</xdr:rowOff>
    </xdr:to>
    <xdr:sp macro="" textlink="">
      <xdr:nvSpPr>
        <xdr:cNvPr id="776" name="楕円 775">
          <a:extLst>
            <a:ext uri="{FF2B5EF4-FFF2-40B4-BE49-F238E27FC236}">
              <a16:creationId xmlns:a16="http://schemas.microsoft.com/office/drawing/2014/main" id="{699D6A44-CD4E-431A-BA83-E9DBF559CC33}"/>
            </a:ext>
          </a:extLst>
        </xdr:cNvPr>
        <xdr:cNvSpPr/>
      </xdr:nvSpPr>
      <xdr:spPr>
        <a:xfrm>
          <a:off x="14541500" y="17846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66675</xdr:rowOff>
    </xdr:from>
    <xdr:to>
      <xdr:col>81</xdr:col>
      <xdr:colOff>50800</xdr:colOff>
      <xdr:row>104</xdr:row>
      <xdr:rowOff>95250</xdr:rowOff>
    </xdr:to>
    <xdr:cxnSp macro="">
      <xdr:nvCxnSpPr>
        <xdr:cNvPr id="777" name="直線コネクタ 776">
          <a:extLst>
            <a:ext uri="{FF2B5EF4-FFF2-40B4-BE49-F238E27FC236}">
              <a16:creationId xmlns:a16="http://schemas.microsoft.com/office/drawing/2014/main" id="{EEE05B51-56EA-4760-87D6-DB738EFCE48F}"/>
            </a:ext>
          </a:extLst>
        </xdr:cNvPr>
        <xdr:cNvCxnSpPr/>
      </xdr:nvCxnSpPr>
      <xdr:spPr>
        <a:xfrm>
          <a:off x="14592300" y="1789747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141605</xdr:rowOff>
    </xdr:from>
    <xdr:to>
      <xdr:col>72</xdr:col>
      <xdr:colOff>38100</xdr:colOff>
      <xdr:row>104</xdr:row>
      <xdr:rowOff>71755</xdr:rowOff>
    </xdr:to>
    <xdr:sp macro="" textlink="">
      <xdr:nvSpPr>
        <xdr:cNvPr id="778" name="楕円 777">
          <a:extLst>
            <a:ext uri="{FF2B5EF4-FFF2-40B4-BE49-F238E27FC236}">
              <a16:creationId xmlns:a16="http://schemas.microsoft.com/office/drawing/2014/main" id="{37BB2D2C-AEC8-446E-A952-9F7F5A8A258C}"/>
            </a:ext>
          </a:extLst>
        </xdr:cNvPr>
        <xdr:cNvSpPr/>
      </xdr:nvSpPr>
      <xdr:spPr>
        <a:xfrm>
          <a:off x="13652500" y="1780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20955</xdr:rowOff>
    </xdr:from>
    <xdr:to>
      <xdr:col>76</xdr:col>
      <xdr:colOff>114300</xdr:colOff>
      <xdr:row>104</xdr:row>
      <xdr:rowOff>66675</xdr:rowOff>
    </xdr:to>
    <xdr:cxnSp macro="">
      <xdr:nvCxnSpPr>
        <xdr:cNvPr id="779" name="直線コネクタ 778">
          <a:extLst>
            <a:ext uri="{FF2B5EF4-FFF2-40B4-BE49-F238E27FC236}">
              <a16:creationId xmlns:a16="http://schemas.microsoft.com/office/drawing/2014/main" id="{4EAB9212-C5A4-44C8-81AC-806818D2BE1F}"/>
            </a:ext>
          </a:extLst>
        </xdr:cNvPr>
        <xdr:cNvCxnSpPr/>
      </xdr:nvCxnSpPr>
      <xdr:spPr>
        <a:xfrm>
          <a:off x="13703300" y="17851755"/>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95886</xdr:rowOff>
    </xdr:from>
    <xdr:to>
      <xdr:col>67</xdr:col>
      <xdr:colOff>101600</xdr:colOff>
      <xdr:row>104</xdr:row>
      <xdr:rowOff>26036</xdr:rowOff>
    </xdr:to>
    <xdr:sp macro="" textlink="">
      <xdr:nvSpPr>
        <xdr:cNvPr id="780" name="楕円 779">
          <a:extLst>
            <a:ext uri="{FF2B5EF4-FFF2-40B4-BE49-F238E27FC236}">
              <a16:creationId xmlns:a16="http://schemas.microsoft.com/office/drawing/2014/main" id="{F63427AB-D0BC-486E-8116-596676B113CA}"/>
            </a:ext>
          </a:extLst>
        </xdr:cNvPr>
        <xdr:cNvSpPr/>
      </xdr:nvSpPr>
      <xdr:spPr>
        <a:xfrm>
          <a:off x="12763500" y="1775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103</xdr:row>
      <xdr:rowOff>146686</xdr:rowOff>
    </xdr:from>
    <xdr:to>
      <xdr:col>71</xdr:col>
      <xdr:colOff>177800</xdr:colOff>
      <xdr:row>104</xdr:row>
      <xdr:rowOff>20955</xdr:rowOff>
    </xdr:to>
    <xdr:cxnSp macro="">
      <xdr:nvCxnSpPr>
        <xdr:cNvPr id="781" name="直線コネクタ 780">
          <a:extLst>
            <a:ext uri="{FF2B5EF4-FFF2-40B4-BE49-F238E27FC236}">
              <a16:creationId xmlns:a16="http://schemas.microsoft.com/office/drawing/2014/main" id="{90F178E0-4852-4DFB-8987-BB60BE874092}"/>
            </a:ext>
          </a:extLst>
        </xdr:cNvPr>
        <xdr:cNvCxnSpPr/>
      </xdr:nvCxnSpPr>
      <xdr:spPr>
        <a:xfrm>
          <a:off x="12814300" y="17806036"/>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153052</xdr:rowOff>
    </xdr:from>
    <xdr:ext cx="405111" cy="259045"/>
    <xdr:sp macro="" textlink="">
      <xdr:nvSpPr>
        <xdr:cNvPr id="782" name="n_1aveValue【公民館】&#10;有形固定資産減価償却率">
          <a:extLst>
            <a:ext uri="{FF2B5EF4-FFF2-40B4-BE49-F238E27FC236}">
              <a16:creationId xmlns:a16="http://schemas.microsoft.com/office/drawing/2014/main" id="{26AB8282-7F19-4F09-90EA-4CD53ECBCC46}"/>
            </a:ext>
          </a:extLst>
        </xdr:cNvPr>
        <xdr:cNvSpPr txBox="1"/>
      </xdr:nvSpPr>
      <xdr:spPr>
        <a:xfrm>
          <a:off x="15266044" y="1764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113047</xdr:rowOff>
    </xdr:from>
    <xdr:ext cx="405111" cy="259045"/>
    <xdr:sp macro="" textlink="">
      <xdr:nvSpPr>
        <xdr:cNvPr id="783" name="n_2aveValue【公民館】&#10;有形固定資産減価償却率">
          <a:extLst>
            <a:ext uri="{FF2B5EF4-FFF2-40B4-BE49-F238E27FC236}">
              <a16:creationId xmlns:a16="http://schemas.microsoft.com/office/drawing/2014/main" id="{5342089C-169C-4489-B88A-672AB62A582E}"/>
            </a:ext>
          </a:extLst>
        </xdr:cNvPr>
        <xdr:cNvSpPr txBox="1"/>
      </xdr:nvSpPr>
      <xdr:spPr>
        <a:xfrm>
          <a:off x="14389744" y="17600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99077</xdr:rowOff>
    </xdr:from>
    <xdr:ext cx="405111" cy="259045"/>
    <xdr:sp macro="" textlink="">
      <xdr:nvSpPr>
        <xdr:cNvPr id="784" name="n_3aveValue【公民館】&#10;有形固定資産減価償却率">
          <a:extLst>
            <a:ext uri="{FF2B5EF4-FFF2-40B4-BE49-F238E27FC236}">
              <a16:creationId xmlns:a16="http://schemas.microsoft.com/office/drawing/2014/main" id="{97CBA0C5-349A-4671-B938-BDDFB9C7C6A2}"/>
            </a:ext>
          </a:extLst>
        </xdr:cNvPr>
        <xdr:cNvSpPr txBox="1"/>
      </xdr:nvSpPr>
      <xdr:spPr>
        <a:xfrm>
          <a:off x="13500744" y="1792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104791</xdr:rowOff>
    </xdr:from>
    <xdr:ext cx="405111" cy="259045"/>
    <xdr:sp macro="" textlink="">
      <xdr:nvSpPr>
        <xdr:cNvPr id="785" name="n_4aveValue【公民館】&#10;有形固定資産減価償却率">
          <a:extLst>
            <a:ext uri="{FF2B5EF4-FFF2-40B4-BE49-F238E27FC236}">
              <a16:creationId xmlns:a16="http://schemas.microsoft.com/office/drawing/2014/main" id="{06395A14-8F1B-4C9B-AD70-5C2341B0BBBB}"/>
            </a:ext>
          </a:extLst>
        </xdr:cNvPr>
        <xdr:cNvSpPr txBox="1"/>
      </xdr:nvSpPr>
      <xdr:spPr>
        <a:xfrm>
          <a:off x="12611744" y="17935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137177</xdr:rowOff>
    </xdr:from>
    <xdr:ext cx="405111" cy="259045"/>
    <xdr:sp macro="" textlink="">
      <xdr:nvSpPr>
        <xdr:cNvPr id="786" name="n_1mainValue【公民館】&#10;有形固定資産減価償却率">
          <a:extLst>
            <a:ext uri="{FF2B5EF4-FFF2-40B4-BE49-F238E27FC236}">
              <a16:creationId xmlns:a16="http://schemas.microsoft.com/office/drawing/2014/main" id="{D21E4CA5-AA56-4011-BEC2-0C7D381F8D0A}"/>
            </a:ext>
          </a:extLst>
        </xdr:cNvPr>
        <xdr:cNvSpPr txBox="1"/>
      </xdr:nvSpPr>
      <xdr:spPr>
        <a:xfrm>
          <a:off x="15266044" y="1796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108602</xdr:rowOff>
    </xdr:from>
    <xdr:ext cx="405111" cy="259045"/>
    <xdr:sp macro="" textlink="">
      <xdr:nvSpPr>
        <xdr:cNvPr id="787" name="n_2mainValue【公民館】&#10;有形固定資産減価償却率">
          <a:extLst>
            <a:ext uri="{FF2B5EF4-FFF2-40B4-BE49-F238E27FC236}">
              <a16:creationId xmlns:a16="http://schemas.microsoft.com/office/drawing/2014/main" id="{210A11D2-4493-4A4C-B7BB-BC60DA92FF5F}"/>
            </a:ext>
          </a:extLst>
        </xdr:cNvPr>
        <xdr:cNvSpPr txBox="1"/>
      </xdr:nvSpPr>
      <xdr:spPr>
        <a:xfrm>
          <a:off x="14389744" y="17939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88282</xdr:rowOff>
    </xdr:from>
    <xdr:ext cx="405111" cy="259045"/>
    <xdr:sp macro="" textlink="">
      <xdr:nvSpPr>
        <xdr:cNvPr id="788" name="n_3mainValue【公民館】&#10;有形固定資産減価償却率">
          <a:extLst>
            <a:ext uri="{FF2B5EF4-FFF2-40B4-BE49-F238E27FC236}">
              <a16:creationId xmlns:a16="http://schemas.microsoft.com/office/drawing/2014/main" id="{77AF02FE-546B-4C50-BED1-F55E89344CC2}"/>
            </a:ext>
          </a:extLst>
        </xdr:cNvPr>
        <xdr:cNvSpPr txBox="1"/>
      </xdr:nvSpPr>
      <xdr:spPr>
        <a:xfrm>
          <a:off x="13500744" y="1757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42563</xdr:rowOff>
    </xdr:from>
    <xdr:ext cx="405111" cy="259045"/>
    <xdr:sp macro="" textlink="">
      <xdr:nvSpPr>
        <xdr:cNvPr id="789" name="n_4mainValue【公民館】&#10;有形固定資産減価償却率">
          <a:extLst>
            <a:ext uri="{FF2B5EF4-FFF2-40B4-BE49-F238E27FC236}">
              <a16:creationId xmlns:a16="http://schemas.microsoft.com/office/drawing/2014/main" id="{16723B21-3390-4DA5-8954-92FA4C8A5D1C}"/>
            </a:ext>
          </a:extLst>
        </xdr:cNvPr>
        <xdr:cNvSpPr txBox="1"/>
      </xdr:nvSpPr>
      <xdr:spPr>
        <a:xfrm>
          <a:off x="12611744" y="17530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0" name="正方形/長方形 789">
          <a:extLst>
            <a:ext uri="{FF2B5EF4-FFF2-40B4-BE49-F238E27FC236}">
              <a16:creationId xmlns:a16="http://schemas.microsoft.com/office/drawing/2014/main" id="{9B5D7EBD-7ABF-4169-8675-DC0185B35DE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1" name="正方形/長方形 790">
          <a:extLst>
            <a:ext uri="{FF2B5EF4-FFF2-40B4-BE49-F238E27FC236}">
              <a16:creationId xmlns:a16="http://schemas.microsoft.com/office/drawing/2014/main" id="{C787EABB-171F-4E59-BBA3-A814A924B313}"/>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2" name="正方形/長方形 791">
          <a:extLst>
            <a:ext uri="{FF2B5EF4-FFF2-40B4-BE49-F238E27FC236}">
              <a16:creationId xmlns:a16="http://schemas.microsoft.com/office/drawing/2014/main" id="{5BF0CC3E-DE9B-4728-977C-3DE29E0D23EE}"/>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3" name="正方形/長方形 792">
          <a:extLst>
            <a:ext uri="{FF2B5EF4-FFF2-40B4-BE49-F238E27FC236}">
              <a16:creationId xmlns:a16="http://schemas.microsoft.com/office/drawing/2014/main" id="{1C96842F-0961-4E72-A664-4F4190A20882}"/>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4" name="正方形/長方形 793">
          <a:extLst>
            <a:ext uri="{FF2B5EF4-FFF2-40B4-BE49-F238E27FC236}">
              <a16:creationId xmlns:a16="http://schemas.microsoft.com/office/drawing/2014/main" id="{6EE2A9F8-F088-41B2-9A4B-A26D6FCC295F}"/>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5" name="正方形/長方形 794">
          <a:extLst>
            <a:ext uri="{FF2B5EF4-FFF2-40B4-BE49-F238E27FC236}">
              <a16:creationId xmlns:a16="http://schemas.microsoft.com/office/drawing/2014/main" id="{1F1CEDAB-0F34-48DB-8461-86290C57675A}"/>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6" name="正方形/長方形 795">
          <a:extLst>
            <a:ext uri="{FF2B5EF4-FFF2-40B4-BE49-F238E27FC236}">
              <a16:creationId xmlns:a16="http://schemas.microsoft.com/office/drawing/2014/main" id="{74086FAD-E560-4C46-8E38-0B300D79D589}"/>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7" name="正方形/長方形 796">
          <a:extLst>
            <a:ext uri="{FF2B5EF4-FFF2-40B4-BE49-F238E27FC236}">
              <a16:creationId xmlns:a16="http://schemas.microsoft.com/office/drawing/2014/main" id="{D08FAA4F-926D-4221-98AC-A28E3CB301A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8" name="テキスト ボックス 797">
          <a:extLst>
            <a:ext uri="{FF2B5EF4-FFF2-40B4-BE49-F238E27FC236}">
              <a16:creationId xmlns:a16="http://schemas.microsoft.com/office/drawing/2014/main" id="{E2AD4DEB-0D7F-4310-AD07-30A6402E251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9" name="直線コネクタ 798">
          <a:extLst>
            <a:ext uri="{FF2B5EF4-FFF2-40B4-BE49-F238E27FC236}">
              <a16:creationId xmlns:a16="http://schemas.microsoft.com/office/drawing/2014/main" id="{F66670D4-FCA6-4AC6-90BB-585C1709CEEA}"/>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0" name="直線コネクタ 799">
          <a:extLst>
            <a:ext uri="{FF2B5EF4-FFF2-40B4-BE49-F238E27FC236}">
              <a16:creationId xmlns:a16="http://schemas.microsoft.com/office/drawing/2014/main" id="{F7EB748E-A1ED-4B4F-92E5-E48F537169A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1" name="テキスト ボックス 800">
          <a:extLst>
            <a:ext uri="{FF2B5EF4-FFF2-40B4-BE49-F238E27FC236}">
              <a16:creationId xmlns:a16="http://schemas.microsoft.com/office/drawing/2014/main" id="{F953D8FB-05F7-4216-8396-C610AC79EACE}"/>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2" name="直線コネクタ 801">
          <a:extLst>
            <a:ext uri="{FF2B5EF4-FFF2-40B4-BE49-F238E27FC236}">
              <a16:creationId xmlns:a16="http://schemas.microsoft.com/office/drawing/2014/main" id="{11D7CE6E-DB63-4F9C-89D3-B5178616C721}"/>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3" name="テキスト ボックス 802">
          <a:extLst>
            <a:ext uri="{FF2B5EF4-FFF2-40B4-BE49-F238E27FC236}">
              <a16:creationId xmlns:a16="http://schemas.microsoft.com/office/drawing/2014/main" id="{FD73C26A-5DB7-48BF-907B-3C121CB07557}"/>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4" name="直線コネクタ 803">
          <a:extLst>
            <a:ext uri="{FF2B5EF4-FFF2-40B4-BE49-F238E27FC236}">
              <a16:creationId xmlns:a16="http://schemas.microsoft.com/office/drawing/2014/main" id="{A8C20D0F-4BEC-40CD-B5B3-82E2D8632F74}"/>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5" name="テキスト ボックス 804">
          <a:extLst>
            <a:ext uri="{FF2B5EF4-FFF2-40B4-BE49-F238E27FC236}">
              <a16:creationId xmlns:a16="http://schemas.microsoft.com/office/drawing/2014/main" id="{3060F124-EB77-4F41-8FED-DDCA87E9F201}"/>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6" name="直線コネクタ 805">
          <a:extLst>
            <a:ext uri="{FF2B5EF4-FFF2-40B4-BE49-F238E27FC236}">
              <a16:creationId xmlns:a16="http://schemas.microsoft.com/office/drawing/2014/main" id="{1E985C6F-627E-4BA5-8AD1-BD18D98437BC}"/>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7" name="テキスト ボックス 806">
          <a:extLst>
            <a:ext uri="{FF2B5EF4-FFF2-40B4-BE49-F238E27FC236}">
              <a16:creationId xmlns:a16="http://schemas.microsoft.com/office/drawing/2014/main" id="{680BA15A-A86F-4481-8BA4-6BD769DB860E}"/>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8" name="直線コネクタ 807">
          <a:extLst>
            <a:ext uri="{FF2B5EF4-FFF2-40B4-BE49-F238E27FC236}">
              <a16:creationId xmlns:a16="http://schemas.microsoft.com/office/drawing/2014/main" id="{BDC39B74-9165-400F-9532-73EDE930B914}"/>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09" name="テキスト ボックス 808">
          <a:extLst>
            <a:ext uri="{FF2B5EF4-FFF2-40B4-BE49-F238E27FC236}">
              <a16:creationId xmlns:a16="http://schemas.microsoft.com/office/drawing/2014/main" id="{8246B7CF-8906-48D9-939E-CFC48B94EB1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0" name="直線コネクタ 809">
          <a:extLst>
            <a:ext uri="{FF2B5EF4-FFF2-40B4-BE49-F238E27FC236}">
              <a16:creationId xmlns:a16="http://schemas.microsoft.com/office/drawing/2014/main" id="{7BE0B119-D881-493A-89A7-8E46D3DB4426}"/>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1" name="テキスト ボックス 810">
          <a:extLst>
            <a:ext uri="{FF2B5EF4-FFF2-40B4-BE49-F238E27FC236}">
              <a16:creationId xmlns:a16="http://schemas.microsoft.com/office/drawing/2014/main" id="{A72648C7-168B-4D8B-9B59-011CB5CA645E}"/>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E5F528A8-10BC-4EFA-B684-71114B206D8F}"/>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3" name="テキスト ボックス 812">
          <a:extLst>
            <a:ext uri="{FF2B5EF4-FFF2-40B4-BE49-F238E27FC236}">
              <a16:creationId xmlns:a16="http://schemas.microsoft.com/office/drawing/2014/main" id="{F919ED8B-9DA5-4F38-B669-06731C4E1B27}"/>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id="{AC350073-6969-4C15-9B22-8571820592BA}"/>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97427</xdr:rowOff>
    </xdr:from>
    <xdr:to>
      <xdr:col>116</xdr:col>
      <xdr:colOff>62864</xdr:colOff>
      <xdr:row>109</xdr:row>
      <xdr:rowOff>9252</xdr:rowOff>
    </xdr:to>
    <xdr:cxnSp macro="">
      <xdr:nvCxnSpPr>
        <xdr:cNvPr id="815" name="直線コネクタ 814">
          <a:extLst>
            <a:ext uri="{FF2B5EF4-FFF2-40B4-BE49-F238E27FC236}">
              <a16:creationId xmlns:a16="http://schemas.microsoft.com/office/drawing/2014/main" id="{C5D14D07-26DB-4052-AA76-4A5F0E215B2D}"/>
            </a:ext>
          </a:extLst>
        </xdr:cNvPr>
        <xdr:cNvCxnSpPr/>
      </xdr:nvCxnSpPr>
      <xdr:spPr>
        <a:xfrm flipV="1">
          <a:off x="22160864" y="17070977"/>
          <a:ext cx="0" cy="1626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13079</xdr:rowOff>
    </xdr:from>
    <xdr:ext cx="469744" cy="259045"/>
    <xdr:sp macro="" textlink="">
      <xdr:nvSpPr>
        <xdr:cNvPr id="816" name="【公民館】&#10;一人当たり面積最小値テキスト">
          <a:extLst>
            <a:ext uri="{FF2B5EF4-FFF2-40B4-BE49-F238E27FC236}">
              <a16:creationId xmlns:a16="http://schemas.microsoft.com/office/drawing/2014/main" id="{F165891A-B827-447A-AFFC-AC9A367ED0B6}"/>
            </a:ext>
          </a:extLst>
        </xdr:cNvPr>
        <xdr:cNvSpPr txBox="1"/>
      </xdr:nvSpPr>
      <xdr:spPr>
        <a:xfrm>
          <a:off x="22199600" y="18701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9252</xdr:rowOff>
    </xdr:from>
    <xdr:to>
      <xdr:col>116</xdr:col>
      <xdr:colOff>152400</xdr:colOff>
      <xdr:row>109</xdr:row>
      <xdr:rowOff>9252</xdr:rowOff>
    </xdr:to>
    <xdr:cxnSp macro="">
      <xdr:nvCxnSpPr>
        <xdr:cNvPr id="817" name="直線コネクタ 816">
          <a:extLst>
            <a:ext uri="{FF2B5EF4-FFF2-40B4-BE49-F238E27FC236}">
              <a16:creationId xmlns:a16="http://schemas.microsoft.com/office/drawing/2014/main" id="{32D0ECCE-1562-4B31-A3E7-B396D114CD4E}"/>
            </a:ext>
          </a:extLst>
        </xdr:cNvPr>
        <xdr:cNvCxnSpPr/>
      </xdr:nvCxnSpPr>
      <xdr:spPr>
        <a:xfrm>
          <a:off x="22072600" y="186973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44104</xdr:rowOff>
    </xdr:from>
    <xdr:ext cx="469744" cy="259045"/>
    <xdr:sp macro="" textlink="">
      <xdr:nvSpPr>
        <xdr:cNvPr id="818" name="【公民館】&#10;一人当たり面積最大値テキスト">
          <a:extLst>
            <a:ext uri="{FF2B5EF4-FFF2-40B4-BE49-F238E27FC236}">
              <a16:creationId xmlns:a16="http://schemas.microsoft.com/office/drawing/2014/main" id="{ED8A8738-3E01-4641-B161-AC71E96145CA}"/>
            </a:ext>
          </a:extLst>
        </xdr:cNvPr>
        <xdr:cNvSpPr txBox="1"/>
      </xdr:nvSpPr>
      <xdr:spPr>
        <a:xfrm>
          <a:off x="22199600" y="1684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97427</xdr:rowOff>
    </xdr:from>
    <xdr:to>
      <xdr:col>116</xdr:col>
      <xdr:colOff>152400</xdr:colOff>
      <xdr:row>99</xdr:row>
      <xdr:rowOff>97427</xdr:rowOff>
    </xdr:to>
    <xdr:cxnSp macro="">
      <xdr:nvCxnSpPr>
        <xdr:cNvPr id="819" name="直線コネクタ 818">
          <a:extLst>
            <a:ext uri="{FF2B5EF4-FFF2-40B4-BE49-F238E27FC236}">
              <a16:creationId xmlns:a16="http://schemas.microsoft.com/office/drawing/2014/main" id="{F83E526F-81A6-4E39-BBE2-00C2312C92D3}"/>
            </a:ext>
          </a:extLst>
        </xdr:cNvPr>
        <xdr:cNvCxnSpPr/>
      </xdr:nvCxnSpPr>
      <xdr:spPr>
        <a:xfrm>
          <a:off x="22072600" y="170709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66239</xdr:rowOff>
    </xdr:from>
    <xdr:ext cx="469744" cy="259045"/>
    <xdr:sp macro="" textlink="">
      <xdr:nvSpPr>
        <xdr:cNvPr id="820" name="【公民館】&#10;一人当たり面積平均値テキスト">
          <a:extLst>
            <a:ext uri="{FF2B5EF4-FFF2-40B4-BE49-F238E27FC236}">
              <a16:creationId xmlns:a16="http://schemas.microsoft.com/office/drawing/2014/main" id="{386F928A-85AF-4990-A43C-7E2E7A936FC9}"/>
            </a:ext>
          </a:extLst>
        </xdr:cNvPr>
        <xdr:cNvSpPr txBox="1"/>
      </xdr:nvSpPr>
      <xdr:spPr>
        <a:xfrm>
          <a:off x="22199600" y="182399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43362</xdr:rowOff>
    </xdr:from>
    <xdr:to>
      <xdr:col>116</xdr:col>
      <xdr:colOff>114300</xdr:colOff>
      <xdr:row>107</xdr:row>
      <xdr:rowOff>144962</xdr:rowOff>
    </xdr:to>
    <xdr:sp macro="" textlink="">
      <xdr:nvSpPr>
        <xdr:cNvPr id="821" name="フローチャート: 判断 820">
          <a:extLst>
            <a:ext uri="{FF2B5EF4-FFF2-40B4-BE49-F238E27FC236}">
              <a16:creationId xmlns:a16="http://schemas.microsoft.com/office/drawing/2014/main" id="{8BF01FE8-551D-4F0F-8949-74B2681F5C42}"/>
            </a:ext>
          </a:extLst>
        </xdr:cNvPr>
        <xdr:cNvSpPr/>
      </xdr:nvSpPr>
      <xdr:spPr>
        <a:xfrm>
          <a:off x="22110700" y="183885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49893</xdr:rowOff>
    </xdr:from>
    <xdr:to>
      <xdr:col>112</xdr:col>
      <xdr:colOff>38100</xdr:colOff>
      <xdr:row>107</xdr:row>
      <xdr:rowOff>151493</xdr:rowOff>
    </xdr:to>
    <xdr:sp macro="" textlink="">
      <xdr:nvSpPr>
        <xdr:cNvPr id="822" name="フローチャート: 判断 821">
          <a:extLst>
            <a:ext uri="{FF2B5EF4-FFF2-40B4-BE49-F238E27FC236}">
              <a16:creationId xmlns:a16="http://schemas.microsoft.com/office/drawing/2014/main" id="{7C275828-E353-4910-AA45-E128C5293077}"/>
            </a:ext>
          </a:extLst>
        </xdr:cNvPr>
        <xdr:cNvSpPr/>
      </xdr:nvSpPr>
      <xdr:spPr>
        <a:xfrm>
          <a:off x="21272500" y="183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170724</xdr:rowOff>
    </xdr:from>
    <xdr:to>
      <xdr:col>107</xdr:col>
      <xdr:colOff>101600</xdr:colOff>
      <xdr:row>106</xdr:row>
      <xdr:rowOff>100874</xdr:rowOff>
    </xdr:to>
    <xdr:sp macro="" textlink="">
      <xdr:nvSpPr>
        <xdr:cNvPr id="823" name="フローチャート: 判断 822">
          <a:extLst>
            <a:ext uri="{FF2B5EF4-FFF2-40B4-BE49-F238E27FC236}">
              <a16:creationId xmlns:a16="http://schemas.microsoft.com/office/drawing/2014/main" id="{B37FD5A7-A67E-4457-ADB5-DC6BD23B3BDB}"/>
            </a:ext>
          </a:extLst>
        </xdr:cNvPr>
        <xdr:cNvSpPr/>
      </xdr:nvSpPr>
      <xdr:spPr>
        <a:xfrm>
          <a:off x="20383500" y="1817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35198</xdr:rowOff>
    </xdr:from>
    <xdr:to>
      <xdr:col>102</xdr:col>
      <xdr:colOff>165100</xdr:colOff>
      <xdr:row>106</xdr:row>
      <xdr:rowOff>136798</xdr:rowOff>
    </xdr:to>
    <xdr:sp macro="" textlink="">
      <xdr:nvSpPr>
        <xdr:cNvPr id="824" name="フローチャート: 判断 823">
          <a:extLst>
            <a:ext uri="{FF2B5EF4-FFF2-40B4-BE49-F238E27FC236}">
              <a16:creationId xmlns:a16="http://schemas.microsoft.com/office/drawing/2014/main" id="{42B12BB5-BBF0-4ECC-863D-F8961158273B}"/>
            </a:ext>
          </a:extLst>
        </xdr:cNvPr>
        <xdr:cNvSpPr/>
      </xdr:nvSpPr>
      <xdr:spPr>
        <a:xfrm>
          <a:off x="19494500" y="18208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28666</xdr:rowOff>
    </xdr:from>
    <xdr:to>
      <xdr:col>98</xdr:col>
      <xdr:colOff>38100</xdr:colOff>
      <xdr:row>106</xdr:row>
      <xdr:rowOff>130266</xdr:rowOff>
    </xdr:to>
    <xdr:sp macro="" textlink="">
      <xdr:nvSpPr>
        <xdr:cNvPr id="825" name="フローチャート: 判断 824">
          <a:extLst>
            <a:ext uri="{FF2B5EF4-FFF2-40B4-BE49-F238E27FC236}">
              <a16:creationId xmlns:a16="http://schemas.microsoft.com/office/drawing/2014/main" id="{85BB682B-F400-43EC-AB81-BAB535253BD9}"/>
            </a:ext>
          </a:extLst>
        </xdr:cNvPr>
        <xdr:cNvSpPr/>
      </xdr:nvSpPr>
      <xdr:spPr>
        <a:xfrm>
          <a:off x="18605500" y="18202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90AF3797-B9F5-4031-8978-B7217C118034}"/>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AB37D0A2-5C97-4FF4-B077-E7D9A6F8C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D9F87561-631E-45E5-BCD4-46BBF6AF7928}"/>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C25D35AA-133E-4B4A-8A4A-0F27C50D3188}"/>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820A31D2-2B84-4FA9-B1BB-315B14BDCD9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129902</xdr:rowOff>
    </xdr:from>
    <xdr:to>
      <xdr:col>116</xdr:col>
      <xdr:colOff>114300</xdr:colOff>
      <xdr:row>109</xdr:row>
      <xdr:rowOff>60052</xdr:rowOff>
    </xdr:to>
    <xdr:sp macro="" textlink="">
      <xdr:nvSpPr>
        <xdr:cNvPr id="831" name="楕円 830">
          <a:extLst>
            <a:ext uri="{FF2B5EF4-FFF2-40B4-BE49-F238E27FC236}">
              <a16:creationId xmlns:a16="http://schemas.microsoft.com/office/drawing/2014/main" id="{9A0975B2-9150-4EF2-83A5-FE9AC40FBA09}"/>
            </a:ext>
          </a:extLst>
        </xdr:cNvPr>
        <xdr:cNvSpPr/>
      </xdr:nvSpPr>
      <xdr:spPr>
        <a:xfrm>
          <a:off x="221107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108</xdr:row>
      <xdr:rowOff>44829</xdr:rowOff>
    </xdr:from>
    <xdr:ext cx="469744" cy="259045"/>
    <xdr:sp macro="" textlink="">
      <xdr:nvSpPr>
        <xdr:cNvPr id="832" name="【公民館】&#10;一人当たり面積該当値テキスト">
          <a:extLst>
            <a:ext uri="{FF2B5EF4-FFF2-40B4-BE49-F238E27FC236}">
              <a16:creationId xmlns:a16="http://schemas.microsoft.com/office/drawing/2014/main" id="{D0CB9520-515B-47E7-AA6E-E66CCA6AB0A0}"/>
            </a:ext>
          </a:extLst>
        </xdr:cNvPr>
        <xdr:cNvSpPr txBox="1"/>
      </xdr:nvSpPr>
      <xdr:spPr>
        <a:xfrm>
          <a:off x="22199600" y="18561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129902</xdr:rowOff>
    </xdr:from>
    <xdr:to>
      <xdr:col>112</xdr:col>
      <xdr:colOff>38100</xdr:colOff>
      <xdr:row>109</xdr:row>
      <xdr:rowOff>60052</xdr:rowOff>
    </xdr:to>
    <xdr:sp macro="" textlink="">
      <xdr:nvSpPr>
        <xdr:cNvPr id="833" name="楕円 832">
          <a:extLst>
            <a:ext uri="{FF2B5EF4-FFF2-40B4-BE49-F238E27FC236}">
              <a16:creationId xmlns:a16="http://schemas.microsoft.com/office/drawing/2014/main" id="{39369504-AE6A-447E-A604-6E49E5DE09B3}"/>
            </a:ext>
          </a:extLst>
        </xdr:cNvPr>
        <xdr:cNvSpPr/>
      </xdr:nvSpPr>
      <xdr:spPr>
        <a:xfrm>
          <a:off x="21272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109</xdr:row>
      <xdr:rowOff>9252</xdr:rowOff>
    </xdr:from>
    <xdr:to>
      <xdr:col>116</xdr:col>
      <xdr:colOff>63500</xdr:colOff>
      <xdr:row>109</xdr:row>
      <xdr:rowOff>9252</xdr:rowOff>
    </xdr:to>
    <xdr:cxnSp macro="">
      <xdr:nvCxnSpPr>
        <xdr:cNvPr id="834" name="直線コネクタ 833">
          <a:extLst>
            <a:ext uri="{FF2B5EF4-FFF2-40B4-BE49-F238E27FC236}">
              <a16:creationId xmlns:a16="http://schemas.microsoft.com/office/drawing/2014/main" id="{1AF4AFEA-A4B0-418F-A980-C9B3A5F17FA5}"/>
            </a:ext>
          </a:extLst>
        </xdr:cNvPr>
        <xdr:cNvCxnSpPr/>
      </xdr:nvCxnSpPr>
      <xdr:spPr>
        <a:xfrm>
          <a:off x="21323300" y="1869730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129902</xdr:rowOff>
    </xdr:from>
    <xdr:to>
      <xdr:col>107</xdr:col>
      <xdr:colOff>101600</xdr:colOff>
      <xdr:row>109</xdr:row>
      <xdr:rowOff>60052</xdr:rowOff>
    </xdr:to>
    <xdr:sp macro="" textlink="">
      <xdr:nvSpPr>
        <xdr:cNvPr id="835" name="楕円 834">
          <a:extLst>
            <a:ext uri="{FF2B5EF4-FFF2-40B4-BE49-F238E27FC236}">
              <a16:creationId xmlns:a16="http://schemas.microsoft.com/office/drawing/2014/main" id="{22CC9F0B-184D-474A-835A-4D2A3A109C80}"/>
            </a:ext>
          </a:extLst>
        </xdr:cNvPr>
        <xdr:cNvSpPr/>
      </xdr:nvSpPr>
      <xdr:spPr>
        <a:xfrm>
          <a:off x="20383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109</xdr:row>
      <xdr:rowOff>9252</xdr:rowOff>
    </xdr:from>
    <xdr:to>
      <xdr:col>111</xdr:col>
      <xdr:colOff>177800</xdr:colOff>
      <xdr:row>109</xdr:row>
      <xdr:rowOff>9252</xdr:rowOff>
    </xdr:to>
    <xdr:cxnSp macro="">
      <xdr:nvCxnSpPr>
        <xdr:cNvPr id="836" name="直線コネクタ 835">
          <a:extLst>
            <a:ext uri="{FF2B5EF4-FFF2-40B4-BE49-F238E27FC236}">
              <a16:creationId xmlns:a16="http://schemas.microsoft.com/office/drawing/2014/main" id="{9F419170-68E4-4E93-A4E1-FAAB98C9FD1F}"/>
            </a:ext>
          </a:extLst>
        </xdr:cNvPr>
        <xdr:cNvCxnSpPr/>
      </xdr:nvCxnSpPr>
      <xdr:spPr>
        <a:xfrm>
          <a:off x="20434300" y="18697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129902</xdr:rowOff>
    </xdr:from>
    <xdr:to>
      <xdr:col>102</xdr:col>
      <xdr:colOff>165100</xdr:colOff>
      <xdr:row>109</xdr:row>
      <xdr:rowOff>60052</xdr:rowOff>
    </xdr:to>
    <xdr:sp macro="" textlink="">
      <xdr:nvSpPr>
        <xdr:cNvPr id="837" name="楕円 836">
          <a:extLst>
            <a:ext uri="{FF2B5EF4-FFF2-40B4-BE49-F238E27FC236}">
              <a16:creationId xmlns:a16="http://schemas.microsoft.com/office/drawing/2014/main" id="{18CA6EDF-3356-4BC0-ACDB-DA141DB080C8}"/>
            </a:ext>
          </a:extLst>
        </xdr:cNvPr>
        <xdr:cNvSpPr/>
      </xdr:nvSpPr>
      <xdr:spPr>
        <a:xfrm>
          <a:off x="19494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109</xdr:row>
      <xdr:rowOff>9252</xdr:rowOff>
    </xdr:from>
    <xdr:to>
      <xdr:col>107</xdr:col>
      <xdr:colOff>50800</xdr:colOff>
      <xdr:row>109</xdr:row>
      <xdr:rowOff>9252</xdr:rowOff>
    </xdr:to>
    <xdr:cxnSp macro="">
      <xdr:nvCxnSpPr>
        <xdr:cNvPr id="838" name="直線コネクタ 837">
          <a:extLst>
            <a:ext uri="{FF2B5EF4-FFF2-40B4-BE49-F238E27FC236}">
              <a16:creationId xmlns:a16="http://schemas.microsoft.com/office/drawing/2014/main" id="{7D81FCAA-FFDC-4A1D-A928-5D2581309D2D}"/>
            </a:ext>
          </a:extLst>
        </xdr:cNvPr>
        <xdr:cNvCxnSpPr/>
      </xdr:nvCxnSpPr>
      <xdr:spPr>
        <a:xfrm>
          <a:off x="19545300" y="18697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129902</xdr:rowOff>
    </xdr:from>
    <xdr:to>
      <xdr:col>98</xdr:col>
      <xdr:colOff>38100</xdr:colOff>
      <xdr:row>109</xdr:row>
      <xdr:rowOff>60052</xdr:rowOff>
    </xdr:to>
    <xdr:sp macro="" textlink="">
      <xdr:nvSpPr>
        <xdr:cNvPr id="839" name="楕円 838">
          <a:extLst>
            <a:ext uri="{FF2B5EF4-FFF2-40B4-BE49-F238E27FC236}">
              <a16:creationId xmlns:a16="http://schemas.microsoft.com/office/drawing/2014/main" id="{88025AEA-5C79-4C72-B2E4-7C7DB3AFEB62}"/>
            </a:ext>
          </a:extLst>
        </xdr:cNvPr>
        <xdr:cNvSpPr/>
      </xdr:nvSpPr>
      <xdr:spPr>
        <a:xfrm>
          <a:off x="18605500" y="18646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109</xdr:row>
      <xdr:rowOff>9252</xdr:rowOff>
    </xdr:from>
    <xdr:to>
      <xdr:col>102</xdr:col>
      <xdr:colOff>114300</xdr:colOff>
      <xdr:row>109</xdr:row>
      <xdr:rowOff>9252</xdr:rowOff>
    </xdr:to>
    <xdr:cxnSp macro="">
      <xdr:nvCxnSpPr>
        <xdr:cNvPr id="840" name="直線コネクタ 839">
          <a:extLst>
            <a:ext uri="{FF2B5EF4-FFF2-40B4-BE49-F238E27FC236}">
              <a16:creationId xmlns:a16="http://schemas.microsoft.com/office/drawing/2014/main" id="{137B6FFE-BCC0-46D7-9A3A-781C7F5E5451}"/>
            </a:ext>
          </a:extLst>
        </xdr:cNvPr>
        <xdr:cNvCxnSpPr/>
      </xdr:nvCxnSpPr>
      <xdr:spPr>
        <a:xfrm>
          <a:off x="18656300" y="186973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168020</xdr:rowOff>
    </xdr:from>
    <xdr:ext cx="469744" cy="259045"/>
    <xdr:sp macro="" textlink="">
      <xdr:nvSpPr>
        <xdr:cNvPr id="841" name="n_1aveValue【公民館】&#10;一人当たり面積">
          <a:extLst>
            <a:ext uri="{FF2B5EF4-FFF2-40B4-BE49-F238E27FC236}">
              <a16:creationId xmlns:a16="http://schemas.microsoft.com/office/drawing/2014/main" id="{77B80452-BE54-4112-A76B-FEAF41ECA465}"/>
            </a:ext>
          </a:extLst>
        </xdr:cNvPr>
        <xdr:cNvSpPr txBox="1"/>
      </xdr:nvSpPr>
      <xdr:spPr>
        <a:xfrm>
          <a:off x="21075727" y="18170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117401</xdr:rowOff>
    </xdr:from>
    <xdr:ext cx="469744" cy="259045"/>
    <xdr:sp macro="" textlink="">
      <xdr:nvSpPr>
        <xdr:cNvPr id="842" name="n_2aveValue【公民館】&#10;一人当たり面積">
          <a:extLst>
            <a:ext uri="{FF2B5EF4-FFF2-40B4-BE49-F238E27FC236}">
              <a16:creationId xmlns:a16="http://schemas.microsoft.com/office/drawing/2014/main" id="{178595D9-AF18-48A2-A375-D6F05EAE7BC3}"/>
            </a:ext>
          </a:extLst>
        </xdr:cNvPr>
        <xdr:cNvSpPr txBox="1"/>
      </xdr:nvSpPr>
      <xdr:spPr>
        <a:xfrm>
          <a:off x="20199427" y="17948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153325</xdr:rowOff>
    </xdr:from>
    <xdr:ext cx="469744" cy="259045"/>
    <xdr:sp macro="" textlink="">
      <xdr:nvSpPr>
        <xdr:cNvPr id="843" name="n_3aveValue【公民館】&#10;一人当たり面積">
          <a:extLst>
            <a:ext uri="{FF2B5EF4-FFF2-40B4-BE49-F238E27FC236}">
              <a16:creationId xmlns:a16="http://schemas.microsoft.com/office/drawing/2014/main" id="{4D92BDE5-C7E8-4479-9452-9F5DD0BF0B1F}"/>
            </a:ext>
          </a:extLst>
        </xdr:cNvPr>
        <xdr:cNvSpPr txBox="1"/>
      </xdr:nvSpPr>
      <xdr:spPr>
        <a:xfrm>
          <a:off x="19310427" y="17984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146793</xdr:rowOff>
    </xdr:from>
    <xdr:ext cx="469744" cy="259045"/>
    <xdr:sp macro="" textlink="">
      <xdr:nvSpPr>
        <xdr:cNvPr id="844" name="n_4aveValue【公民館】&#10;一人当たり面積">
          <a:extLst>
            <a:ext uri="{FF2B5EF4-FFF2-40B4-BE49-F238E27FC236}">
              <a16:creationId xmlns:a16="http://schemas.microsoft.com/office/drawing/2014/main" id="{09F21496-BDE9-4C7D-AD85-19B71777C90B}"/>
            </a:ext>
          </a:extLst>
        </xdr:cNvPr>
        <xdr:cNvSpPr txBox="1"/>
      </xdr:nvSpPr>
      <xdr:spPr>
        <a:xfrm>
          <a:off x="18421427" y="179775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109</xdr:row>
      <xdr:rowOff>51179</xdr:rowOff>
    </xdr:from>
    <xdr:ext cx="469744" cy="259045"/>
    <xdr:sp macro="" textlink="">
      <xdr:nvSpPr>
        <xdr:cNvPr id="845" name="n_1mainValue【公民館】&#10;一人当たり面積">
          <a:extLst>
            <a:ext uri="{FF2B5EF4-FFF2-40B4-BE49-F238E27FC236}">
              <a16:creationId xmlns:a16="http://schemas.microsoft.com/office/drawing/2014/main" id="{A523513F-619F-4809-8510-A8DCE4E2E114}"/>
            </a:ext>
          </a:extLst>
        </xdr:cNvPr>
        <xdr:cNvSpPr txBox="1"/>
      </xdr:nvSpPr>
      <xdr:spPr>
        <a:xfrm>
          <a:off x="210757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109</xdr:row>
      <xdr:rowOff>51179</xdr:rowOff>
    </xdr:from>
    <xdr:ext cx="469744" cy="259045"/>
    <xdr:sp macro="" textlink="">
      <xdr:nvSpPr>
        <xdr:cNvPr id="846" name="n_2mainValue【公民館】&#10;一人当たり面積">
          <a:extLst>
            <a:ext uri="{FF2B5EF4-FFF2-40B4-BE49-F238E27FC236}">
              <a16:creationId xmlns:a16="http://schemas.microsoft.com/office/drawing/2014/main" id="{909FCA9A-8BEC-4EB4-AF3F-9BEB098BDA9A}"/>
            </a:ext>
          </a:extLst>
        </xdr:cNvPr>
        <xdr:cNvSpPr txBox="1"/>
      </xdr:nvSpPr>
      <xdr:spPr>
        <a:xfrm>
          <a:off x="201994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109</xdr:row>
      <xdr:rowOff>51179</xdr:rowOff>
    </xdr:from>
    <xdr:ext cx="469744" cy="259045"/>
    <xdr:sp macro="" textlink="">
      <xdr:nvSpPr>
        <xdr:cNvPr id="847" name="n_3mainValue【公民館】&#10;一人当たり面積">
          <a:extLst>
            <a:ext uri="{FF2B5EF4-FFF2-40B4-BE49-F238E27FC236}">
              <a16:creationId xmlns:a16="http://schemas.microsoft.com/office/drawing/2014/main" id="{31C02F84-EE93-472F-8C87-AE0B6A29DEB8}"/>
            </a:ext>
          </a:extLst>
        </xdr:cNvPr>
        <xdr:cNvSpPr txBox="1"/>
      </xdr:nvSpPr>
      <xdr:spPr>
        <a:xfrm>
          <a:off x="193104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109</xdr:row>
      <xdr:rowOff>51179</xdr:rowOff>
    </xdr:from>
    <xdr:ext cx="469744" cy="259045"/>
    <xdr:sp macro="" textlink="">
      <xdr:nvSpPr>
        <xdr:cNvPr id="848" name="n_4mainValue【公民館】&#10;一人当たり面積">
          <a:extLst>
            <a:ext uri="{FF2B5EF4-FFF2-40B4-BE49-F238E27FC236}">
              <a16:creationId xmlns:a16="http://schemas.microsoft.com/office/drawing/2014/main" id="{747CEEB3-8F14-4106-AB46-06F2445E6CD9}"/>
            </a:ext>
          </a:extLst>
        </xdr:cNvPr>
        <xdr:cNvSpPr txBox="1"/>
      </xdr:nvSpPr>
      <xdr:spPr>
        <a:xfrm>
          <a:off x="18421427" y="18739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7D075A87-2544-4A86-B9EA-7C4E1537F34A}"/>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73A0E38C-1088-4BF2-ABDD-29919A3333DE}"/>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2C540F01-B3F5-456A-B441-B6C082447EA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大部分の施設類型で有形固定資産減価償却率が高く、各施設の老朽化が進行している状況である。令和２年度に施設保全計画を策定し、計画的な維持管理を目指すこととしているが、厳しい財政状況のため、老朽化対策に必要な財源確保の目途は立たず、現状の施設数を同規模で維持していくことは困難で</a:t>
          </a:r>
          <a:r>
            <a:rPr kumimoji="1" lang="ja-JP" altLang="en-US" sz="1100">
              <a:solidFill>
                <a:schemeClr val="dk1"/>
              </a:solidFill>
              <a:effectLst/>
              <a:latin typeface="+mn-lt"/>
              <a:ea typeface="+mn-ea"/>
              <a:cs typeface="+mn-cs"/>
            </a:rPr>
            <a:t>あると考えらます。</a:t>
          </a:r>
          <a:r>
            <a:rPr kumimoji="1" lang="ja-JP" altLang="ja-JP" sz="1100">
              <a:solidFill>
                <a:schemeClr val="dk1"/>
              </a:solidFill>
              <a:effectLst/>
              <a:latin typeface="+mn-lt"/>
              <a:ea typeface="+mn-ea"/>
              <a:cs typeface="+mn-cs"/>
            </a:rPr>
            <a:t>今後、より具体的な個別施設計画を策定し、計画的な更新・改修等に取組む必要があ</a:t>
          </a:r>
          <a:r>
            <a:rPr kumimoji="1" lang="ja-JP" altLang="en-US" sz="1100">
              <a:solidFill>
                <a:schemeClr val="dk1"/>
              </a:solidFill>
              <a:effectLst/>
              <a:latin typeface="+mn-lt"/>
              <a:ea typeface="+mn-ea"/>
              <a:cs typeface="+mn-cs"/>
            </a:rPr>
            <a:t>ります</a:t>
          </a:r>
          <a:r>
            <a:rPr kumimoji="1" lang="ja-JP" altLang="ja-JP" sz="1100">
              <a:solidFill>
                <a:schemeClr val="dk1"/>
              </a:solidFill>
              <a:effectLst/>
              <a:latin typeface="+mn-lt"/>
              <a:ea typeface="+mn-ea"/>
              <a:cs typeface="+mn-cs"/>
            </a:rPr>
            <a:t>。</a:t>
          </a:r>
          <a:endParaRPr lang="ja-JP" altLang="ja-JP">
            <a:effectLst/>
          </a:endParaRPr>
        </a:p>
        <a:p>
          <a:r>
            <a:rPr kumimoji="1" lang="ja-JP" altLang="ja-JP" sz="1100">
              <a:solidFill>
                <a:schemeClr val="dk1"/>
              </a:solidFill>
              <a:effectLst/>
              <a:latin typeface="+mn-lt"/>
              <a:ea typeface="+mn-ea"/>
              <a:cs typeface="+mn-cs"/>
            </a:rPr>
            <a:t>　道路については、昭和５９年度以前の工作物取得価額が算定不能であることから備忘価額としているため、数値上、類似他団体や東京都と比較しても減価償却率が低くなって</a:t>
          </a:r>
          <a:r>
            <a:rPr kumimoji="1" lang="ja-JP" altLang="en-US" sz="1100">
              <a:solidFill>
                <a:schemeClr val="dk1"/>
              </a:solidFill>
              <a:effectLst/>
              <a:latin typeface="+mn-lt"/>
              <a:ea typeface="+mn-ea"/>
              <a:cs typeface="+mn-cs"/>
            </a:rPr>
            <a:t>います</a:t>
          </a:r>
          <a:r>
            <a:rPr kumimoji="1" lang="ja-JP" altLang="ja-JP" sz="1100">
              <a:solidFill>
                <a:schemeClr val="dk1"/>
              </a:solidFill>
              <a:effectLst/>
              <a:latin typeface="+mn-lt"/>
              <a:ea typeface="+mn-ea"/>
              <a:cs typeface="+mn-cs"/>
            </a:rPr>
            <a:t>。</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児童館は、減価償却率が高く、全国平均、都平均を大きく上回り、類似団体内順位も下位となってい</a:t>
          </a:r>
          <a:r>
            <a:rPr kumimoji="1" lang="ja-JP" altLang="en-US" sz="1100">
              <a:solidFill>
                <a:schemeClr val="dk1"/>
              </a:solidFill>
              <a:effectLst/>
              <a:latin typeface="+mn-lt"/>
              <a:ea typeface="+mn-ea"/>
              <a:cs typeface="+mn-cs"/>
            </a:rPr>
            <a:t>ます</a:t>
          </a:r>
          <a:r>
            <a:rPr kumimoji="1" lang="ja-JP" altLang="ja-JP" sz="1100">
              <a:solidFill>
                <a:schemeClr val="dk1"/>
              </a:solidFill>
              <a:effectLst/>
              <a:latin typeface="+mn-lt"/>
              <a:ea typeface="+mn-ea"/>
              <a:cs typeface="+mn-cs"/>
            </a:rPr>
            <a:t>。児童館は、地区会館等との複合施設が多いため、当該施設と合わせて方向性を検討してい</a:t>
          </a:r>
          <a:r>
            <a:rPr kumimoji="1" lang="ja-JP" altLang="en-US" sz="1100">
              <a:solidFill>
                <a:schemeClr val="dk1"/>
              </a:solidFill>
              <a:effectLst/>
              <a:latin typeface="+mn-lt"/>
              <a:ea typeface="+mn-ea"/>
              <a:cs typeface="+mn-cs"/>
            </a:rPr>
            <a:t>きます</a:t>
          </a:r>
          <a:r>
            <a:rPr kumimoji="1" lang="ja-JP" altLang="ja-JP" sz="1100">
              <a:solidFill>
                <a:schemeClr val="dk1"/>
              </a:solidFill>
              <a:effectLst/>
              <a:latin typeface="+mn-lt"/>
              <a:ea typeface="+mn-ea"/>
              <a:cs typeface="+mn-cs"/>
            </a:rPr>
            <a:t>。</a:t>
          </a:r>
          <a:endParaRPr lang="ja-JP" altLang="ja-JP">
            <a:effectLst/>
          </a:endParaRPr>
        </a:p>
        <a:p>
          <a:pPr eaLnBrk="1" fontAlgn="auto" latinLnBrk="0" hangingPunct="1"/>
          <a:r>
            <a:rPr kumimoji="1" lang="ja-JP" altLang="ja-JP" sz="1100">
              <a:solidFill>
                <a:schemeClr val="dk1"/>
              </a:solidFill>
              <a:effectLst/>
              <a:latin typeface="+mn-lt"/>
              <a:ea typeface="+mn-ea"/>
              <a:cs typeface="+mn-cs"/>
            </a:rPr>
            <a:t>　なお、保育所は、令和４年度から民設民営方式に移行し、当該建物を無償譲渡している</a:t>
          </a:r>
          <a:r>
            <a:rPr kumimoji="1" lang="ja-JP" altLang="en-US" sz="1100">
              <a:solidFill>
                <a:schemeClr val="dk1"/>
              </a:solidFill>
              <a:effectLst/>
              <a:latin typeface="+mn-lt"/>
              <a:ea typeface="+mn-ea"/>
              <a:cs typeface="+mn-cs"/>
            </a:rPr>
            <a:t>ことから、市の所有はなくなりました</a:t>
          </a:r>
          <a:r>
            <a:rPr kumimoji="1" lang="ja-JP" altLang="ja-JP" sz="1100">
              <a:solidFill>
                <a:schemeClr val="dk1"/>
              </a:solidFill>
              <a:effectLst/>
              <a:latin typeface="+mn-lt"/>
              <a:ea typeface="+mn-ea"/>
              <a:cs typeface="+mn-cs"/>
            </a:rPr>
            <a:t>。</a:t>
          </a:r>
          <a:endParaRPr lang="ja-JP" altLang="ja-JP">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240ED6F8-2567-4E44-8279-E7B0A3874615}"/>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C17971A-23E3-4FFE-AE30-992525982E65}"/>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7F14D86-F407-4B03-AD64-315EDFC3EDED}"/>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9052881-7A89-4B0A-84D8-D1673D2306EB}"/>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2BEFA65-163A-4C6B-AC47-2BE5859D9C0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86F282D-C017-48E0-9651-B96FEE07D002}"/>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9D904074-F1ED-4507-9C9C-9EDD0198A5D1}"/>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9209A8EA-0DFA-4A23-BC94-5A46C1191DE5}"/>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775525A-1124-4B81-B82C-3FD254F68B8D}"/>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CD4B2966-CEFC-45CE-9808-E2AF8B5A0E29}"/>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258C40FB-CF84-44EC-A00D-5120A31F38D4}"/>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EBD2367A-1653-40CE-A254-DD0B392D56C5}"/>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649D3EAC-823F-44EF-A3E3-6F675340C81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C40CA9C-856B-4534-ACC9-809AD1D9C13C}"/>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A234C71-8CD5-4B5E-A091-076875D8948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AB0D2B09-C78D-4414-9BEC-DEF8F1CFD4D7}"/>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E5FA93CE-FE6B-4615-A989-E86B8875B9C3}"/>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9EC8A3B6-2648-4129-9C94-0E5D451F059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9AC2DDAE-84DA-4BE6-8438-0D36ABCB3251}"/>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667166BB-C65A-4521-A7C1-AC628B3F1912}"/>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CAEAB40-0BB7-4593-BBE7-B64BBD0806F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12DA706B-7554-4164-9EBC-F8B18290C3AC}"/>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07B2098-F51D-4569-A154-74277AD34B18}"/>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8212D1B-DD03-499E-B667-C5CA5290C439}"/>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3A6F5C3-A1F4-4F18-B740-A655E78C8F2F}"/>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467277B-AC76-443D-BA53-4D818E817E8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88E6FC2C-A04E-4D76-B094-9BF8FCF9060E}"/>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6486455E-7711-4D0D-8782-BD35F638189D}"/>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A8F9053-6963-4965-ACBD-FC298A7C862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C998B00-81B7-4986-835F-72CE01859077}"/>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EBF613D7-B665-4B39-964A-46D1D78A1654}"/>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2D440F7-FF8D-42FA-AE84-C4B510C37E97}"/>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DB9557A-4447-4EE6-8402-D86B32CE43FC}"/>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CFCCDAB-9CBB-479D-9BF5-924C23BCF155}"/>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EBD8441-0C76-4323-A937-E9E7FE0DF03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C72BA972-D94C-4A18-9511-49A1D4A8209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17CF22D-F286-47C8-8C5A-B47B6CE37FC1}"/>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BFCA1AD-3A35-419F-BBB8-179C73339A71}"/>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38B2B97-532E-49EE-9F1F-024F2C2B965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9EFFF8C0-AE58-4305-830B-31F3BB848147}"/>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EA7CD6A3-E861-4A19-A440-61A8209D88A7}"/>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FBA9C640-5578-4CD8-87A4-EC705704F50F}"/>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FAF29B56-FB05-4654-A8CD-59CD5B83914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5C205735-E17D-4EC9-9A29-984912C31EDB}"/>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6F751E8-93B6-45F6-9D79-CDD48BABA925}"/>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995E0889-B5D9-4D5D-85A2-F02BC49ABD84}"/>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68DA68B-DEB6-4C57-91C4-AABECF378C92}"/>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3C23188B-05E7-4BC0-898A-577EB02F2A05}"/>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36E464A2-018B-4B76-AA53-285F6CF68673}"/>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5B0086F6-AEB6-488C-8A32-79A56D27C56C}"/>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5C7F778E-E25D-4CA4-BADE-A1EFC16D5124}"/>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BF896A-3604-41E7-932C-795E054AF97A}"/>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E35CA7DE-4756-4CB8-BDAF-BD0DB366084D}"/>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7580DBB4-4900-46C3-BE8B-E275A265F09D}"/>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C717C0E-3C95-4698-95D1-38231BC8F40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5E90538F-D7AF-4E42-8C85-D0C3D09EF9EF}"/>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92528</xdr:rowOff>
    </xdr:from>
    <xdr:to>
      <xdr:col>24</xdr:col>
      <xdr:colOff>62865</xdr:colOff>
      <xdr:row>42</xdr:row>
      <xdr:rowOff>77833</xdr:rowOff>
    </xdr:to>
    <xdr:cxnSp macro="">
      <xdr:nvCxnSpPr>
        <xdr:cNvPr id="58" name="直線コネクタ 57">
          <a:extLst>
            <a:ext uri="{FF2B5EF4-FFF2-40B4-BE49-F238E27FC236}">
              <a16:creationId xmlns:a16="http://schemas.microsoft.com/office/drawing/2014/main" id="{55B596A8-5923-417A-A362-906502D9CC91}"/>
            </a:ext>
          </a:extLst>
        </xdr:cNvPr>
        <xdr:cNvCxnSpPr/>
      </xdr:nvCxnSpPr>
      <xdr:spPr>
        <a:xfrm flipV="1">
          <a:off x="4634865" y="5750378"/>
          <a:ext cx="0" cy="15283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81660</xdr:rowOff>
    </xdr:from>
    <xdr:ext cx="405111" cy="259045"/>
    <xdr:sp macro="" textlink="">
      <xdr:nvSpPr>
        <xdr:cNvPr id="59" name="【図書館】&#10;有形固定資産減価償却率最小値テキスト">
          <a:extLst>
            <a:ext uri="{FF2B5EF4-FFF2-40B4-BE49-F238E27FC236}">
              <a16:creationId xmlns:a16="http://schemas.microsoft.com/office/drawing/2014/main" id="{0CAFAE28-980D-4A8B-95B0-02F958423408}"/>
            </a:ext>
          </a:extLst>
        </xdr:cNvPr>
        <xdr:cNvSpPr txBox="1"/>
      </xdr:nvSpPr>
      <xdr:spPr>
        <a:xfrm>
          <a:off x="4673600" y="72825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77833</xdr:rowOff>
    </xdr:from>
    <xdr:to>
      <xdr:col>24</xdr:col>
      <xdr:colOff>152400</xdr:colOff>
      <xdr:row>42</xdr:row>
      <xdr:rowOff>77833</xdr:rowOff>
    </xdr:to>
    <xdr:cxnSp macro="">
      <xdr:nvCxnSpPr>
        <xdr:cNvPr id="60" name="直線コネクタ 59">
          <a:extLst>
            <a:ext uri="{FF2B5EF4-FFF2-40B4-BE49-F238E27FC236}">
              <a16:creationId xmlns:a16="http://schemas.microsoft.com/office/drawing/2014/main" id="{5402305F-E277-4ABD-A212-CDD1BE6E0D5D}"/>
            </a:ext>
          </a:extLst>
        </xdr:cNvPr>
        <xdr:cNvCxnSpPr/>
      </xdr:nvCxnSpPr>
      <xdr:spPr>
        <a:xfrm>
          <a:off x="4546600" y="7278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39205</xdr:rowOff>
    </xdr:from>
    <xdr:ext cx="340478" cy="259045"/>
    <xdr:sp macro="" textlink="">
      <xdr:nvSpPr>
        <xdr:cNvPr id="61" name="【図書館】&#10;有形固定資産減価償却率最大値テキスト">
          <a:extLst>
            <a:ext uri="{FF2B5EF4-FFF2-40B4-BE49-F238E27FC236}">
              <a16:creationId xmlns:a16="http://schemas.microsoft.com/office/drawing/2014/main" id="{2410F9A6-C315-46C6-B132-FA225365D53A}"/>
            </a:ext>
          </a:extLst>
        </xdr:cNvPr>
        <xdr:cNvSpPr txBox="1"/>
      </xdr:nvSpPr>
      <xdr:spPr>
        <a:xfrm>
          <a:off x="4673600" y="5525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92528</xdr:rowOff>
    </xdr:from>
    <xdr:to>
      <xdr:col>24</xdr:col>
      <xdr:colOff>152400</xdr:colOff>
      <xdr:row>33</xdr:row>
      <xdr:rowOff>92528</xdr:rowOff>
    </xdr:to>
    <xdr:cxnSp macro="">
      <xdr:nvCxnSpPr>
        <xdr:cNvPr id="62" name="直線コネクタ 61">
          <a:extLst>
            <a:ext uri="{FF2B5EF4-FFF2-40B4-BE49-F238E27FC236}">
              <a16:creationId xmlns:a16="http://schemas.microsoft.com/office/drawing/2014/main" id="{1FF85A58-6A4E-49E9-95C0-AFACF29D4524}"/>
            </a:ext>
          </a:extLst>
        </xdr:cNvPr>
        <xdr:cNvCxnSpPr/>
      </xdr:nvCxnSpPr>
      <xdr:spPr>
        <a:xfrm>
          <a:off x="4546600" y="57503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138084</xdr:rowOff>
    </xdr:from>
    <xdr:ext cx="405111" cy="259045"/>
    <xdr:sp macro="" textlink="">
      <xdr:nvSpPr>
        <xdr:cNvPr id="63" name="【図書館】&#10;有形固定資産減価償却率平均値テキスト">
          <a:extLst>
            <a:ext uri="{FF2B5EF4-FFF2-40B4-BE49-F238E27FC236}">
              <a16:creationId xmlns:a16="http://schemas.microsoft.com/office/drawing/2014/main" id="{D055903A-32D2-4F3D-ADD3-0BDD622BC53B}"/>
            </a:ext>
          </a:extLst>
        </xdr:cNvPr>
        <xdr:cNvSpPr txBox="1"/>
      </xdr:nvSpPr>
      <xdr:spPr>
        <a:xfrm>
          <a:off x="4673600" y="63102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115207</xdr:rowOff>
    </xdr:from>
    <xdr:to>
      <xdr:col>24</xdr:col>
      <xdr:colOff>114300</xdr:colOff>
      <xdr:row>38</xdr:row>
      <xdr:rowOff>45357</xdr:rowOff>
    </xdr:to>
    <xdr:sp macro="" textlink="">
      <xdr:nvSpPr>
        <xdr:cNvPr id="64" name="フローチャート: 判断 63">
          <a:extLst>
            <a:ext uri="{FF2B5EF4-FFF2-40B4-BE49-F238E27FC236}">
              <a16:creationId xmlns:a16="http://schemas.microsoft.com/office/drawing/2014/main" id="{8A87AE17-B021-4FF9-963B-891C1D773C84}"/>
            </a:ext>
          </a:extLst>
        </xdr:cNvPr>
        <xdr:cNvSpPr/>
      </xdr:nvSpPr>
      <xdr:spPr>
        <a:xfrm>
          <a:off x="4584700" y="645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95613</xdr:rowOff>
    </xdr:from>
    <xdr:to>
      <xdr:col>20</xdr:col>
      <xdr:colOff>38100</xdr:colOff>
      <xdr:row>38</xdr:row>
      <xdr:rowOff>25763</xdr:rowOff>
    </xdr:to>
    <xdr:sp macro="" textlink="">
      <xdr:nvSpPr>
        <xdr:cNvPr id="65" name="フローチャート: 判断 64">
          <a:extLst>
            <a:ext uri="{FF2B5EF4-FFF2-40B4-BE49-F238E27FC236}">
              <a16:creationId xmlns:a16="http://schemas.microsoft.com/office/drawing/2014/main" id="{94224E7D-D278-4FF8-841A-B47D06843536}"/>
            </a:ext>
          </a:extLst>
        </xdr:cNvPr>
        <xdr:cNvSpPr/>
      </xdr:nvSpPr>
      <xdr:spPr>
        <a:xfrm>
          <a:off x="3746500" y="643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120106</xdr:rowOff>
    </xdr:from>
    <xdr:to>
      <xdr:col>15</xdr:col>
      <xdr:colOff>101600</xdr:colOff>
      <xdr:row>37</xdr:row>
      <xdr:rowOff>50256</xdr:rowOff>
    </xdr:to>
    <xdr:sp macro="" textlink="">
      <xdr:nvSpPr>
        <xdr:cNvPr id="66" name="フローチャート: 判断 65">
          <a:extLst>
            <a:ext uri="{FF2B5EF4-FFF2-40B4-BE49-F238E27FC236}">
              <a16:creationId xmlns:a16="http://schemas.microsoft.com/office/drawing/2014/main" id="{A0FD4581-885C-4A4A-BC05-6018F49E55E8}"/>
            </a:ext>
          </a:extLst>
        </xdr:cNvPr>
        <xdr:cNvSpPr/>
      </xdr:nvSpPr>
      <xdr:spPr>
        <a:xfrm>
          <a:off x="2857500" y="6292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111942</xdr:rowOff>
    </xdr:from>
    <xdr:to>
      <xdr:col>10</xdr:col>
      <xdr:colOff>165100</xdr:colOff>
      <xdr:row>37</xdr:row>
      <xdr:rowOff>42092</xdr:rowOff>
    </xdr:to>
    <xdr:sp macro="" textlink="">
      <xdr:nvSpPr>
        <xdr:cNvPr id="67" name="フローチャート: 判断 66">
          <a:extLst>
            <a:ext uri="{FF2B5EF4-FFF2-40B4-BE49-F238E27FC236}">
              <a16:creationId xmlns:a16="http://schemas.microsoft.com/office/drawing/2014/main" id="{58F1E779-1F69-47C9-ACB8-164BA4186336}"/>
            </a:ext>
          </a:extLst>
        </xdr:cNvPr>
        <xdr:cNvSpPr/>
      </xdr:nvSpPr>
      <xdr:spPr>
        <a:xfrm>
          <a:off x="1968500" y="628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138067</xdr:rowOff>
    </xdr:from>
    <xdr:to>
      <xdr:col>6</xdr:col>
      <xdr:colOff>38100</xdr:colOff>
      <xdr:row>37</xdr:row>
      <xdr:rowOff>68217</xdr:rowOff>
    </xdr:to>
    <xdr:sp macro="" textlink="">
      <xdr:nvSpPr>
        <xdr:cNvPr id="68" name="フローチャート: 判断 67">
          <a:extLst>
            <a:ext uri="{FF2B5EF4-FFF2-40B4-BE49-F238E27FC236}">
              <a16:creationId xmlns:a16="http://schemas.microsoft.com/office/drawing/2014/main" id="{BB4BBE32-57DA-477A-AE84-68F983E51596}"/>
            </a:ext>
          </a:extLst>
        </xdr:cNvPr>
        <xdr:cNvSpPr/>
      </xdr:nvSpPr>
      <xdr:spPr>
        <a:xfrm>
          <a:off x="1079500" y="6310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390E5EA6-0937-4C01-B877-6D41C9364DF1}"/>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BA2FF847-8D82-4E6C-B9CE-0849A57EA23C}"/>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9BA160D9-21AE-4A08-85CC-D08A3DA95427}"/>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E15BE576-8D43-451D-9DB9-3AD9F0884125}"/>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3980FA2E-3179-46EA-A01D-285F830561F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42</xdr:row>
      <xdr:rowOff>27033</xdr:rowOff>
    </xdr:from>
    <xdr:to>
      <xdr:col>24</xdr:col>
      <xdr:colOff>114300</xdr:colOff>
      <xdr:row>42</xdr:row>
      <xdr:rowOff>128633</xdr:rowOff>
    </xdr:to>
    <xdr:sp macro="" textlink="">
      <xdr:nvSpPr>
        <xdr:cNvPr id="74" name="楕円 73">
          <a:extLst>
            <a:ext uri="{FF2B5EF4-FFF2-40B4-BE49-F238E27FC236}">
              <a16:creationId xmlns:a16="http://schemas.microsoft.com/office/drawing/2014/main" id="{F3551F95-2B99-4416-A08E-F066AABA716E}"/>
            </a:ext>
          </a:extLst>
        </xdr:cNvPr>
        <xdr:cNvSpPr/>
      </xdr:nvSpPr>
      <xdr:spPr>
        <a:xfrm>
          <a:off x="4584700" y="722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113410</xdr:rowOff>
    </xdr:from>
    <xdr:ext cx="405111" cy="259045"/>
    <xdr:sp macro="" textlink="">
      <xdr:nvSpPr>
        <xdr:cNvPr id="75" name="【図書館】&#10;有形固定資産減価償却率該当値テキスト">
          <a:extLst>
            <a:ext uri="{FF2B5EF4-FFF2-40B4-BE49-F238E27FC236}">
              <a16:creationId xmlns:a16="http://schemas.microsoft.com/office/drawing/2014/main" id="{C5FA9C96-3A54-4CF7-BF7C-05E0681555DC}"/>
            </a:ext>
          </a:extLst>
        </xdr:cNvPr>
        <xdr:cNvSpPr txBox="1"/>
      </xdr:nvSpPr>
      <xdr:spPr>
        <a:xfrm>
          <a:off x="4673600" y="71428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42</xdr:row>
      <xdr:rowOff>13970</xdr:rowOff>
    </xdr:from>
    <xdr:to>
      <xdr:col>20</xdr:col>
      <xdr:colOff>38100</xdr:colOff>
      <xdr:row>42</xdr:row>
      <xdr:rowOff>115570</xdr:rowOff>
    </xdr:to>
    <xdr:sp macro="" textlink="">
      <xdr:nvSpPr>
        <xdr:cNvPr id="76" name="楕円 75">
          <a:extLst>
            <a:ext uri="{FF2B5EF4-FFF2-40B4-BE49-F238E27FC236}">
              <a16:creationId xmlns:a16="http://schemas.microsoft.com/office/drawing/2014/main" id="{1F5259E8-52D3-459E-8F1B-8B95612DB4A9}"/>
            </a:ext>
          </a:extLst>
        </xdr:cNvPr>
        <xdr:cNvSpPr/>
      </xdr:nvSpPr>
      <xdr:spPr>
        <a:xfrm>
          <a:off x="3746500" y="7214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42</xdr:row>
      <xdr:rowOff>64770</xdr:rowOff>
    </xdr:from>
    <xdr:to>
      <xdr:col>24</xdr:col>
      <xdr:colOff>63500</xdr:colOff>
      <xdr:row>42</xdr:row>
      <xdr:rowOff>77833</xdr:rowOff>
    </xdr:to>
    <xdr:cxnSp macro="">
      <xdr:nvCxnSpPr>
        <xdr:cNvPr id="77" name="直線コネクタ 76">
          <a:extLst>
            <a:ext uri="{FF2B5EF4-FFF2-40B4-BE49-F238E27FC236}">
              <a16:creationId xmlns:a16="http://schemas.microsoft.com/office/drawing/2014/main" id="{5B2E0368-47A5-4889-9D25-661A52AA4CA6}"/>
            </a:ext>
          </a:extLst>
        </xdr:cNvPr>
        <xdr:cNvCxnSpPr/>
      </xdr:nvCxnSpPr>
      <xdr:spPr>
        <a:xfrm>
          <a:off x="3797300" y="7265670"/>
          <a:ext cx="8382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167459</xdr:rowOff>
    </xdr:from>
    <xdr:to>
      <xdr:col>15</xdr:col>
      <xdr:colOff>101600</xdr:colOff>
      <xdr:row>42</xdr:row>
      <xdr:rowOff>97609</xdr:rowOff>
    </xdr:to>
    <xdr:sp macro="" textlink="">
      <xdr:nvSpPr>
        <xdr:cNvPr id="78" name="楕円 77">
          <a:extLst>
            <a:ext uri="{FF2B5EF4-FFF2-40B4-BE49-F238E27FC236}">
              <a16:creationId xmlns:a16="http://schemas.microsoft.com/office/drawing/2014/main" id="{DEE066E6-4D48-4214-A6B2-D46548BCBAA9}"/>
            </a:ext>
          </a:extLst>
        </xdr:cNvPr>
        <xdr:cNvSpPr/>
      </xdr:nvSpPr>
      <xdr:spPr>
        <a:xfrm>
          <a:off x="2857500" y="7196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42</xdr:row>
      <xdr:rowOff>46809</xdr:rowOff>
    </xdr:from>
    <xdr:to>
      <xdr:col>19</xdr:col>
      <xdr:colOff>177800</xdr:colOff>
      <xdr:row>42</xdr:row>
      <xdr:rowOff>64770</xdr:rowOff>
    </xdr:to>
    <xdr:cxnSp macro="">
      <xdr:nvCxnSpPr>
        <xdr:cNvPr id="79" name="直線コネクタ 78">
          <a:extLst>
            <a:ext uri="{FF2B5EF4-FFF2-40B4-BE49-F238E27FC236}">
              <a16:creationId xmlns:a16="http://schemas.microsoft.com/office/drawing/2014/main" id="{18ED3A92-BB82-4CD0-B2F1-5B10318E3D71}"/>
            </a:ext>
          </a:extLst>
        </xdr:cNvPr>
        <xdr:cNvCxnSpPr/>
      </xdr:nvCxnSpPr>
      <xdr:spPr>
        <a:xfrm>
          <a:off x="2908300" y="7247709"/>
          <a:ext cx="889000" cy="1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120106</xdr:rowOff>
    </xdr:from>
    <xdr:to>
      <xdr:col>10</xdr:col>
      <xdr:colOff>165100</xdr:colOff>
      <xdr:row>42</xdr:row>
      <xdr:rowOff>50256</xdr:rowOff>
    </xdr:to>
    <xdr:sp macro="" textlink="">
      <xdr:nvSpPr>
        <xdr:cNvPr id="80" name="楕円 79">
          <a:extLst>
            <a:ext uri="{FF2B5EF4-FFF2-40B4-BE49-F238E27FC236}">
              <a16:creationId xmlns:a16="http://schemas.microsoft.com/office/drawing/2014/main" id="{DD9636A4-C0E9-4572-89C6-2F9AF3D2E97C}"/>
            </a:ext>
          </a:extLst>
        </xdr:cNvPr>
        <xdr:cNvSpPr/>
      </xdr:nvSpPr>
      <xdr:spPr>
        <a:xfrm>
          <a:off x="1968500" y="7149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170906</xdr:rowOff>
    </xdr:from>
    <xdr:to>
      <xdr:col>15</xdr:col>
      <xdr:colOff>50800</xdr:colOff>
      <xdr:row>42</xdr:row>
      <xdr:rowOff>46809</xdr:rowOff>
    </xdr:to>
    <xdr:cxnSp macro="">
      <xdr:nvCxnSpPr>
        <xdr:cNvPr id="81" name="直線コネクタ 80">
          <a:extLst>
            <a:ext uri="{FF2B5EF4-FFF2-40B4-BE49-F238E27FC236}">
              <a16:creationId xmlns:a16="http://schemas.microsoft.com/office/drawing/2014/main" id="{FF6C4E0F-0ED0-4EEA-B712-62FF6FDDA025}"/>
            </a:ext>
          </a:extLst>
        </xdr:cNvPr>
        <xdr:cNvCxnSpPr/>
      </xdr:nvCxnSpPr>
      <xdr:spPr>
        <a:xfrm>
          <a:off x="2019300" y="720035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72753</xdr:rowOff>
    </xdr:from>
    <xdr:to>
      <xdr:col>6</xdr:col>
      <xdr:colOff>38100</xdr:colOff>
      <xdr:row>42</xdr:row>
      <xdr:rowOff>2903</xdr:rowOff>
    </xdr:to>
    <xdr:sp macro="" textlink="">
      <xdr:nvSpPr>
        <xdr:cNvPr id="82" name="楕円 81">
          <a:extLst>
            <a:ext uri="{FF2B5EF4-FFF2-40B4-BE49-F238E27FC236}">
              <a16:creationId xmlns:a16="http://schemas.microsoft.com/office/drawing/2014/main" id="{BC7E29E6-AF86-4AE4-B143-63341B588B5D}"/>
            </a:ext>
          </a:extLst>
        </xdr:cNvPr>
        <xdr:cNvSpPr/>
      </xdr:nvSpPr>
      <xdr:spPr>
        <a:xfrm>
          <a:off x="1079500" y="7102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123553</xdr:rowOff>
    </xdr:from>
    <xdr:to>
      <xdr:col>10</xdr:col>
      <xdr:colOff>114300</xdr:colOff>
      <xdr:row>41</xdr:row>
      <xdr:rowOff>170906</xdr:rowOff>
    </xdr:to>
    <xdr:cxnSp macro="">
      <xdr:nvCxnSpPr>
        <xdr:cNvPr id="83" name="直線コネクタ 82">
          <a:extLst>
            <a:ext uri="{FF2B5EF4-FFF2-40B4-BE49-F238E27FC236}">
              <a16:creationId xmlns:a16="http://schemas.microsoft.com/office/drawing/2014/main" id="{951C670D-1577-4BBA-9437-347F4B651A2E}"/>
            </a:ext>
          </a:extLst>
        </xdr:cNvPr>
        <xdr:cNvCxnSpPr/>
      </xdr:nvCxnSpPr>
      <xdr:spPr>
        <a:xfrm>
          <a:off x="1130300" y="7153003"/>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42290</xdr:rowOff>
    </xdr:from>
    <xdr:ext cx="405111" cy="259045"/>
    <xdr:sp macro="" textlink="">
      <xdr:nvSpPr>
        <xdr:cNvPr id="84" name="n_1aveValue【図書館】&#10;有形固定資産減価償却率">
          <a:extLst>
            <a:ext uri="{FF2B5EF4-FFF2-40B4-BE49-F238E27FC236}">
              <a16:creationId xmlns:a16="http://schemas.microsoft.com/office/drawing/2014/main" id="{DB5B390A-5719-41A4-8442-C664FB28551B}"/>
            </a:ext>
          </a:extLst>
        </xdr:cNvPr>
        <xdr:cNvSpPr txBox="1"/>
      </xdr:nvSpPr>
      <xdr:spPr>
        <a:xfrm>
          <a:off x="35820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66783</xdr:rowOff>
    </xdr:from>
    <xdr:ext cx="405111" cy="259045"/>
    <xdr:sp macro="" textlink="">
      <xdr:nvSpPr>
        <xdr:cNvPr id="85" name="n_2aveValue【図書館】&#10;有形固定資産減価償却率">
          <a:extLst>
            <a:ext uri="{FF2B5EF4-FFF2-40B4-BE49-F238E27FC236}">
              <a16:creationId xmlns:a16="http://schemas.microsoft.com/office/drawing/2014/main" id="{84B7E1EB-A29D-411F-A143-869A16055949}"/>
            </a:ext>
          </a:extLst>
        </xdr:cNvPr>
        <xdr:cNvSpPr txBox="1"/>
      </xdr:nvSpPr>
      <xdr:spPr>
        <a:xfrm>
          <a:off x="2705744" y="6067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58619</xdr:rowOff>
    </xdr:from>
    <xdr:ext cx="405111" cy="259045"/>
    <xdr:sp macro="" textlink="">
      <xdr:nvSpPr>
        <xdr:cNvPr id="86" name="n_3aveValue【図書館】&#10;有形固定資産減価償却率">
          <a:extLst>
            <a:ext uri="{FF2B5EF4-FFF2-40B4-BE49-F238E27FC236}">
              <a16:creationId xmlns:a16="http://schemas.microsoft.com/office/drawing/2014/main" id="{2C49F0F0-031F-45DA-8DF1-975B8D83126B}"/>
            </a:ext>
          </a:extLst>
        </xdr:cNvPr>
        <xdr:cNvSpPr txBox="1"/>
      </xdr:nvSpPr>
      <xdr:spPr>
        <a:xfrm>
          <a:off x="1816744" y="60593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84744</xdr:rowOff>
    </xdr:from>
    <xdr:ext cx="405111" cy="259045"/>
    <xdr:sp macro="" textlink="">
      <xdr:nvSpPr>
        <xdr:cNvPr id="87" name="n_4aveValue【図書館】&#10;有形固定資産減価償却率">
          <a:extLst>
            <a:ext uri="{FF2B5EF4-FFF2-40B4-BE49-F238E27FC236}">
              <a16:creationId xmlns:a16="http://schemas.microsoft.com/office/drawing/2014/main" id="{9C5E3503-7436-468E-89FE-768AFE0FA899}"/>
            </a:ext>
          </a:extLst>
        </xdr:cNvPr>
        <xdr:cNvSpPr txBox="1"/>
      </xdr:nvSpPr>
      <xdr:spPr>
        <a:xfrm>
          <a:off x="927744" y="60854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106697</xdr:rowOff>
    </xdr:from>
    <xdr:ext cx="405111" cy="259045"/>
    <xdr:sp macro="" textlink="">
      <xdr:nvSpPr>
        <xdr:cNvPr id="88" name="n_1mainValue【図書館】&#10;有形固定資産減価償却率">
          <a:extLst>
            <a:ext uri="{FF2B5EF4-FFF2-40B4-BE49-F238E27FC236}">
              <a16:creationId xmlns:a16="http://schemas.microsoft.com/office/drawing/2014/main" id="{D267F151-9DA0-4C7A-B1A7-61049D23AE18}"/>
            </a:ext>
          </a:extLst>
        </xdr:cNvPr>
        <xdr:cNvSpPr txBox="1"/>
      </xdr:nvSpPr>
      <xdr:spPr>
        <a:xfrm>
          <a:off x="3582044" y="730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42</xdr:row>
      <xdr:rowOff>88736</xdr:rowOff>
    </xdr:from>
    <xdr:ext cx="405111" cy="259045"/>
    <xdr:sp macro="" textlink="">
      <xdr:nvSpPr>
        <xdr:cNvPr id="89" name="n_2mainValue【図書館】&#10;有形固定資産減価償却率">
          <a:extLst>
            <a:ext uri="{FF2B5EF4-FFF2-40B4-BE49-F238E27FC236}">
              <a16:creationId xmlns:a16="http://schemas.microsoft.com/office/drawing/2014/main" id="{8805614B-C8D4-43D6-BEF5-BC36BFAD3B4E}"/>
            </a:ext>
          </a:extLst>
        </xdr:cNvPr>
        <xdr:cNvSpPr txBox="1"/>
      </xdr:nvSpPr>
      <xdr:spPr>
        <a:xfrm>
          <a:off x="2705744" y="72896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42</xdr:row>
      <xdr:rowOff>41383</xdr:rowOff>
    </xdr:from>
    <xdr:ext cx="405111" cy="259045"/>
    <xdr:sp macro="" textlink="">
      <xdr:nvSpPr>
        <xdr:cNvPr id="90" name="n_3mainValue【図書館】&#10;有形固定資産減価償却率">
          <a:extLst>
            <a:ext uri="{FF2B5EF4-FFF2-40B4-BE49-F238E27FC236}">
              <a16:creationId xmlns:a16="http://schemas.microsoft.com/office/drawing/2014/main" id="{2606E353-140D-4136-9CBA-42CF011232B4}"/>
            </a:ext>
          </a:extLst>
        </xdr:cNvPr>
        <xdr:cNvSpPr txBox="1"/>
      </xdr:nvSpPr>
      <xdr:spPr>
        <a:xfrm>
          <a:off x="1816744" y="72422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165480</xdr:rowOff>
    </xdr:from>
    <xdr:ext cx="405111" cy="259045"/>
    <xdr:sp macro="" textlink="">
      <xdr:nvSpPr>
        <xdr:cNvPr id="91" name="n_4mainValue【図書館】&#10;有形固定資産減価償却率">
          <a:extLst>
            <a:ext uri="{FF2B5EF4-FFF2-40B4-BE49-F238E27FC236}">
              <a16:creationId xmlns:a16="http://schemas.microsoft.com/office/drawing/2014/main" id="{2ACA1211-2B69-4A4E-89FA-3657793A91D0}"/>
            </a:ext>
          </a:extLst>
        </xdr:cNvPr>
        <xdr:cNvSpPr txBox="1"/>
      </xdr:nvSpPr>
      <xdr:spPr>
        <a:xfrm>
          <a:off x="927744" y="7194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18B3E168-AAB0-4876-9A12-19F337690AC7}"/>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D54EC3D5-FED7-429F-BA2B-A221DE3769EB}"/>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7D74AB1E-FC90-46A7-9CE4-2DF91681859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EB2F831F-47D7-4CAC-880A-C8F97410AD29}"/>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393875A2-620A-483B-82DA-53FC02CB28EF}"/>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F4200112-27EC-4ADF-B3C4-BFB15104DC93}"/>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E9D8E6BA-2745-4AB7-BF1E-1D91440D9033}"/>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5A419E4-1DB6-4CEB-9A11-1FA10FA3D45A}"/>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770BB853-3F1E-448A-9D2D-4CC8C2E3E2A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6AAE308D-5967-4F5B-8C3E-068A1B1696C1}"/>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2" name="直線コネクタ 101">
          <a:extLst>
            <a:ext uri="{FF2B5EF4-FFF2-40B4-BE49-F238E27FC236}">
              <a16:creationId xmlns:a16="http://schemas.microsoft.com/office/drawing/2014/main" id="{87779F54-8691-465D-A6D6-2F2728916D78}"/>
            </a:ext>
          </a:extLst>
        </xdr:cNvPr>
        <xdr:cNvCxnSpPr/>
      </xdr:nvCxnSpPr>
      <xdr:spPr>
        <a:xfrm>
          <a:off x="6604000" y="704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3" name="テキスト ボックス 102">
          <a:extLst>
            <a:ext uri="{FF2B5EF4-FFF2-40B4-BE49-F238E27FC236}">
              <a16:creationId xmlns:a16="http://schemas.microsoft.com/office/drawing/2014/main" id="{EE1A1372-AFE0-4965-A1DD-412A42A6F586}"/>
            </a:ext>
          </a:extLst>
        </xdr:cNvPr>
        <xdr:cNvSpPr txBox="1"/>
      </xdr:nvSpPr>
      <xdr:spPr>
        <a:xfrm>
          <a:off x="6136821" y="690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4" name="直線コネクタ 103">
          <a:extLst>
            <a:ext uri="{FF2B5EF4-FFF2-40B4-BE49-F238E27FC236}">
              <a16:creationId xmlns:a16="http://schemas.microsoft.com/office/drawing/2014/main" id="{F20C0E06-60C7-40AB-8F49-CB64556D873F}"/>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5" name="テキスト ボックス 104">
          <a:extLst>
            <a:ext uri="{FF2B5EF4-FFF2-40B4-BE49-F238E27FC236}">
              <a16:creationId xmlns:a16="http://schemas.microsoft.com/office/drawing/2014/main" id="{52FBE959-8DE1-4204-912D-31279F969D49}"/>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6" name="直線コネクタ 105">
          <a:extLst>
            <a:ext uri="{FF2B5EF4-FFF2-40B4-BE49-F238E27FC236}">
              <a16:creationId xmlns:a16="http://schemas.microsoft.com/office/drawing/2014/main" id="{CB77DEAC-015C-49D2-8CA7-A241694B7DF5}"/>
            </a:ext>
          </a:extLst>
        </xdr:cNvPr>
        <xdr:cNvCxnSpPr/>
      </xdr:nvCxnSpPr>
      <xdr:spPr>
        <a:xfrm>
          <a:off x="6604000" y="590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7" name="テキスト ボックス 106">
          <a:extLst>
            <a:ext uri="{FF2B5EF4-FFF2-40B4-BE49-F238E27FC236}">
              <a16:creationId xmlns:a16="http://schemas.microsoft.com/office/drawing/2014/main" id="{4ABE3B99-B982-41A9-A5BC-C2F4200D2EB4}"/>
            </a:ext>
          </a:extLst>
        </xdr:cNvPr>
        <xdr:cNvSpPr txBox="1"/>
      </xdr:nvSpPr>
      <xdr:spPr>
        <a:xfrm>
          <a:off x="6136821" y="576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8" name="直線コネクタ 107">
          <a:extLst>
            <a:ext uri="{FF2B5EF4-FFF2-40B4-BE49-F238E27FC236}">
              <a16:creationId xmlns:a16="http://schemas.microsoft.com/office/drawing/2014/main" id="{ECF89AF9-1D43-466D-8511-4906CFA423B1}"/>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9" name="テキスト ボックス 108">
          <a:extLst>
            <a:ext uri="{FF2B5EF4-FFF2-40B4-BE49-F238E27FC236}">
              <a16:creationId xmlns:a16="http://schemas.microsoft.com/office/drawing/2014/main" id="{BDEA83E6-DF95-4FFA-9350-99257EDBF8DB}"/>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0" name="【図書館】&#10;一人当たり面積グラフ枠">
          <a:extLst>
            <a:ext uri="{FF2B5EF4-FFF2-40B4-BE49-F238E27FC236}">
              <a16:creationId xmlns:a16="http://schemas.microsoft.com/office/drawing/2014/main" id="{0FAFB362-94B7-48D9-BDB7-FDB01ACEDB4F}"/>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13335</xdr:rowOff>
    </xdr:from>
    <xdr:to>
      <xdr:col>54</xdr:col>
      <xdr:colOff>189865</xdr:colOff>
      <xdr:row>41</xdr:row>
      <xdr:rowOff>7620</xdr:rowOff>
    </xdr:to>
    <xdr:cxnSp macro="">
      <xdr:nvCxnSpPr>
        <xdr:cNvPr id="111" name="直線コネクタ 110">
          <a:extLst>
            <a:ext uri="{FF2B5EF4-FFF2-40B4-BE49-F238E27FC236}">
              <a16:creationId xmlns:a16="http://schemas.microsoft.com/office/drawing/2014/main" id="{2975C279-73BC-473F-BAC4-DDEB1C8C7ADF}"/>
            </a:ext>
          </a:extLst>
        </xdr:cNvPr>
        <xdr:cNvCxnSpPr/>
      </xdr:nvCxnSpPr>
      <xdr:spPr>
        <a:xfrm flipV="1">
          <a:off x="10476865" y="5842635"/>
          <a:ext cx="0" cy="1194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11447</xdr:rowOff>
    </xdr:from>
    <xdr:ext cx="469744" cy="259045"/>
    <xdr:sp macro="" textlink="">
      <xdr:nvSpPr>
        <xdr:cNvPr id="112" name="【図書館】&#10;一人当たり面積最小値テキスト">
          <a:extLst>
            <a:ext uri="{FF2B5EF4-FFF2-40B4-BE49-F238E27FC236}">
              <a16:creationId xmlns:a16="http://schemas.microsoft.com/office/drawing/2014/main" id="{24F507D2-D61D-47CD-8223-3A788A444710}"/>
            </a:ext>
          </a:extLst>
        </xdr:cNvPr>
        <xdr:cNvSpPr txBox="1"/>
      </xdr:nvSpPr>
      <xdr:spPr>
        <a:xfrm>
          <a:off x="10515600" y="704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7620</xdr:rowOff>
    </xdr:from>
    <xdr:to>
      <xdr:col>55</xdr:col>
      <xdr:colOff>88900</xdr:colOff>
      <xdr:row>41</xdr:row>
      <xdr:rowOff>7620</xdr:rowOff>
    </xdr:to>
    <xdr:cxnSp macro="">
      <xdr:nvCxnSpPr>
        <xdr:cNvPr id="113" name="直線コネクタ 112">
          <a:extLst>
            <a:ext uri="{FF2B5EF4-FFF2-40B4-BE49-F238E27FC236}">
              <a16:creationId xmlns:a16="http://schemas.microsoft.com/office/drawing/2014/main" id="{69D315F1-BD66-4502-ABD6-6C1695E4DA8E}"/>
            </a:ext>
          </a:extLst>
        </xdr:cNvPr>
        <xdr:cNvCxnSpPr/>
      </xdr:nvCxnSpPr>
      <xdr:spPr>
        <a:xfrm>
          <a:off x="10388600" y="703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131462</xdr:rowOff>
    </xdr:from>
    <xdr:ext cx="469744" cy="259045"/>
    <xdr:sp macro="" textlink="">
      <xdr:nvSpPr>
        <xdr:cNvPr id="114" name="【図書館】&#10;一人当たり面積最大値テキスト">
          <a:extLst>
            <a:ext uri="{FF2B5EF4-FFF2-40B4-BE49-F238E27FC236}">
              <a16:creationId xmlns:a16="http://schemas.microsoft.com/office/drawing/2014/main" id="{B062CD4B-6F79-4ED6-A717-3F8E0DFB6B05}"/>
            </a:ext>
          </a:extLst>
        </xdr:cNvPr>
        <xdr:cNvSpPr txBox="1"/>
      </xdr:nvSpPr>
      <xdr:spPr>
        <a:xfrm>
          <a:off x="10515600" y="5617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13335</xdr:rowOff>
    </xdr:from>
    <xdr:to>
      <xdr:col>55</xdr:col>
      <xdr:colOff>88900</xdr:colOff>
      <xdr:row>34</xdr:row>
      <xdr:rowOff>13335</xdr:rowOff>
    </xdr:to>
    <xdr:cxnSp macro="">
      <xdr:nvCxnSpPr>
        <xdr:cNvPr id="115" name="直線コネクタ 114">
          <a:extLst>
            <a:ext uri="{FF2B5EF4-FFF2-40B4-BE49-F238E27FC236}">
              <a16:creationId xmlns:a16="http://schemas.microsoft.com/office/drawing/2014/main" id="{B5CD92B9-F521-4F1C-839D-9EB1114B18A0}"/>
            </a:ext>
          </a:extLst>
        </xdr:cNvPr>
        <xdr:cNvCxnSpPr/>
      </xdr:nvCxnSpPr>
      <xdr:spPr>
        <a:xfrm>
          <a:off x="10388600" y="5842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88282</xdr:rowOff>
    </xdr:from>
    <xdr:ext cx="469744" cy="259045"/>
    <xdr:sp macro="" textlink="">
      <xdr:nvSpPr>
        <xdr:cNvPr id="116" name="【図書館】&#10;一人当たり面積平均値テキスト">
          <a:extLst>
            <a:ext uri="{FF2B5EF4-FFF2-40B4-BE49-F238E27FC236}">
              <a16:creationId xmlns:a16="http://schemas.microsoft.com/office/drawing/2014/main" id="{DBDA0C92-B41A-4A8C-A2D2-818802E21060}"/>
            </a:ext>
          </a:extLst>
        </xdr:cNvPr>
        <xdr:cNvSpPr txBox="1"/>
      </xdr:nvSpPr>
      <xdr:spPr>
        <a:xfrm>
          <a:off x="10515600" y="6603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65405</xdr:rowOff>
    </xdr:from>
    <xdr:to>
      <xdr:col>55</xdr:col>
      <xdr:colOff>50800</xdr:colOff>
      <xdr:row>39</xdr:row>
      <xdr:rowOff>167005</xdr:rowOff>
    </xdr:to>
    <xdr:sp macro="" textlink="">
      <xdr:nvSpPr>
        <xdr:cNvPr id="117" name="フローチャート: 判断 116">
          <a:extLst>
            <a:ext uri="{FF2B5EF4-FFF2-40B4-BE49-F238E27FC236}">
              <a16:creationId xmlns:a16="http://schemas.microsoft.com/office/drawing/2014/main" id="{44D613E7-9768-4B3A-AC1B-7474298694DB}"/>
            </a:ext>
          </a:extLst>
        </xdr:cNvPr>
        <xdr:cNvSpPr/>
      </xdr:nvSpPr>
      <xdr:spPr>
        <a:xfrm>
          <a:off x="104267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65405</xdr:rowOff>
    </xdr:from>
    <xdr:to>
      <xdr:col>50</xdr:col>
      <xdr:colOff>165100</xdr:colOff>
      <xdr:row>39</xdr:row>
      <xdr:rowOff>167005</xdr:rowOff>
    </xdr:to>
    <xdr:sp macro="" textlink="">
      <xdr:nvSpPr>
        <xdr:cNvPr id="118" name="フローチャート: 判断 117">
          <a:extLst>
            <a:ext uri="{FF2B5EF4-FFF2-40B4-BE49-F238E27FC236}">
              <a16:creationId xmlns:a16="http://schemas.microsoft.com/office/drawing/2014/main" id="{C2FE59E7-5A7E-46B7-BA74-AC5CF008C7F4}"/>
            </a:ext>
          </a:extLst>
        </xdr:cNvPr>
        <xdr:cNvSpPr/>
      </xdr:nvSpPr>
      <xdr:spPr>
        <a:xfrm>
          <a:off x="9588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48260</xdr:rowOff>
    </xdr:from>
    <xdr:to>
      <xdr:col>46</xdr:col>
      <xdr:colOff>38100</xdr:colOff>
      <xdr:row>39</xdr:row>
      <xdr:rowOff>149860</xdr:rowOff>
    </xdr:to>
    <xdr:sp macro="" textlink="">
      <xdr:nvSpPr>
        <xdr:cNvPr id="119" name="フローチャート: 判断 118">
          <a:extLst>
            <a:ext uri="{FF2B5EF4-FFF2-40B4-BE49-F238E27FC236}">
              <a16:creationId xmlns:a16="http://schemas.microsoft.com/office/drawing/2014/main" id="{D0F4FE28-AF31-4FD5-8932-625037AEE536}"/>
            </a:ext>
          </a:extLst>
        </xdr:cNvPr>
        <xdr:cNvSpPr/>
      </xdr:nvSpPr>
      <xdr:spPr>
        <a:xfrm>
          <a:off x="8699500" y="673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59690</xdr:rowOff>
    </xdr:from>
    <xdr:to>
      <xdr:col>41</xdr:col>
      <xdr:colOff>101600</xdr:colOff>
      <xdr:row>39</xdr:row>
      <xdr:rowOff>161290</xdr:rowOff>
    </xdr:to>
    <xdr:sp macro="" textlink="">
      <xdr:nvSpPr>
        <xdr:cNvPr id="120" name="フローチャート: 判断 119">
          <a:extLst>
            <a:ext uri="{FF2B5EF4-FFF2-40B4-BE49-F238E27FC236}">
              <a16:creationId xmlns:a16="http://schemas.microsoft.com/office/drawing/2014/main" id="{B688F27F-AF1E-4BFD-A166-654FB93237D6}"/>
            </a:ext>
          </a:extLst>
        </xdr:cNvPr>
        <xdr:cNvSpPr/>
      </xdr:nvSpPr>
      <xdr:spPr>
        <a:xfrm>
          <a:off x="7810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65405</xdr:rowOff>
    </xdr:from>
    <xdr:to>
      <xdr:col>36</xdr:col>
      <xdr:colOff>165100</xdr:colOff>
      <xdr:row>39</xdr:row>
      <xdr:rowOff>167005</xdr:rowOff>
    </xdr:to>
    <xdr:sp macro="" textlink="">
      <xdr:nvSpPr>
        <xdr:cNvPr id="121" name="フローチャート: 判断 120">
          <a:extLst>
            <a:ext uri="{FF2B5EF4-FFF2-40B4-BE49-F238E27FC236}">
              <a16:creationId xmlns:a16="http://schemas.microsoft.com/office/drawing/2014/main" id="{3342176A-7859-4BBE-8985-CC62FDCCFC07}"/>
            </a:ext>
          </a:extLst>
        </xdr:cNvPr>
        <xdr:cNvSpPr/>
      </xdr:nvSpPr>
      <xdr:spPr>
        <a:xfrm>
          <a:off x="6921500" y="675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CD32B992-C15E-4480-913F-D6C90EF6BF5C}"/>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79C4BF7-5E19-4B24-BCFB-D26BA23580C5}"/>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8F1BC91D-B828-48F4-8CAD-EE28C0AFA0D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F1784E1-7D9C-4875-8E97-9D89374E5704}"/>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935182BB-452E-49D1-AE92-C14289C70507}"/>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88265</xdr:rowOff>
    </xdr:from>
    <xdr:to>
      <xdr:col>55</xdr:col>
      <xdr:colOff>50800</xdr:colOff>
      <xdr:row>41</xdr:row>
      <xdr:rowOff>18415</xdr:rowOff>
    </xdr:to>
    <xdr:sp macro="" textlink="">
      <xdr:nvSpPr>
        <xdr:cNvPr id="127" name="楕円 126">
          <a:extLst>
            <a:ext uri="{FF2B5EF4-FFF2-40B4-BE49-F238E27FC236}">
              <a16:creationId xmlns:a16="http://schemas.microsoft.com/office/drawing/2014/main" id="{2046EE97-BE04-4640-A8B9-38F364CCA0E1}"/>
            </a:ext>
          </a:extLst>
        </xdr:cNvPr>
        <xdr:cNvSpPr/>
      </xdr:nvSpPr>
      <xdr:spPr>
        <a:xfrm>
          <a:off x="104267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3192</xdr:rowOff>
    </xdr:from>
    <xdr:ext cx="469744" cy="259045"/>
    <xdr:sp macro="" textlink="">
      <xdr:nvSpPr>
        <xdr:cNvPr id="128" name="【図書館】&#10;一人当たり面積該当値テキスト">
          <a:extLst>
            <a:ext uri="{FF2B5EF4-FFF2-40B4-BE49-F238E27FC236}">
              <a16:creationId xmlns:a16="http://schemas.microsoft.com/office/drawing/2014/main" id="{C0E89A33-E977-47C3-9B35-851762A7D797}"/>
            </a:ext>
          </a:extLst>
        </xdr:cNvPr>
        <xdr:cNvSpPr txBox="1"/>
      </xdr:nvSpPr>
      <xdr:spPr>
        <a:xfrm>
          <a:off x="10515600" y="686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88265</xdr:rowOff>
    </xdr:from>
    <xdr:to>
      <xdr:col>50</xdr:col>
      <xdr:colOff>165100</xdr:colOff>
      <xdr:row>41</xdr:row>
      <xdr:rowOff>18415</xdr:rowOff>
    </xdr:to>
    <xdr:sp macro="" textlink="">
      <xdr:nvSpPr>
        <xdr:cNvPr id="129" name="楕円 128">
          <a:extLst>
            <a:ext uri="{FF2B5EF4-FFF2-40B4-BE49-F238E27FC236}">
              <a16:creationId xmlns:a16="http://schemas.microsoft.com/office/drawing/2014/main" id="{AD0C48CE-3CFA-4ADE-B0C7-B0C29111E6C6}"/>
            </a:ext>
          </a:extLst>
        </xdr:cNvPr>
        <xdr:cNvSpPr/>
      </xdr:nvSpPr>
      <xdr:spPr>
        <a:xfrm>
          <a:off x="95885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139065</xdr:rowOff>
    </xdr:from>
    <xdr:to>
      <xdr:col>55</xdr:col>
      <xdr:colOff>0</xdr:colOff>
      <xdr:row>40</xdr:row>
      <xdr:rowOff>139065</xdr:rowOff>
    </xdr:to>
    <xdr:cxnSp macro="">
      <xdr:nvCxnSpPr>
        <xdr:cNvPr id="130" name="直線コネクタ 129">
          <a:extLst>
            <a:ext uri="{FF2B5EF4-FFF2-40B4-BE49-F238E27FC236}">
              <a16:creationId xmlns:a16="http://schemas.microsoft.com/office/drawing/2014/main" id="{6C3219C3-DE3E-40FD-B654-7C70BC64AA1E}"/>
            </a:ext>
          </a:extLst>
        </xdr:cNvPr>
        <xdr:cNvCxnSpPr/>
      </xdr:nvCxnSpPr>
      <xdr:spPr>
        <a:xfrm>
          <a:off x="9639300" y="699706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88265</xdr:rowOff>
    </xdr:from>
    <xdr:to>
      <xdr:col>46</xdr:col>
      <xdr:colOff>38100</xdr:colOff>
      <xdr:row>41</xdr:row>
      <xdr:rowOff>18415</xdr:rowOff>
    </xdr:to>
    <xdr:sp macro="" textlink="">
      <xdr:nvSpPr>
        <xdr:cNvPr id="131" name="楕円 130">
          <a:extLst>
            <a:ext uri="{FF2B5EF4-FFF2-40B4-BE49-F238E27FC236}">
              <a16:creationId xmlns:a16="http://schemas.microsoft.com/office/drawing/2014/main" id="{FA0FADCB-A678-4AF4-8D7B-C619081B07B1}"/>
            </a:ext>
          </a:extLst>
        </xdr:cNvPr>
        <xdr:cNvSpPr/>
      </xdr:nvSpPr>
      <xdr:spPr>
        <a:xfrm>
          <a:off x="86995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139065</xdr:rowOff>
    </xdr:from>
    <xdr:to>
      <xdr:col>50</xdr:col>
      <xdr:colOff>114300</xdr:colOff>
      <xdr:row>40</xdr:row>
      <xdr:rowOff>139065</xdr:rowOff>
    </xdr:to>
    <xdr:cxnSp macro="">
      <xdr:nvCxnSpPr>
        <xdr:cNvPr id="132" name="直線コネクタ 131">
          <a:extLst>
            <a:ext uri="{FF2B5EF4-FFF2-40B4-BE49-F238E27FC236}">
              <a16:creationId xmlns:a16="http://schemas.microsoft.com/office/drawing/2014/main" id="{A1DD2D2F-5CC9-464A-930E-3F5C8E1B3493}"/>
            </a:ext>
          </a:extLst>
        </xdr:cNvPr>
        <xdr:cNvCxnSpPr/>
      </xdr:nvCxnSpPr>
      <xdr:spPr>
        <a:xfrm>
          <a:off x="8750300" y="6997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88265</xdr:rowOff>
    </xdr:from>
    <xdr:to>
      <xdr:col>41</xdr:col>
      <xdr:colOff>101600</xdr:colOff>
      <xdr:row>41</xdr:row>
      <xdr:rowOff>18415</xdr:rowOff>
    </xdr:to>
    <xdr:sp macro="" textlink="">
      <xdr:nvSpPr>
        <xdr:cNvPr id="133" name="楕円 132">
          <a:extLst>
            <a:ext uri="{FF2B5EF4-FFF2-40B4-BE49-F238E27FC236}">
              <a16:creationId xmlns:a16="http://schemas.microsoft.com/office/drawing/2014/main" id="{478A0683-FF9A-4E63-8DE0-4CCE94569E79}"/>
            </a:ext>
          </a:extLst>
        </xdr:cNvPr>
        <xdr:cNvSpPr/>
      </xdr:nvSpPr>
      <xdr:spPr>
        <a:xfrm>
          <a:off x="78105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139065</xdr:rowOff>
    </xdr:from>
    <xdr:to>
      <xdr:col>45</xdr:col>
      <xdr:colOff>177800</xdr:colOff>
      <xdr:row>40</xdr:row>
      <xdr:rowOff>139065</xdr:rowOff>
    </xdr:to>
    <xdr:cxnSp macro="">
      <xdr:nvCxnSpPr>
        <xdr:cNvPr id="134" name="直線コネクタ 133">
          <a:extLst>
            <a:ext uri="{FF2B5EF4-FFF2-40B4-BE49-F238E27FC236}">
              <a16:creationId xmlns:a16="http://schemas.microsoft.com/office/drawing/2014/main" id="{B80E5967-8B55-4A03-B258-04A4BDC25F7A}"/>
            </a:ext>
          </a:extLst>
        </xdr:cNvPr>
        <xdr:cNvCxnSpPr/>
      </xdr:nvCxnSpPr>
      <xdr:spPr>
        <a:xfrm>
          <a:off x="7861300" y="6997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88265</xdr:rowOff>
    </xdr:from>
    <xdr:to>
      <xdr:col>36</xdr:col>
      <xdr:colOff>165100</xdr:colOff>
      <xdr:row>41</xdr:row>
      <xdr:rowOff>18415</xdr:rowOff>
    </xdr:to>
    <xdr:sp macro="" textlink="">
      <xdr:nvSpPr>
        <xdr:cNvPr id="135" name="楕円 134">
          <a:extLst>
            <a:ext uri="{FF2B5EF4-FFF2-40B4-BE49-F238E27FC236}">
              <a16:creationId xmlns:a16="http://schemas.microsoft.com/office/drawing/2014/main" id="{98586D5A-BC70-497C-BAF6-F7B5C326B489}"/>
            </a:ext>
          </a:extLst>
        </xdr:cNvPr>
        <xdr:cNvSpPr/>
      </xdr:nvSpPr>
      <xdr:spPr>
        <a:xfrm>
          <a:off x="6921500" y="6946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139065</xdr:rowOff>
    </xdr:from>
    <xdr:to>
      <xdr:col>41</xdr:col>
      <xdr:colOff>50800</xdr:colOff>
      <xdr:row>40</xdr:row>
      <xdr:rowOff>139065</xdr:rowOff>
    </xdr:to>
    <xdr:cxnSp macro="">
      <xdr:nvCxnSpPr>
        <xdr:cNvPr id="136" name="直線コネクタ 135">
          <a:extLst>
            <a:ext uri="{FF2B5EF4-FFF2-40B4-BE49-F238E27FC236}">
              <a16:creationId xmlns:a16="http://schemas.microsoft.com/office/drawing/2014/main" id="{33922C8E-D33D-4B05-9777-9508B54303C7}"/>
            </a:ext>
          </a:extLst>
        </xdr:cNvPr>
        <xdr:cNvCxnSpPr/>
      </xdr:nvCxnSpPr>
      <xdr:spPr>
        <a:xfrm>
          <a:off x="6972300" y="699706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12082</xdr:rowOff>
    </xdr:from>
    <xdr:ext cx="469744" cy="259045"/>
    <xdr:sp macro="" textlink="">
      <xdr:nvSpPr>
        <xdr:cNvPr id="137" name="n_1aveValue【図書館】&#10;一人当たり面積">
          <a:extLst>
            <a:ext uri="{FF2B5EF4-FFF2-40B4-BE49-F238E27FC236}">
              <a16:creationId xmlns:a16="http://schemas.microsoft.com/office/drawing/2014/main" id="{6AAAD4C4-0B18-4968-8B7B-A74545A71422}"/>
            </a:ext>
          </a:extLst>
        </xdr:cNvPr>
        <xdr:cNvSpPr txBox="1"/>
      </xdr:nvSpPr>
      <xdr:spPr>
        <a:xfrm>
          <a:off x="9391727"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166387</xdr:rowOff>
    </xdr:from>
    <xdr:ext cx="469744" cy="259045"/>
    <xdr:sp macro="" textlink="">
      <xdr:nvSpPr>
        <xdr:cNvPr id="138" name="n_2aveValue【図書館】&#10;一人当たり面積">
          <a:extLst>
            <a:ext uri="{FF2B5EF4-FFF2-40B4-BE49-F238E27FC236}">
              <a16:creationId xmlns:a16="http://schemas.microsoft.com/office/drawing/2014/main" id="{D838B3D4-A43D-4254-BB07-BDF6B8533264}"/>
            </a:ext>
          </a:extLst>
        </xdr:cNvPr>
        <xdr:cNvSpPr txBox="1"/>
      </xdr:nvSpPr>
      <xdr:spPr>
        <a:xfrm>
          <a:off x="8515427" y="6510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6367</xdr:rowOff>
    </xdr:from>
    <xdr:ext cx="469744" cy="259045"/>
    <xdr:sp macro="" textlink="">
      <xdr:nvSpPr>
        <xdr:cNvPr id="139" name="n_3aveValue【図書館】&#10;一人当たり面積">
          <a:extLst>
            <a:ext uri="{FF2B5EF4-FFF2-40B4-BE49-F238E27FC236}">
              <a16:creationId xmlns:a16="http://schemas.microsoft.com/office/drawing/2014/main" id="{249A61EB-BA25-4263-84F6-CCA6B0E9F2A1}"/>
            </a:ext>
          </a:extLst>
        </xdr:cNvPr>
        <xdr:cNvSpPr txBox="1"/>
      </xdr:nvSpPr>
      <xdr:spPr>
        <a:xfrm>
          <a:off x="7626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12082</xdr:rowOff>
    </xdr:from>
    <xdr:ext cx="469744" cy="259045"/>
    <xdr:sp macro="" textlink="">
      <xdr:nvSpPr>
        <xdr:cNvPr id="140" name="n_4aveValue【図書館】&#10;一人当たり面積">
          <a:extLst>
            <a:ext uri="{FF2B5EF4-FFF2-40B4-BE49-F238E27FC236}">
              <a16:creationId xmlns:a16="http://schemas.microsoft.com/office/drawing/2014/main" id="{E6CB10DD-5370-4099-9045-F48144E6F23B}"/>
            </a:ext>
          </a:extLst>
        </xdr:cNvPr>
        <xdr:cNvSpPr txBox="1"/>
      </xdr:nvSpPr>
      <xdr:spPr>
        <a:xfrm>
          <a:off x="6737427" y="652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9542</xdr:rowOff>
    </xdr:from>
    <xdr:ext cx="469744" cy="259045"/>
    <xdr:sp macro="" textlink="">
      <xdr:nvSpPr>
        <xdr:cNvPr id="141" name="n_1mainValue【図書館】&#10;一人当たり面積">
          <a:extLst>
            <a:ext uri="{FF2B5EF4-FFF2-40B4-BE49-F238E27FC236}">
              <a16:creationId xmlns:a16="http://schemas.microsoft.com/office/drawing/2014/main" id="{D4D2B308-1CA4-4965-8325-D657AFD795A0}"/>
            </a:ext>
          </a:extLst>
        </xdr:cNvPr>
        <xdr:cNvSpPr txBox="1"/>
      </xdr:nvSpPr>
      <xdr:spPr>
        <a:xfrm>
          <a:off x="9391727"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9542</xdr:rowOff>
    </xdr:from>
    <xdr:ext cx="469744" cy="259045"/>
    <xdr:sp macro="" textlink="">
      <xdr:nvSpPr>
        <xdr:cNvPr id="142" name="n_2mainValue【図書館】&#10;一人当たり面積">
          <a:extLst>
            <a:ext uri="{FF2B5EF4-FFF2-40B4-BE49-F238E27FC236}">
              <a16:creationId xmlns:a16="http://schemas.microsoft.com/office/drawing/2014/main" id="{C38546EE-FE9B-4FB5-8C2F-24EDCF25C25C}"/>
            </a:ext>
          </a:extLst>
        </xdr:cNvPr>
        <xdr:cNvSpPr txBox="1"/>
      </xdr:nvSpPr>
      <xdr:spPr>
        <a:xfrm>
          <a:off x="8515427"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9542</xdr:rowOff>
    </xdr:from>
    <xdr:ext cx="469744" cy="259045"/>
    <xdr:sp macro="" textlink="">
      <xdr:nvSpPr>
        <xdr:cNvPr id="143" name="n_3mainValue【図書館】&#10;一人当たり面積">
          <a:extLst>
            <a:ext uri="{FF2B5EF4-FFF2-40B4-BE49-F238E27FC236}">
              <a16:creationId xmlns:a16="http://schemas.microsoft.com/office/drawing/2014/main" id="{404EEE32-8311-4744-95DF-4B3E4DDE240D}"/>
            </a:ext>
          </a:extLst>
        </xdr:cNvPr>
        <xdr:cNvSpPr txBox="1"/>
      </xdr:nvSpPr>
      <xdr:spPr>
        <a:xfrm>
          <a:off x="7626427"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9542</xdr:rowOff>
    </xdr:from>
    <xdr:ext cx="469744" cy="259045"/>
    <xdr:sp macro="" textlink="">
      <xdr:nvSpPr>
        <xdr:cNvPr id="144" name="n_4mainValue【図書館】&#10;一人当たり面積">
          <a:extLst>
            <a:ext uri="{FF2B5EF4-FFF2-40B4-BE49-F238E27FC236}">
              <a16:creationId xmlns:a16="http://schemas.microsoft.com/office/drawing/2014/main" id="{CABF2E6C-E3D2-4DF1-8FD8-23A9CC5FFA4E}"/>
            </a:ext>
          </a:extLst>
        </xdr:cNvPr>
        <xdr:cNvSpPr txBox="1"/>
      </xdr:nvSpPr>
      <xdr:spPr>
        <a:xfrm>
          <a:off x="6737427" y="7038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5" name="正方形/長方形 144">
          <a:extLst>
            <a:ext uri="{FF2B5EF4-FFF2-40B4-BE49-F238E27FC236}">
              <a16:creationId xmlns:a16="http://schemas.microsoft.com/office/drawing/2014/main" id="{8A0B794B-33C5-4621-B902-201922DD4E11}"/>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6" name="正方形/長方形 145">
          <a:extLst>
            <a:ext uri="{FF2B5EF4-FFF2-40B4-BE49-F238E27FC236}">
              <a16:creationId xmlns:a16="http://schemas.microsoft.com/office/drawing/2014/main" id="{B97B1510-5F72-4EBC-B8AD-018C45A9A66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7" name="正方形/長方形 146">
          <a:extLst>
            <a:ext uri="{FF2B5EF4-FFF2-40B4-BE49-F238E27FC236}">
              <a16:creationId xmlns:a16="http://schemas.microsoft.com/office/drawing/2014/main" id="{BAEFC4D2-62FC-48F9-B639-FBAFAECD64F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8" name="正方形/長方形 147">
          <a:extLst>
            <a:ext uri="{FF2B5EF4-FFF2-40B4-BE49-F238E27FC236}">
              <a16:creationId xmlns:a16="http://schemas.microsoft.com/office/drawing/2014/main" id="{CE907164-641E-4AE8-A44A-8F4C7DCDF351}"/>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9" name="正方形/長方形 148">
          <a:extLst>
            <a:ext uri="{FF2B5EF4-FFF2-40B4-BE49-F238E27FC236}">
              <a16:creationId xmlns:a16="http://schemas.microsoft.com/office/drawing/2014/main" id="{6B4C77B1-4DB6-4D36-B7CC-C5CDE5393434}"/>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0" name="正方形/長方形 149">
          <a:extLst>
            <a:ext uri="{FF2B5EF4-FFF2-40B4-BE49-F238E27FC236}">
              <a16:creationId xmlns:a16="http://schemas.microsoft.com/office/drawing/2014/main" id="{B52144D3-DB35-416C-B3F1-086498DA937C}"/>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1" name="正方形/長方形 150">
          <a:extLst>
            <a:ext uri="{FF2B5EF4-FFF2-40B4-BE49-F238E27FC236}">
              <a16:creationId xmlns:a16="http://schemas.microsoft.com/office/drawing/2014/main" id="{D2EB4DFA-351E-4BED-9206-19D5BFE74834}"/>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2" name="正方形/長方形 151">
          <a:extLst>
            <a:ext uri="{FF2B5EF4-FFF2-40B4-BE49-F238E27FC236}">
              <a16:creationId xmlns:a16="http://schemas.microsoft.com/office/drawing/2014/main" id="{CBB21A57-77AB-4E8F-BFD1-44D9FE7E78B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3" name="テキスト ボックス 152">
          <a:extLst>
            <a:ext uri="{FF2B5EF4-FFF2-40B4-BE49-F238E27FC236}">
              <a16:creationId xmlns:a16="http://schemas.microsoft.com/office/drawing/2014/main" id="{05D84045-7F81-4FE4-9D67-709E2177CE8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4" name="直線コネクタ 153">
          <a:extLst>
            <a:ext uri="{FF2B5EF4-FFF2-40B4-BE49-F238E27FC236}">
              <a16:creationId xmlns:a16="http://schemas.microsoft.com/office/drawing/2014/main" id="{0254DF87-5B38-4437-9B37-6B7DEC6D7AB1}"/>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5" name="テキスト ボックス 154">
          <a:extLst>
            <a:ext uri="{FF2B5EF4-FFF2-40B4-BE49-F238E27FC236}">
              <a16:creationId xmlns:a16="http://schemas.microsoft.com/office/drawing/2014/main" id="{061967E0-9FF5-48C5-A46B-C9CB4BA765D4}"/>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6" name="直線コネクタ 155">
          <a:extLst>
            <a:ext uri="{FF2B5EF4-FFF2-40B4-BE49-F238E27FC236}">
              <a16:creationId xmlns:a16="http://schemas.microsoft.com/office/drawing/2014/main" id="{7639D178-C931-45C0-9EA9-45B1373CB67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7" name="テキスト ボックス 156">
          <a:extLst>
            <a:ext uri="{FF2B5EF4-FFF2-40B4-BE49-F238E27FC236}">
              <a16:creationId xmlns:a16="http://schemas.microsoft.com/office/drawing/2014/main" id="{22288EC0-5AAE-439E-829A-C33E36029391}"/>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8" name="直線コネクタ 157">
          <a:extLst>
            <a:ext uri="{FF2B5EF4-FFF2-40B4-BE49-F238E27FC236}">
              <a16:creationId xmlns:a16="http://schemas.microsoft.com/office/drawing/2014/main" id="{2F45D8B1-EED4-4B3A-A424-659FFB58002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59" name="テキスト ボックス 158">
          <a:extLst>
            <a:ext uri="{FF2B5EF4-FFF2-40B4-BE49-F238E27FC236}">
              <a16:creationId xmlns:a16="http://schemas.microsoft.com/office/drawing/2014/main" id="{37C37B1F-08EA-48BE-B17F-2F3A8271181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0" name="直線コネクタ 159">
          <a:extLst>
            <a:ext uri="{FF2B5EF4-FFF2-40B4-BE49-F238E27FC236}">
              <a16:creationId xmlns:a16="http://schemas.microsoft.com/office/drawing/2014/main" id="{0A1B3D0D-27EE-4923-AA21-1AA77304647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1" name="テキスト ボックス 160">
          <a:extLst>
            <a:ext uri="{FF2B5EF4-FFF2-40B4-BE49-F238E27FC236}">
              <a16:creationId xmlns:a16="http://schemas.microsoft.com/office/drawing/2014/main" id="{4A9DF792-0634-4446-BD61-0DD760F5BD09}"/>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2" name="直線コネクタ 161">
          <a:extLst>
            <a:ext uri="{FF2B5EF4-FFF2-40B4-BE49-F238E27FC236}">
              <a16:creationId xmlns:a16="http://schemas.microsoft.com/office/drawing/2014/main" id="{1BCC15A5-69E3-4705-8CE9-63BED006C765}"/>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3" name="テキスト ボックス 162">
          <a:extLst>
            <a:ext uri="{FF2B5EF4-FFF2-40B4-BE49-F238E27FC236}">
              <a16:creationId xmlns:a16="http://schemas.microsoft.com/office/drawing/2014/main" id="{26E6C18B-5B1E-4938-B331-0BA819FA7931}"/>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4" name="直線コネクタ 163">
          <a:extLst>
            <a:ext uri="{FF2B5EF4-FFF2-40B4-BE49-F238E27FC236}">
              <a16:creationId xmlns:a16="http://schemas.microsoft.com/office/drawing/2014/main" id="{D710DB7E-DEB4-40AB-A50B-EE464163DC4F}"/>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5" name="テキスト ボックス 164">
          <a:extLst>
            <a:ext uri="{FF2B5EF4-FFF2-40B4-BE49-F238E27FC236}">
              <a16:creationId xmlns:a16="http://schemas.microsoft.com/office/drawing/2014/main" id="{94C9D3D0-0E65-4E14-808D-5DB732B42C2F}"/>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6" name="直線コネクタ 165">
          <a:extLst>
            <a:ext uri="{FF2B5EF4-FFF2-40B4-BE49-F238E27FC236}">
              <a16:creationId xmlns:a16="http://schemas.microsoft.com/office/drawing/2014/main" id="{69F92FD0-4A01-41E2-9B4E-0145F8BF6226}"/>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7" name="テキスト ボックス 166">
          <a:extLst>
            <a:ext uri="{FF2B5EF4-FFF2-40B4-BE49-F238E27FC236}">
              <a16:creationId xmlns:a16="http://schemas.microsoft.com/office/drawing/2014/main" id="{7A8AD77E-33B0-4E85-8575-AE703A8E709B}"/>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8" name="【体育館・プール】&#10;有形固定資産減価償却率グラフ枠">
          <a:extLst>
            <a:ext uri="{FF2B5EF4-FFF2-40B4-BE49-F238E27FC236}">
              <a16:creationId xmlns:a16="http://schemas.microsoft.com/office/drawing/2014/main" id="{A6752EFF-8D82-46BC-8745-499FBDA294DA}"/>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69" name="直線コネクタ 168">
          <a:extLst>
            <a:ext uri="{FF2B5EF4-FFF2-40B4-BE49-F238E27FC236}">
              <a16:creationId xmlns:a16="http://schemas.microsoft.com/office/drawing/2014/main" id="{E2D7B07A-CEBE-4FF1-ABBD-CB7CEA8B73C0}"/>
            </a:ext>
          </a:extLst>
        </xdr:cNvPr>
        <xdr:cNvCxnSpPr/>
      </xdr:nvCxnSpPr>
      <xdr:spPr>
        <a:xfrm flipV="1">
          <a:off x="4634865" y="9578340"/>
          <a:ext cx="0" cy="1470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0" name="【体育館・プール】&#10;有形固定資産減価償却率最小値テキスト">
          <a:extLst>
            <a:ext uri="{FF2B5EF4-FFF2-40B4-BE49-F238E27FC236}">
              <a16:creationId xmlns:a16="http://schemas.microsoft.com/office/drawing/2014/main" id="{CA8F2E00-5E9C-4E5A-8936-79B83D66C903}"/>
            </a:ext>
          </a:extLst>
        </xdr:cNvPr>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1" name="直線コネクタ 170">
          <a:extLst>
            <a:ext uri="{FF2B5EF4-FFF2-40B4-BE49-F238E27FC236}">
              <a16:creationId xmlns:a16="http://schemas.microsoft.com/office/drawing/2014/main" id="{F6D6242A-CD32-4256-BD5D-70DC200008AE}"/>
            </a:ext>
          </a:extLst>
        </xdr:cNvPr>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2" name="【体育館・プール】&#10;有形固定資産減価償却率最大値テキスト">
          <a:extLst>
            <a:ext uri="{FF2B5EF4-FFF2-40B4-BE49-F238E27FC236}">
              <a16:creationId xmlns:a16="http://schemas.microsoft.com/office/drawing/2014/main" id="{5C17AE01-5F55-4DBE-81C0-0CB5B9D96B2F}"/>
            </a:ext>
          </a:extLst>
        </xdr:cNvPr>
        <xdr:cNvSpPr txBox="1"/>
      </xdr:nvSpPr>
      <xdr:spPr>
        <a:xfrm>
          <a:off x="4673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3" name="直線コネクタ 172">
          <a:extLst>
            <a:ext uri="{FF2B5EF4-FFF2-40B4-BE49-F238E27FC236}">
              <a16:creationId xmlns:a16="http://schemas.microsoft.com/office/drawing/2014/main" id="{105059C3-E1E4-4FD8-A8CD-7BA62CA0C65C}"/>
            </a:ext>
          </a:extLst>
        </xdr:cNvPr>
        <xdr:cNvCxnSpPr/>
      </xdr:nvCxnSpPr>
      <xdr:spPr>
        <a:xfrm>
          <a:off x="4546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1922</xdr:rowOff>
    </xdr:from>
    <xdr:ext cx="405111" cy="259045"/>
    <xdr:sp macro="" textlink="">
      <xdr:nvSpPr>
        <xdr:cNvPr id="174" name="【体育館・プール】&#10;有形固定資産減価償却率平均値テキスト">
          <a:extLst>
            <a:ext uri="{FF2B5EF4-FFF2-40B4-BE49-F238E27FC236}">
              <a16:creationId xmlns:a16="http://schemas.microsoft.com/office/drawing/2014/main" id="{31066185-6FB8-4CAA-B672-4C985D35133D}"/>
            </a:ext>
          </a:extLst>
        </xdr:cNvPr>
        <xdr:cNvSpPr txBox="1"/>
      </xdr:nvSpPr>
      <xdr:spPr>
        <a:xfrm>
          <a:off x="4673600" y="102889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23495</xdr:rowOff>
    </xdr:from>
    <xdr:to>
      <xdr:col>24</xdr:col>
      <xdr:colOff>114300</xdr:colOff>
      <xdr:row>60</xdr:row>
      <xdr:rowOff>125095</xdr:rowOff>
    </xdr:to>
    <xdr:sp macro="" textlink="">
      <xdr:nvSpPr>
        <xdr:cNvPr id="175" name="フローチャート: 判断 174">
          <a:extLst>
            <a:ext uri="{FF2B5EF4-FFF2-40B4-BE49-F238E27FC236}">
              <a16:creationId xmlns:a16="http://schemas.microsoft.com/office/drawing/2014/main" id="{204550E7-C962-434B-92C5-6AB707FAB4A7}"/>
            </a:ext>
          </a:extLst>
        </xdr:cNvPr>
        <xdr:cNvSpPr/>
      </xdr:nvSpPr>
      <xdr:spPr>
        <a:xfrm>
          <a:off x="4584700" y="10310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170180</xdr:rowOff>
    </xdr:from>
    <xdr:to>
      <xdr:col>20</xdr:col>
      <xdr:colOff>38100</xdr:colOff>
      <xdr:row>60</xdr:row>
      <xdr:rowOff>100330</xdr:rowOff>
    </xdr:to>
    <xdr:sp macro="" textlink="">
      <xdr:nvSpPr>
        <xdr:cNvPr id="176" name="フローチャート: 判断 175">
          <a:extLst>
            <a:ext uri="{FF2B5EF4-FFF2-40B4-BE49-F238E27FC236}">
              <a16:creationId xmlns:a16="http://schemas.microsoft.com/office/drawing/2014/main" id="{7D13C10A-A7F6-4EB3-AD42-EDF82B786D8F}"/>
            </a:ext>
          </a:extLst>
        </xdr:cNvPr>
        <xdr:cNvSpPr/>
      </xdr:nvSpPr>
      <xdr:spPr>
        <a:xfrm>
          <a:off x="374650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44450</xdr:rowOff>
    </xdr:from>
    <xdr:to>
      <xdr:col>15</xdr:col>
      <xdr:colOff>101600</xdr:colOff>
      <xdr:row>60</xdr:row>
      <xdr:rowOff>146050</xdr:rowOff>
    </xdr:to>
    <xdr:sp macro="" textlink="">
      <xdr:nvSpPr>
        <xdr:cNvPr id="177" name="フローチャート: 判断 176">
          <a:extLst>
            <a:ext uri="{FF2B5EF4-FFF2-40B4-BE49-F238E27FC236}">
              <a16:creationId xmlns:a16="http://schemas.microsoft.com/office/drawing/2014/main" id="{665C679F-4F8F-441B-AB68-1B305CD638AD}"/>
            </a:ext>
          </a:extLst>
        </xdr:cNvPr>
        <xdr:cNvSpPr/>
      </xdr:nvSpPr>
      <xdr:spPr>
        <a:xfrm>
          <a:off x="28575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10160</xdr:rowOff>
    </xdr:from>
    <xdr:to>
      <xdr:col>10</xdr:col>
      <xdr:colOff>165100</xdr:colOff>
      <xdr:row>60</xdr:row>
      <xdr:rowOff>111760</xdr:rowOff>
    </xdr:to>
    <xdr:sp macro="" textlink="">
      <xdr:nvSpPr>
        <xdr:cNvPr id="178" name="フローチャート: 判断 177">
          <a:extLst>
            <a:ext uri="{FF2B5EF4-FFF2-40B4-BE49-F238E27FC236}">
              <a16:creationId xmlns:a16="http://schemas.microsoft.com/office/drawing/2014/main" id="{85B1B71C-F210-422F-B8D1-DACDFC73D022}"/>
            </a:ext>
          </a:extLst>
        </xdr:cNvPr>
        <xdr:cNvSpPr/>
      </xdr:nvSpPr>
      <xdr:spPr>
        <a:xfrm>
          <a:off x="1968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156845</xdr:rowOff>
    </xdr:from>
    <xdr:to>
      <xdr:col>6</xdr:col>
      <xdr:colOff>38100</xdr:colOff>
      <xdr:row>60</xdr:row>
      <xdr:rowOff>86995</xdr:rowOff>
    </xdr:to>
    <xdr:sp macro="" textlink="">
      <xdr:nvSpPr>
        <xdr:cNvPr id="179" name="フローチャート: 判断 178">
          <a:extLst>
            <a:ext uri="{FF2B5EF4-FFF2-40B4-BE49-F238E27FC236}">
              <a16:creationId xmlns:a16="http://schemas.microsoft.com/office/drawing/2014/main" id="{EA358068-4658-4798-9A2F-D9E5553A8C60}"/>
            </a:ext>
          </a:extLst>
        </xdr:cNvPr>
        <xdr:cNvSpPr/>
      </xdr:nvSpPr>
      <xdr:spPr>
        <a:xfrm>
          <a:off x="1079500" y="1027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E0B61804-46F4-472B-9029-C02927FD46FC}"/>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2A6532ED-11C2-4E41-9B0B-2408B6B466E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22C6B999-7534-4B3D-BDEE-9A2783BDEA42}"/>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DA33F9F4-C87F-44F1-A1F3-F2DFE32C3115}"/>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3DC03211-26E9-4D82-89B6-B6D6D16C990E}"/>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57785</xdr:rowOff>
    </xdr:from>
    <xdr:to>
      <xdr:col>24</xdr:col>
      <xdr:colOff>114300</xdr:colOff>
      <xdr:row>58</xdr:row>
      <xdr:rowOff>159385</xdr:rowOff>
    </xdr:to>
    <xdr:sp macro="" textlink="">
      <xdr:nvSpPr>
        <xdr:cNvPr id="185" name="楕円 184">
          <a:extLst>
            <a:ext uri="{FF2B5EF4-FFF2-40B4-BE49-F238E27FC236}">
              <a16:creationId xmlns:a16="http://schemas.microsoft.com/office/drawing/2014/main" id="{09692425-AA09-4E64-9532-324754C94112}"/>
            </a:ext>
          </a:extLst>
        </xdr:cNvPr>
        <xdr:cNvSpPr/>
      </xdr:nvSpPr>
      <xdr:spPr>
        <a:xfrm>
          <a:off x="4584700" y="10001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80662</xdr:rowOff>
    </xdr:from>
    <xdr:ext cx="405111" cy="259045"/>
    <xdr:sp macro="" textlink="">
      <xdr:nvSpPr>
        <xdr:cNvPr id="186" name="【体育館・プール】&#10;有形固定資産減価償却率該当値テキスト">
          <a:extLst>
            <a:ext uri="{FF2B5EF4-FFF2-40B4-BE49-F238E27FC236}">
              <a16:creationId xmlns:a16="http://schemas.microsoft.com/office/drawing/2014/main" id="{10A707A8-F675-45AC-BEA9-CA41BCEB8DFB}"/>
            </a:ext>
          </a:extLst>
        </xdr:cNvPr>
        <xdr:cNvSpPr txBox="1"/>
      </xdr:nvSpPr>
      <xdr:spPr>
        <a:xfrm>
          <a:off x="4673600" y="9853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19685</xdr:rowOff>
    </xdr:from>
    <xdr:to>
      <xdr:col>20</xdr:col>
      <xdr:colOff>38100</xdr:colOff>
      <xdr:row>58</xdr:row>
      <xdr:rowOff>121285</xdr:rowOff>
    </xdr:to>
    <xdr:sp macro="" textlink="">
      <xdr:nvSpPr>
        <xdr:cNvPr id="187" name="楕円 186">
          <a:extLst>
            <a:ext uri="{FF2B5EF4-FFF2-40B4-BE49-F238E27FC236}">
              <a16:creationId xmlns:a16="http://schemas.microsoft.com/office/drawing/2014/main" id="{36E92FDA-77EF-4CA6-80B5-41D299E33019}"/>
            </a:ext>
          </a:extLst>
        </xdr:cNvPr>
        <xdr:cNvSpPr/>
      </xdr:nvSpPr>
      <xdr:spPr>
        <a:xfrm>
          <a:off x="3746500" y="99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70485</xdr:rowOff>
    </xdr:from>
    <xdr:to>
      <xdr:col>24</xdr:col>
      <xdr:colOff>63500</xdr:colOff>
      <xdr:row>58</xdr:row>
      <xdr:rowOff>108585</xdr:rowOff>
    </xdr:to>
    <xdr:cxnSp macro="">
      <xdr:nvCxnSpPr>
        <xdr:cNvPr id="188" name="直線コネクタ 187">
          <a:extLst>
            <a:ext uri="{FF2B5EF4-FFF2-40B4-BE49-F238E27FC236}">
              <a16:creationId xmlns:a16="http://schemas.microsoft.com/office/drawing/2014/main" id="{D10BC99C-B0BC-48C2-8034-04584ECDD1EB}"/>
            </a:ext>
          </a:extLst>
        </xdr:cNvPr>
        <xdr:cNvCxnSpPr/>
      </xdr:nvCxnSpPr>
      <xdr:spPr>
        <a:xfrm>
          <a:off x="3797300" y="1001458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149225</xdr:rowOff>
    </xdr:from>
    <xdr:to>
      <xdr:col>15</xdr:col>
      <xdr:colOff>101600</xdr:colOff>
      <xdr:row>58</xdr:row>
      <xdr:rowOff>79375</xdr:rowOff>
    </xdr:to>
    <xdr:sp macro="" textlink="">
      <xdr:nvSpPr>
        <xdr:cNvPr id="189" name="楕円 188">
          <a:extLst>
            <a:ext uri="{FF2B5EF4-FFF2-40B4-BE49-F238E27FC236}">
              <a16:creationId xmlns:a16="http://schemas.microsoft.com/office/drawing/2014/main" id="{E47E4208-1E42-48F7-A511-3E8BC42FAD09}"/>
            </a:ext>
          </a:extLst>
        </xdr:cNvPr>
        <xdr:cNvSpPr/>
      </xdr:nvSpPr>
      <xdr:spPr>
        <a:xfrm>
          <a:off x="2857500" y="9921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28575</xdr:rowOff>
    </xdr:from>
    <xdr:to>
      <xdr:col>19</xdr:col>
      <xdr:colOff>177800</xdr:colOff>
      <xdr:row>58</xdr:row>
      <xdr:rowOff>70485</xdr:rowOff>
    </xdr:to>
    <xdr:cxnSp macro="">
      <xdr:nvCxnSpPr>
        <xdr:cNvPr id="190" name="直線コネクタ 189">
          <a:extLst>
            <a:ext uri="{FF2B5EF4-FFF2-40B4-BE49-F238E27FC236}">
              <a16:creationId xmlns:a16="http://schemas.microsoft.com/office/drawing/2014/main" id="{3943F4F7-FB63-444D-AFD3-277B1D86C0EC}"/>
            </a:ext>
          </a:extLst>
        </xdr:cNvPr>
        <xdr:cNvCxnSpPr/>
      </xdr:nvCxnSpPr>
      <xdr:spPr>
        <a:xfrm>
          <a:off x="2908300" y="997267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114935</xdr:rowOff>
    </xdr:from>
    <xdr:to>
      <xdr:col>10</xdr:col>
      <xdr:colOff>165100</xdr:colOff>
      <xdr:row>58</xdr:row>
      <xdr:rowOff>45085</xdr:rowOff>
    </xdr:to>
    <xdr:sp macro="" textlink="">
      <xdr:nvSpPr>
        <xdr:cNvPr id="191" name="楕円 190">
          <a:extLst>
            <a:ext uri="{FF2B5EF4-FFF2-40B4-BE49-F238E27FC236}">
              <a16:creationId xmlns:a16="http://schemas.microsoft.com/office/drawing/2014/main" id="{8F46A596-EFC8-489B-ADB2-001D30C6E798}"/>
            </a:ext>
          </a:extLst>
        </xdr:cNvPr>
        <xdr:cNvSpPr/>
      </xdr:nvSpPr>
      <xdr:spPr>
        <a:xfrm>
          <a:off x="1968500" y="988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57</xdr:row>
      <xdr:rowOff>165735</xdr:rowOff>
    </xdr:from>
    <xdr:to>
      <xdr:col>15</xdr:col>
      <xdr:colOff>50800</xdr:colOff>
      <xdr:row>58</xdr:row>
      <xdr:rowOff>28575</xdr:rowOff>
    </xdr:to>
    <xdr:cxnSp macro="">
      <xdr:nvCxnSpPr>
        <xdr:cNvPr id="192" name="直線コネクタ 191">
          <a:extLst>
            <a:ext uri="{FF2B5EF4-FFF2-40B4-BE49-F238E27FC236}">
              <a16:creationId xmlns:a16="http://schemas.microsoft.com/office/drawing/2014/main" id="{667EFFB1-E8C5-4207-92E6-C8515389ED17}"/>
            </a:ext>
          </a:extLst>
        </xdr:cNvPr>
        <xdr:cNvCxnSpPr/>
      </xdr:nvCxnSpPr>
      <xdr:spPr>
        <a:xfrm>
          <a:off x="2019300" y="993838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76835</xdr:rowOff>
    </xdr:from>
    <xdr:to>
      <xdr:col>6</xdr:col>
      <xdr:colOff>38100</xdr:colOff>
      <xdr:row>58</xdr:row>
      <xdr:rowOff>6985</xdr:rowOff>
    </xdr:to>
    <xdr:sp macro="" textlink="">
      <xdr:nvSpPr>
        <xdr:cNvPr id="193" name="楕円 192">
          <a:extLst>
            <a:ext uri="{FF2B5EF4-FFF2-40B4-BE49-F238E27FC236}">
              <a16:creationId xmlns:a16="http://schemas.microsoft.com/office/drawing/2014/main" id="{CDB6F335-481C-4815-831A-52E263C082F8}"/>
            </a:ext>
          </a:extLst>
        </xdr:cNvPr>
        <xdr:cNvSpPr/>
      </xdr:nvSpPr>
      <xdr:spPr>
        <a:xfrm>
          <a:off x="1079500" y="984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57</xdr:row>
      <xdr:rowOff>127635</xdr:rowOff>
    </xdr:from>
    <xdr:to>
      <xdr:col>10</xdr:col>
      <xdr:colOff>114300</xdr:colOff>
      <xdr:row>57</xdr:row>
      <xdr:rowOff>165735</xdr:rowOff>
    </xdr:to>
    <xdr:cxnSp macro="">
      <xdr:nvCxnSpPr>
        <xdr:cNvPr id="194" name="直線コネクタ 193">
          <a:extLst>
            <a:ext uri="{FF2B5EF4-FFF2-40B4-BE49-F238E27FC236}">
              <a16:creationId xmlns:a16="http://schemas.microsoft.com/office/drawing/2014/main" id="{2A66AD58-3E73-45E4-A683-52EDD34AE6DC}"/>
            </a:ext>
          </a:extLst>
        </xdr:cNvPr>
        <xdr:cNvCxnSpPr/>
      </xdr:nvCxnSpPr>
      <xdr:spPr>
        <a:xfrm>
          <a:off x="1130300" y="990028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91457</xdr:rowOff>
    </xdr:from>
    <xdr:ext cx="405111" cy="259045"/>
    <xdr:sp macro="" textlink="">
      <xdr:nvSpPr>
        <xdr:cNvPr id="195" name="n_1aveValue【体育館・プール】&#10;有形固定資産減価償却率">
          <a:extLst>
            <a:ext uri="{FF2B5EF4-FFF2-40B4-BE49-F238E27FC236}">
              <a16:creationId xmlns:a16="http://schemas.microsoft.com/office/drawing/2014/main" id="{FEE4ACA3-687D-46E6-AF26-5EEAC75CD1DD}"/>
            </a:ext>
          </a:extLst>
        </xdr:cNvPr>
        <xdr:cNvSpPr txBox="1"/>
      </xdr:nvSpPr>
      <xdr:spPr>
        <a:xfrm>
          <a:off x="3582044" y="10378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137177</xdr:rowOff>
    </xdr:from>
    <xdr:ext cx="405111" cy="259045"/>
    <xdr:sp macro="" textlink="">
      <xdr:nvSpPr>
        <xdr:cNvPr id="196" name="n_2aveValue【体育館・プール】&#10;有形固定資産減価償却率">
          <a:extLst>
            <a:ext uri="{FF2B5EF4-FFF2-40B4-BE49-F238E27FC236}">
              <a16:creationId xmlns:a16="http://schemas.microsoft.com/office/drawing/2014/main" id="{BF6593B1-31F9-4427-8B5E-D63429EECA46}"/>
            </a:ext>
          </a:extLst>
        </xdr:cNvPr>
        <xdr:cNvSpPr txBox="1"/>
      </xdr:nvSpPr>
      <xdr:spPr>
        <a:xfrm>
          <a:off x="2705744" y="10424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102887</xdr:rowOff>
    </xdr:from>
    <xdr:ext cx="405111" cy="259045"/>
    <xdr:sp macro="" textlink="">
      <xdr:nvSpPr>
        <xdr:cNvPr id="197" name="n_3aveValue【体育館・プール】&#10;有形固定資産減価償却率">
          <a:extLst>
            <a:ext uri="{FF2B5EF4-FFF2-40B4-BE49-F238E27FC236}">
              <a16:creationId xmlns:a16="http://schemas.microsoft.com/office/drawing/2014/main" id="{B69CAEE2-EA89-4E52-A380-044322788F02}"/>
            </a:ext>
          </a:extLst>
        </xdr:cNvPr>
        <xdr:cNvSpPr txBox="1"/>
      </xdr:nvSpPr>
      <xdr:spPr>
        <a:xfrm>
          <a:off x="1816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78122</xdr:rowOff>
    </xdr:from>
    <xdr:ext cx="405111" cy="259045"/>
    <xdr:sp macro="" textlink="">
      <xdr:nvSpPr>
        <xdr:cNvPr id="198" name="n_4aveValue【体育館・プール】&#10;有形固定資産減価償却率">
          <a:extLst>
            <a:ext uri="{FF2B5EF4-FFF2-40B4-BE49-F238E27FC236}">
              <a16:creationId xmlns:a16="http://schemas.microsoft.com/office/drawing/2014/main" id="{F7AF11E2-AEB2-4AD1-AF8F-2C26E0ADC5A3}"/>
            </a:ext>
          </a:extLst>
        </xdr:cNvPr>
        <xdr:cNvSpPr txBox="1"/>
      </xdr:nvSpPr>
      <xdr:spPr>
        <a:xfrm>
          <a:off x="927744" y="1036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137812</xdr:rowOff>
    </xdr:from>
    <xdr:ext cx="405111" cy="259045"/>
    <xdr:sp macro="" textlink="">
      <xdr:nvSpPr>
        <xdr:cNvPr id="199" name="n_1mainValue【体育館・プール】&#10;有形固定資産減価償却率">
          <a:extLst>
            <a:ext uri="{FF2B5EF4-FFF2-40B4-BE49-F238E27FC236}">
              <a16:creationId xmlns:a16="http://schemas.microsoft.com/office/drawing/2014/main" id="{29A39D8E-0FFD-4346-809C-822AD59B4B4A}"/>
            </a:ext>
          </a:extLst>
        </xdr:cNvPr>
        <xdr:cNvSpPr txBox="1"/>
      </xdr:nvSpPr>
      <xdr:spPr>
        <a:xfrm>
          <a:off x="3582044" y="9739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95902</xdr:rowOff>
    </xdr:from>
    <xdr:ext cx="405111" cy="259045"/>
    <xdr:sp macro="" textlink="">
      <xdr:nvSpPr>
        <xdr:cNvPr id="200" name="n_2mainValue【体育館・プール】&#10;有形固定資産減価償却率">
          <a:extLst>
            <a:ext uri="{FF2B5EF4-FFF2-40B4-BE49-F238E27FC236}">
              <a16:creationId xmlns:a16="http://schemas.microsoft.com/office/drawing/2014/main" id="{F61268D3-4EF4-4136-A0A3-0BDA1ACC2D45}"/>
            </a:ext>
          </a:extLst>
        </xdr:cNvPr>
        <xdr:cNvSpPr txBox="1"/>
      </xdr:nvSpPr>
      <xdr:spPr>
        <a:xfrm>
          <a:off x="2705744" y="969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61612</xdr:rowOff>
    </xdr:from>
    <xdr:ext cx="405111" cy="259045"/>
    <xdr:sp macro="" textlink="">
      <xdr:nvSpPr>
        <xdr:cNvPr id="201" name="n_3mainValue【体育館・プール】&#10;有形固定資産減価償却率">
          <a:extLst>
            <a:ext uri="{FF2B5EF4-FFF2-40B4-BE49-F238E27FC236}">
              <a16:creationId xmlns:a16="http://schemas.microsoft.com/office/drawing/2014/main" id="{FAB1C7D1-11CB-4074-867E-8D87823C482D}"/>
            </a:ext>
          </a:extLst>
        </xdr:cNvPr>
        <xdr:cNvSpPr txBox="1"/>
      </xdr:nvSpPr>
      <xdr:spPr>
        <a:xfrm>
          <a:off x="1816744" y="9662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23512</xdr:rowOff>
    </xdr:from>
    <xdr:ext cx="405111" cy="259045"/>
    <xdr:sp macro="" textlink="">
      <xdr:nvSpPr>
        <xdr:cNvPr id="202" name="n_4mainValue【体育館・プール】&#10;有形固定資産減価償却率">
          <a:extLst>
            <a:ext uri="{FF2B5EF4-FFF2-40B4-BE49-F238E27FC236}">
              <a16:creationId xmlns:a16="http://schemas.microsoft.com/office/drawing/2014/main" id="{6BCD1F16-4CD0-45EB-B162-EA6AD80B3596}"/>
            </a:ext>
          </a:extLst>
        </xdr:cNvPr>
        <xdr:cNvSpPr txBox="1"/>
      </xdr:nvSpPr>
      <xdr:spPr>
        <a:xfrm>
          <a:off x="927744" y="9624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0C99B54D-B343-42A1-A3A7-33C92A97E849}"/>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5A696887-66B3-427E-B074-9AB4DF45ADC6}"/>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F362EE5B-7792-4ACD-9E79-D7CA9F7E7B57}"/>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88652BBA-582B-436F-87CE-C754B260185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DAF4F9A6-3B54-4872-A5ED-296A054EED92}"/>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6BDF2BDE-DCBD-4A2D-8323-46222BA2527E}"/>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F23BA6F4-02DF-4DDE-BFC0-796FC3993A68}"/>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C8720341-F8AB-409F-9E7B-AA3732C9753B}"/>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9DEEBADE-A751-4261-A8F7-BA2C1D3A84BB}"/>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DD96CE0F-AA83-4E4B-84F9-D4F917D3DA19}"/>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130628</xdr:rowOff>
    </xdr:from>
    <xdr:to>
      <xdr:col>59</xdr:col>
      <xdr:colOff>50800</xdr:colOff>
      <xdr:row>64</xdr:row>
      <xdr:rowOff>130628</xdr:rowOff>
    </xdr:to>
    <xdr:cxnSp macro="">
      <xdr:nvCxnSpPr>
        <xdr:cNvPr id="213" name="直線コネクタ 212">
          <a:extLst>
            <a:ext uri="{FF2B5EF4-FFF2-40B4-BE49-F238E27FC236}">
              <a16:creationId xmlns:a16="http://schemas.microsoft.com/office/drawing/2014/main" id="{560835E9-C3C6-45DF-AE0F-491ED7A7DB81}"/>
            </a:ext>
          </a:extLst>
        </xdr:cNvPr>
        <xdr:cNvCxnSpPr/>
      </xdr:nvCxnSpPr>
      <xdr:spPr>
        <a:xfrm>
          <a:off x="6604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4" name="テキスト ボックス 213">
          <a:extLst>
            <a:ext uri="{FF2B5EF4-FFF2-40B4-BE49-F238E27FC236}">
              <a16:creationId xmlns:a16="http://schemas.microsoft.com/office/drawing/2014/main" id="{AC2E35C7-315D-43D9-A0D1-BCB8CFC73FFE}"/>
            </a:ext>
          </a:extLst>
        </xdr:cNvPr>
        <xdr:cNvSpPr txBox="1"/>
      </xdr:nvSpPr>
      <xdr:spPr>
        <a:xfrm>
          <a:off x="6136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5" name="直線コネクタ 214">
          <a:extLst>
            <a:ext uri="{FF2B5EF4-FFF2-40B4-BE49-F238E27FC236}">
              <a16:creationId xmlns:a16="http://schemas.microsoft.com/office/drawing/2014/main" id="{03F428A1-A3ED-4793-9209-FB506478A8FC}"/>
            </a:ext>
          </a:extLst>
        </xdr:cNvPr>
        <xdr:cNvCxnSpPr/>
      </xdr:nvCxnSpPr>
      <xdr:spPr>
        <a:xfrm>
          <a:off x="6604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6" name="テキスト ボックス 215">
          <a:extLst>
            <a:ext uri="{FF2B5EF4-FFF2-40B4-BE49-F238E27FC236}">
              <a16:creationId xmlns:a16="http://schemas.microsoft.com/office/drawing/2014/main" id="{7251D45E-5DD4-4CE5-B7F0-6CC07A23128D}"/>
            </a:ext>
          </a:extLst>
        </xdr:cNvPr>
        <xdr:cNvSpPr txBox="1"/>
      </xdr:nvSpPr>
      <xdr:spPr>
        <a:xfrm>
          <a:off x="6136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7" name="直線コネクタ 216">
          <a:extLst>
            <a:ext uri="{FF2B5EF4-FFF2-40B4-BE49-F238E27FC236}">
              <a16:creationId xmlns:a16="http://schemas.microsoft.com/office/drawing/2014/main" id="{44D61180-91CA-486C-BE18-BA3AB1B57B9C}"/>
            </a:ext>
          </a:extLst>
        </xdr:cNvPr>
        <xdr:cNvCxnSpPr/>
      </xdr:nvCxnSpPr>
      <xdr:spPr>
        <a:xfrm>
          <a:off x="6604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8" name="テキスト ボックス 217">
          <a:extLst>
            <a:ext uri="{FF2B5EF4-FFF2-40B4-BE49-F238E27FC236}">
              <a16:creationId xmlns:a16="http://schemas.microsoft.com/office/drawing/2014/main" id="{A8223E75-D317-497C-BB05-07D8B2F46E47}"/>
            </a:ext>
          </a:extLst>
        </xdr:cNvPr>
        <xdr:cNvSpPr txBox="1"/>
      </xdr:nvSpPr>
      <xdr:spPr>
        <a:xfrm>
          <a:off x="6136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9" name="直線コネクタ 218">
          <a:extLst>
            <a:ext uri="{FF2B5EF4-FFF2-40B4-BE49-F238E27FC236}">
              <a16:creationId xmlns:a16="http://schemas.microsoft.com/office/drawing/2014/main" id="{7B08162F-C806-453C-9B81-0CCA06DC1392}"/>
            </a:ext>
          </a:extLst>
        </xdr:cNvPr>
        <xdr:cNvCxnSpPr/>
      </xdr:nvCxnSpPr>
      <xdr:spPr>
        <a:xfrm>
          <a:off x="6604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20" name="テキスト ボックス 219">
          <a:extLst>
            <a:ext uri="{FF2B5EF4-FFF2-40B4-BE49-F238E27FC236}">
              <a16:creationId xmlns:a16="http://schemas.microsoft.com/office/drawing/2014/main" id="{6034CF7F-7D52-428E-A07E-4492C0BD415D}"/>
            </a:ext>
          </a:extLst>
        </xdr:cNvPr>
        <xdr:cNvSpPr txBox="1"/>
      </xdr:nvSpPr>
      <xdr:spPr>
        <a:xfrm>
          <a:off x="6136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21" name="直線コネクタ 220">
          <a:extLst>
            <a:ext uri="{FF2B5EF4-FFF2-40B4-BE49-F238E27FC236}">
              <a16:creationId xmlns:a16="http://schemas.microsoft.com/office/drawing/2014/main" id="{EED76A42-E1C4-401E-B342-30CC1377A6B0}"/>
            </a:ext>
          </a:extLst>
        </xdr:cNvPr>
        <xdr:cNvCxnSpPr/>
      </xdr:nvCxnSpPr>
      <xdr:spPr>
        <a:xfrm>
          <a:off x="6604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22" name="テキスト ボックス 221">
          <a:extLst>
            <a:ext uri="{FF2B5EF4-FFF2-40B4-BE49-F238E27FC236}">
              <a16:creationId xmlns:a16="http://schemas.microsoft.com/office/drawing/2014/main" id="{8182428C-E019-4281-BA2B-C3B126D6E9A9}"/>
            </a:ext>
          </a:extLst>
        </xdr:cNvPr>
        <xdr:cNvSpPr txBox="1"/>
      </xdr:nvSpPr>
      <xdr:spPr>
        <a:xfrm>
          <a:off x="6136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3" name="直線コネクタ 222">
          <a:extLst>
            <a:ext uri="{FF2B5EF4-FFF2-40B4-BE49-F238E27FC236}">
              <a16:creationId xmlns:a16="http://schemas.microsoft.com/office/drawing/2014/main" id="{738547B7-E685-4179-A835-F089365C99C6}"/>
            </a:ext>
          </a:extLst>
        </xdr:cNvPr>
        <xdr:cNvCxnSpPr/>
      </xdr:nvCxnSpPr>
      <xdr:spPr>
        <a:xfrm>
          <a:off x="6604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4" name="テキスト ボックス 223">
          <a:extLst>
            <a:ext uri="{FF2B5EF4-FFF2-40B4-BE49-F238E27FC236}">
              <a16:creationId xmlns:a16="http://schemas.microsoft.com/office/drawing/2014/main" id="{6484B690-A707-499A-B350-6358B3CD6971}"/>
            </a:ext>
          </a:extLst>
        </xdr:cNvPr>
        <xdr:cNvSpPr txBox="1"/>
      </xdr:nvSpPr>
      <xdr:spPr>
        <a:xfrm>
          <a:off x="6136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F191EE33-3006-45B0-B989-B21522FE3691}"/>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E3DA5DD4-FD04-493B-80C4-043930B82CEB}"/>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66CBD15B-23DA-484F-8120-58FC0ED4CF46}"/>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137160</xdr:rowOff>
    </xdr:from>
    <xdr:to>
      <xdr:col>54</xdr:col>
      <xdr:colOff>189865</xdr:colOff>
      <xdr:row>64</xdr:row>
      <xdr:rowOff>104503</xdr:rowOff>
    </xdr:to>
    <xdr:cxnSp macro="">
      <xdr:nvCxnSpPr>
        <xdr:cNvPr id="228" name="直線コネクタ 227">
          <a:extLst>
            <a:ext uri="{FF2B5EF4-FFF2-40B4-BE49-F238E27FC236}">
              <a16:creationId xmlns:a16="http://schemas.microsoft.com/office/drawing/2014/main" id="{137F4991-7DC6-4134-96A1-56B609740504}"/>
            </a:ext>
          </a:extLst>
        </xdr:cNvPr>
        <xdr:cNvCxnSpPr/>
      </xdr:nvCxnSpPr>
      <xdr:spPr>
        <a:xfrm flipV="1">
          <a:off x="10476865" y="9566910"/>
          <a:ext cx="0" cy="15103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108330</xdr:rowOff>
    </xdr:from>
    <xdr:ext cx="469744" cy="259045"/>
    <xdr:sp macro="" textlink="">
      <xdr:nvSpPr>
        <xdr:cNvPr id="229" name="【体育館・プール】&#10;一人当たり面積最小値テキスト">
          <a:extLst>
            <a:ext uri="{FF2B5EF4-FFF2-40B4-BE49-F238E27FC236}">
              <a16:creationId xmlns:a16="http://schemas.microsoft.com/office/drawing/2014/main" id="{E188709A-E579-44B8-B4DF-1DE37D40D7C1}"/>
            </a:ext>
          </a:extLst>
        </xdr:cNvPr>
        <xdr:cNvSpPr txBox="1"/>
      </xdr:nvSpPr>
      <xdr:spPr>
        <a:xfrm>
          <a:off x="10515600" y="110811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104503</xdr:rowOff>
    </xdr:from>
    <xdr:to>
      <xdr:col>55</xdr:col>
      <xdr:colOff>88900</xdr:colOff>
      <xdr:row>64</xdr:row>
      <xdr:rowOff>104503</xdr:rowOff>
    </xdr:to>
    <xdr:cxnSp macro="">
      <xdr:nvCxnSpPr>
        <xdr:cNvPr id="230" name="直線コネクタ 229">
          <a:extLst>
            <a:ext uri="{FF2B5EF4-FFF2-40B4-BE49-F238E27FC236}">
              <a16:creationId xmlns:a16="http://schemas.microsoft.com/office/drawing/2014/main" id="{5DCD6F3C-408C-4558-8923-599AD0013E05}"/>
            </a:ext>
          </a:extLst>
        </xdr:cNvPr>
        <xdr:cNvCxnSpPr/>
      </xdr:nvCxnSpPr>
      <xdr:spPr>
        <a:xfrm>
          <a:off x="10388600" y="11077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83837</xdr:rowOff>
    </xdr:from>
    <xdr:ext cx="469744" cy="259045"/>
    <xdr:sp macro="" textlink="">
      <xdr:nvSpPr>
        <xdr:cNvPr id="231" name="【体育館・プール】&#10;一人当たり面積最大値テキスト">
          <a:extLst>
            <a:ext uri="{FF2B5EF4-FFF2-40B4-BE49-F238E27FC236}">
              <a16:creationId xmlns:a16="http://schemas.microsoft.com/office/drawing/2014/main" id="{C97144F2-0226-404C-8831-2A8D95CFD9DC}"/>
            </a:ext>
          </a:extLst>
        </xdr:cNvPr>
        <xdr:cNvSpPr txBox="1"/>
      </xdr:nvSpPr>
      <xdr:spPr>
        <a:xfrm>
          <a:off x="10515600" y="9342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137160</xdr:rowOff>
    </xdr:from>
    <xdr:to>
      <xdr:col>55</xdr:col>
      <xdr:colOff>88900</xdr:colOff>
      <xdr:row>55</xdr:row>
      <xdr:rowOff>137160</xdr:rowOff>
    </xdr:to>
    <xdr:cxnSp macro="">
      <xdr:nvCxnSpPr>
        <xdr:cNvPr id="232" name="直線コネクタ 231">
          <a:extLst>
            <a:ext uri="{FF2B5EF4-FFF2-40B4-BE49-F238E27FC236}">
              <a16:creationId xmlns:a16="http://schemas.microsoft.com/office/drawing/2014/main" id="{CC08FE38-A320-4667-ABD8-69EF418D42C0}"/>
            </a:ext>
          </a:extLst>
        </xdr:cNvPr>
        <xdr:cNvCxnSpPr/>
      </xdr:nvCxnSpPr>
      <xdr:spPr>
        <a:xfrm>
          <a:off x="10388600" y="9566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25961</xdr:rowOff>
    </xdr:from>
    <xdr:ext cx="469744" cy="259045"/>
    <xdr:sp macro="" textlink="">
      <xdr:nvSpPr>
        <xdr:cNvPr id="233" name="【体育館・プール】&#10;一人当たり面積平均値テキスト">
          <a:extLst>
            <a:ext uri="{FF2B5EF4-FFF2-40B4-BE49-F238E27FC236}">
              <a16:creationId xmlns:a16="http://schemas.microsoft.com/office/drawing/2014/main" id="{70AA3CB4-3EAD-4B42-8F43-B10A8E7311B3}"/>
            </a:ext>
          </a:extLst>
        </xdr:cNvPr>
        <xdr:cNvSpPr txBox="1"/>
      </xdr:nvSpPr>
      <xdr:spPr>
        <a:xfrm>
          <a:off x="10515600" y="106558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3084</xdr:rowOff>
    </xdr:from>
    <xdr:to>
      <xdr:col>55</xdr:col>
      <xdr:colOff>50800</xdr:colOff>
      <xdr:row>63</xdr:row>
      <xdr:rowOff>104684</xdr:rowOff>
    </xdr:to>
    <xdr:sp macro="" textlink="">
      <xdr:nvSpPr>
        <xdr:cNvPr id="234" name="フローチャート: 判断 233">
          <a:extLst>
            <a:ext uri="{FF2B5EF4-FFF2-40B4-BE49-F238E27FC236}">
              <a16:creationId xmlns:a16="http://schemas.microsoft.com/office/drawing/2014/main" id="{A502C3A7-CB79-44F8-8D1E-1B7C73A15DF3}"/>
            </a:ext>
          </a:extLst>
        </xdr:cNvPr>
        <xdr:cNvSpPr/>
      </xdr:nvSpPr>
      <xdr:spPr>
        <a:xfrm>
          <a:off x="10426700" y="10804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171269</xdr:rowOff>
    </xdr:from>
    <xdr:to>
      <xdr:col>50</xdr:col>
      <xdr:colOff>165100</xdr:colOff>
      <xdr:row>63</xdr:row>
      <xdr:rowOff>101419</xdr:rowOff>
    </xdr:to>
    <xdr:sp macro="" textlink="">
      <xdr:nvSpPr>
        <xdr:cNvPr id="235" name="フローチャート: 判断 234">
          <a:extLst>
            <a:ext uri="{FF2B5EF4-FFF2-40B4-BE49-F238E27FC236}">
              <a16:creationId xmlns:a16="http://schemas.microsoft.com/office/drawing/2014/main" id="{CDB67853-4A51-43CE-A634-D5360D1001C7}"/>
            </a:ext>
          </a:extLst>
        </xdr:cNvPr>
        <xdr:cNvSpPr/>
      </xdr:nvSpPr>
      <xdr:spPr>
        <a:xfrm>
          <a:off x="9588500" y="10801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12881</xdr:rowOff>
    </xdr:from>
    <xdr:to>
      <xdr:col>46</xdr:col>
      <xdr:colOff>38100</xdr:colOff>
      <xdr:row>62</xdr:row>
      <xdr:rowOff>114481</xdr:rowOff>
    </xdr:to>
    <xdr:sp macro="" textlink="">
      <xdr:nvSpPr>
        <xdr:cNvPr id="236" name="フローチャート: 判断 235">
          <a:extLst>
            <a:ext uri="{FF2B5EF4-FFF2-40B4-BE49-F238E27FC236}">
              <a16:creationId xmlns:a16="http://schemas.microsoft.com/office/drawing/2014/main" id="{2F709769-84D9-40FA-A22C-3C31FF067BE1}"/>
            </a:ext>
          </a:extLst>
        </xdr:cNvPr>
        <xdr:cNvSpPr/>
      </xdr:nvSpPr>
      <xdr:spPr>
        <a:xfrm>
          <a:off x="8699500" y="10642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169635</xdr:rowOff>
    </xdr:from>
    <xdr:to>
      <xdr:col>41</xdr:col>
      <xdr:colOff>101600</xdr:colOff>
      <xdr:row>62</xdr:row>
      <xdr:rowOff>99785</xdr:rowOff>
    </xdr:to>
    <xdr:sp macro="" textlink="">
      <xdr:nvSpPr>
        <xdr:cNvPr id="237" name="フローチャート: 判断 236">
          <a:extLst>
            <a:ext uri="{FF2B5EF4-FFF2-40B4-BE49-F238E27FC236}">
              <a16:creationId xmlns:a16="http://schemas.microsoft.com/office/drawing/2014/main" id="{D3B82614-CE87-4C96-AC47-6878CF08D8B6}"/>
            </a:ext>
          </a:extLst>
        </xdr:cNvPr>
        <xdr:cNvSpPr/>
      </xdr:nvSpPr>
      <xdr:spPr>
        <a:xfrm>
          <a:off x="7810500" y="10628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6350</xdr:rowOff>
    </xdr:from>
    <xdr:to>
      <xdr:col>36</xdr:col>
      <xdr:colOff>165100</xdr:colOff>
      <xdr:row>62</xdr:row>
      <xdr:rowOff>107950</xdr:rowOff>
    </xdr:to>
    <xdr:sp macro="" textlink="">
      <xdr:nvSpPr>
        <xdr:cNvPr id="238" name="フローチャート: 判断 237">
          <a:extLst>
            <a:ext uri="{FF2B5EF4-FFF2-40B4-BE49-F238E27FC236}">
              <a16:creationId xmlns:a16="http://schemas.microsoft.com/office/drawing/2014/main" id="{B60E1F67-E37A-4639-9813-F50E438A7EFB}"/>
            </a:ext>
          </a:extLst>
        </xdr:cNvPr>
        <xdr:cNvSpPr/>
      </xdr:nvSpPr>
      <xdr:spPr>
        <a:xfrm>
          <a:off x="6921500" y="10636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170CD0B2-2C69-4D5A-9F95-204FF030DAEF}"/>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81CBF678-ADF3-406E-BE54-A3E9FA72B58F}"/>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66FC1C-D76B-44C1-A620-FEE60E4AF145}"/>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454DE595-B011-4747-8220-2A8674FA37E3}"/>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9416A8E-52DC-4FBC-89DE-64D99DE00814}"/>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112485</xdr:rowOff>
    </xdr:from>
    <xdr:to>
      <xdr:col>55</xdr:col>
      <xdr:colOff>50800</xdr:colOff>
      <xdr:row>64</xdr:row>
      <xdr:rowOff>42635</xdr:rowOff>
    </xdr:to>
    <xdr:sp macro="" textlink="">
      <xdr:nvSpPr>
        <xdr:cNvPr id="244" name="楕円 243">
          <a:extLst>
            <a:ext uri="{FF2B5EF4-FFF2-40B4-BE49-F238E27FC236}">
              <a16:creationId xmlns:a16="http://schemas.microsoft.com/office/drawing/2014/main" id="{4A98466D-9F58-4C83-A2BB-951F57D5C20C}"/>
            </a:ext>
          </a:extLst>
        </xdr:cNvPr>
        <xdr:cNvSpPr/>
      </xdr:nvSpPr>
      <xdr:spPr>
        <a:xfrm>
          <a:off x="10426700" y="10913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27412</xdr:rowOff>
    </xdr:from>
    <xdr:ext cx="469744" cy="259045"/>
    <xdr:sp macro="" textlink="">
      <xdr:nvSpPr>
        <xdr:cNvPr id="245" name="【体育館・プール】&#10;一人当たり面積該当値テキスト">
          <a:extLst>
            <a:ext uri="{FF2B5EF4-FFF2-40B4-BE49-F238E27FC236}">
              <a16:creationId xmlns:a16="http://schemas.microsoft.com/office/drawing/2014/main" id="{19FBA3E9-84E5-4E9D-9F5E-C6D62B636BC1}"/>
            </a:ext>
          </a:extLst>
        </xdr:cNvPr>
        <xdr:cNvSpPr txBox="1"/>
      </xdr:nvSpPr>
      <xdr:spPr>
        <a:xfrm>
          <a:off x="10515600" y="10828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114119</xdr:rowOff>
    </xdr:from>
    <xdr:to>
      <xdr:col>50</xdr:col>
      <xdr:colOff>165100</xdr:colOff>
      <xdr:row>64</xdr:row>
      <xdr:rowOff>44269</xdr:rowOff>
    </xdr:to>
    <xdr:sp macro="" textlink="">
      <xdr:nvSpPr>
        <xdr:cNvPr id="246" name="楕円 245">
          <a:extLst>
            <a:ext uri="{FF2B5EF4-FFF2-40B4-BE49-F238E27FC236}">
              <a16:creationId xmlns:a16="http://schemas.microsoft.com/office/drawing/2014/main" id="{13B9F6FC-8F5A-4C72-B90B-B1313E2CACB6}"/>
            </a:ext>
          </a:extLst>
        </xdr:cNvPr>
        <xdr:cNvSpPr/>
      </xdr:nvSpPr>
      <xdr:spPr>
        <a:xfrm>
          <a:off x="95885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163285</xdr:rowOff>
    </xdr:from>
    <xdr:to>
      <xdr:col>55</xdr:col>
      <xdr:colOff>0</xdr:colOff>
      <xdr:row>63</xdr:row>
      <xdr:rowOff>164919</xdr:rowOff>
    </xdr:to>
    <xdr:cxnSp macro="">
      <xdr:nvCxnSpPr>
        <xdr:cNvPr id="247" name="直線コネクタ 246">
          <a:extLst>
            <a:ext uri="{FF2B5EF4-FFF2-40B4-BE49-F238E27FC236}">
              <a16:creationId xmlns:a16="http://schemas.microsoft.com/office/drawing/2014/main" id="{DC5B458A-0442-4D21-B9F8-43D5B421E639}"/>
            </a:ext>
          </a:extLst>
        </xdr:cNvPr>
        <xdr:cNvCxnSpPr/>
      </xdr:nvCxnSpPr>
      <xdr:spPr>
        <a:xfrm flipV="1">
          <a:off x="9639300" y="10964635"/>
          <a:ext cx="83820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114119</xdr:rowOff>
    </xdr:from>
    <xdr:to>
      <xdr:col>46</xdr:col>
      <xdr:colOff>38100</xdr:colOff>
      <xdr:row>64</xdr:row>
      <xdr:rowOff>44269</xdr:rowOff>
    </xdr:to>
    <xdr:sp macro="" textlink="">
      <xdr:nvSpPr>
        <xdr:cNvPr id="248" name="楕円 247">
          <a:extLst>
            <a:ext uri="{FF2B5EF4-FFF2-40B4-BE49-F238E27FC236}">
              <a16:creationId xmlns:a16="http://schemas.microsoft.com/office/drawing/2014/main" id="{F71B3E0C-CA7D-41FF-99F0-A072E0610121}"/>
            </a:ext>
          </a:extLst>
        </xdr:cNvPr>
        <xdr:cNvSpPr/>
      </xdr:nvSpPr>
      <xdr:spPr>
        <a:xfrm>
          <a:off x="86995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164919</xdr:rowOff>
    </xdr:from>
    <xdr:to>
      <xdr:col>50</xdr:col>
      <xdr:colOff>114300</xdr:colOff>
      <xdr:row>63</xdr:row>
      <xdr:rowOff>164919</xdr:rowOff>
    </xdr:to>
    <xdr:cxnSp macro="">
      <xdr:nvCxnSpPr>
        <xdr:cNvPr id="249" name="直線コネクタ 248">
          <a:extLst>
            <a:ext uri="{FF2B5EF4-FFF2-40B4-BE49-F238E27FC236}">
              <a16:creationId xmlns:a16="http://schemas.microsoft.com/office/drawing/2014/main" id="{0DC10666-A237-4F35-91EE-3E46D5B4CE84}"/>
            </a:ext>
          </a:extLst>
        </xdr:cNvPr>
        <xdr:cNvCxnSpPr/>
      </xdr:nvCxnSpPr>
      <xdr:spPr>
        <a:xfrm>
          <a:off x="8750300" y="10966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114119</xdr:rowOff>
    </xdr:from>
    <xdr:to>
      <xdr:col>41</xdr:col>
      <xdr:colOff>101600</xdr:colOff>
      <xdr:row>64</xdr:row>
      <xdr:rowOff>44269</xdr:rowOff>
    </xdr:to>
    <xdr:sp macro="" textlink="">
      <xdr:nvSpPr>
        <xdr:cNvPr id="250" name="楕円 249">
          <a:extLst>
            <a:ext uri="{FF2B5EF4-FFF2-40B4-BE49-F238E27FC236}">
              <a16:creationId xmlns:a16="http://schemas.microsoft.com/office/drawing/2014/main" id="{F41F26AD-C75B-4AFB-B025-5F439BC34CC3}"/>
            </a:ext>
          </a:extLst>
        </xdr:cNvPr>
        <xdr:cNvSpPr/>
      </xdr:nvSpPr>
      <xdr:spPr>
        <a:xfrm>
          <a:off x="7810500" y="1091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164919</xdr:rowOff>
    </xdr:from>
    <xdr:to>
      <xdr:col>45</xdr:col>
      <xdr:colOff>177800</xdr:colOff>
      <xdr:row>63</xdr:row>
      <xdr:rowOff>164919</xdr:rowOff>
    </xdr:to>
    <xdr:cxnSp macro="">
      <xdr:nvCxnSpPr>
        <xdr:cNvPr id="251" name="直線コネクタ 250">
          <a:extLst>
            <a:ext uri="{FF2B5EF4-FFF2-40B4-BE49-F238E27FC236}">
              <a16:creationId xmlns:a16="http://schemas.microsoft.com/office/drawing/2014/main" id="{6A4AC0F8-4C85-4F28-BBDA-C8F1076F1E8D}"/>
            </a:ext>
          </a:extLst>
        </xdr:cNvPr>
        <xdr:cNvCxnSpPr/>
      </xdr:nvCxnSpPr>
      <xdr:spPr>
        <a:xfrm>
          <a:off x="7861300" y="1096626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115751</xdr:rowOff>
    </xdr:from>
    <xdr:to>
      <xdr:col>36</xdr:col>
      <xdr:colOff>165100</xdr:colOff>
      <xdr:row>64</xdr:row>
      <xdr:rowOff>45901</xdr:rowOff>
    </xdr:to>
    <xdr:sp macro="" textlink="">
      <xdr:nvSpPr>
        <xdr:cNvPr id="252" name="楕円 251">
          <a:extLst>
            <a:ext uri="{FF2B5EF4-FFF2-40B4-BE49-F238E27FC236}">
              <a16:creationId xmlns:a16="http://schemas.microsoft.com/office/drawing/2014/main" id="{B46BEE9C-14C6-4290-A326-CF8E88DC6CF0}"/>
            </a:ext>
          </a:extLst>
        </xdr:cNvPr>
        <xdr:cNvSpPr/>
      </xdr:nvSpPr>
      <xdr:spPr>
        <a:xfrm>
          <a:off x="6921500" y="10917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164919</xdr:rowOff>
    </xdr:from>
    <xdr:to>
      <xdr:col>41</xdr:col>
      <xdr:colOff>50800</xdr:colOff>
      <xdr:row>63</xdr:row>
      <xdr:rowOff>166551</xdr:rowOff>
    </xdr:to>
    <xdr:cxnSp macro="">
      <xdr:nvCxnSpPr>
        <xdr:cNvPr id="253" name="直線コネクタ 252">
          <a:extLst>
            <a:ext uri="{FF2B5EF4-FFF2-40B4-BE49-F238E27FC236}">
              <a16:creationId xmlns:a16="http://schemas.microsoft.com/office/drawing/2014/main" id="{D33D5E07-29E4-4DAB-93AB-A0733E033EEC}"/>
            </a:ext>
          </a:extLst>
        </xdr:cNvPr>
        <xdr:cNvCxnSpPr/>
      </xdr:nvCxnSpPr>
      <xdr:spPr>
        <a:xfrm flipV="1">
          <a:off x="6972300" y="10966269"/>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117946</xdr:rowOff>
    </xdr:from>
    <xdr:ext cx="469744" cy="259045"/>
    <xdr:sp macro="" textlink="">
      <xdr:nvSpPr>
        <xdr:cNvPr id="254" name="n_1aveValue【体育館・プール】&#10;一人当たり面積">
          <a:extLst>
            <a:ext uri="{FF2B5EF4-FFF2-40B4-BE49-F238E27FC236}">
              <a16:creationId xmlns:a16="http://schemas.microsoft.com/office/drawing/2014/main" id="{5769D5A8-A8F0-4099-A148-1A3812731256}"/>
            </a:ext>
          </a:extLst>
        </xdr:cNvPr>
        <xdr:cNvSpPr txBox="1"/>
      </xdr:nvSpPr>
      <xdr:spPr>
        <a:xfrm>
          <a:off x="9391727" y="10576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131008</xdr:rowOff>
    </xdr:from>
    <xdr:ext cx="469744" cy="259045"/>
    <xdr:sp macro="" textlink="">
      <xdr:nvSpPr>
        <xdr:cNvPr id="255" name="n_2aveValue【体育館・プール】&#10;一人当たり面積">
          <a:extLst>
            <a:ext uri="{FF2B5EF4-FFF2-40B4-BE49-F238E27FC236}">
              <a16:creationId xmlns:a16="http://schemas.microsoft.com/office/drawing/2014/main" id="{4A76864A-989C-409D-B290-1D54B9E80BF7}"/>
            </a:ext>
          </a:extLst>
        </xdr:cNvPr>
        <xdr:cNvSpPr txBox="1"/>
      </xdr:nvSpPr>
      <xdr:spPr>
        <a:xfrm>
          <a:off x="8515427" y="10418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116312</xdr:rowOff>
    </xdr:from>
    <xdr:ext cx="469744" cy="259045"/>
    <xdr:sp macro="" textlink="">
      <xdr:nvSpPr>
        <xdr:cNvPr id="256" name="n_3aveValue【体育館・プール】&#10;一人当たり面積">
          <a:extLst>
            <a:ext uri="{FF2B5EF4-FFF2-40B4-BE49-F238E27FC236}">
              <a16:creationId xmlns:a16="http://schemas.microsoft.com/office/drawing/2014/main" id="{C43F0F80-B99B-4EC7-9987-2D9C251EAD7A}"/>
            </a:ext>
          </a:extLst>
        </xdr:cNvPr>
        <xdr:cNvSpPr txBox="1"/>
      </xdr:nvSpPr>
      <xdr:spPr>
        <a:xfrm>
          <a:off x="7626427" y="10403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124477</xdr:rowOff>
    </xdr:from>
    <xdr:ext cx="469744" cy="259045"/>
    <xdr:sp macro="" textlink="">
      <xdr:nvSpPr>
        <xdr:cNvPr id="257" name="n_4aveValue【体育館・プール】&#10;一人当たり面積">
          <a:extLst>
            <a:ext uri="{FF2B5EF4-FFF2-40B4-BE49-F238E27FC236}">
              <a16:creationId xmlns:a16="http://schemas.microsoft.com/office/drawing/2014/main" id="{5D0778AE-52A9-43B1-94F0-8249CCDD2DFF}"/>
            </a:ext>
          </a:extLst>
        </xdr:cNvPr>
        <xdr:cNvSpPr txBox="1"/>
      </xdr:nvSpPr>
      <xdr:spPr>
        <a:xfrm>
          <a:off x="6737427" y="10411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35396</xdr:rowOff>
    </xdr:from>
    <xdr:ext cx="469744" cy="259045"/>
    <xdr:sp macro="" textlink="">
      <xdr:nvSpPr>
        <xdr:cNvPr id="258" name="n_1mainValue【体育館・プール】&#10;一人当たり面積">
          <a:extLst>
            <a:ext uri="{FF2B5EF4-FFF2-40B4-BE49-F238E27FC236}">
              <a16:creationId xmlns:a16="http://schemas.microsoft.com/office/drawing/2014/main" id="{D34D252E-A835-4428-9F47-5FAB2A442645}"/>
            </a:ext>
          </a:extLst>
        </xdr:cNvPr>
        <xdr:cNvSpPr txBox="1"/>
      </xdr:nvSpPr>
      <xdr:spPr>
        <a:xfrm>
          <a:off x="9391727" y="1100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35396</xdr:rowOff>
    </xdr:from>
    <xdr:ext cx="469744" cy="259045"/>
    <xdr:sp macro="" textlink="">
      <xdr:nvSpPr>
        <xdr:cNvPr id="259" name="n_2mainValue【体育館・プール】&#10;一人当たり面積">
          <a:extLst>
            <a:ext uri="{FF2B5EF4-FFF2-40B4-BE49-F238E27FC236}">
              <a16:creationId xmlns:a16="http://schemas.microsoft.com/office/drawing/2014/main" id="{ADC21C08-7703-4495-9969-D88F18D4625A}"/>
            </a:ext>
          </a:extLst>
        </xdr:cNvPr>
        <xdr:cNvSpPr txBox="1"/>
      </xdr:nvSpPr>
      <xdr:spPr>
        <a:xfrm>
          <a:off x="8515427" y="1100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35396</xdr:rowOff>
    </xdr:from>
    <xdr:ext cx="469744" cy="259045"/>
    <xdr:sp macro="" textlink="">
      <xdr:nvSpPr>
        <xdr:cNvPr id="260" name="n_3mainValue【体育館・プール】&#10;一人当たり面積">
          <a:extLst>
            <a:ext uri="{FF2B5EF4-FFF2-40B4-BE49-F238E27FC236}">
              <a16:creationId xmlns:a16="http://schemas.microsoft.com/office/drawing/2014/main" id="{7F870925-E5B2-4AAF-9515-B66D29C6CDA9}"/>
            </a:ext>
          </a:extLst>
        </xdr:cNvPr>
        <xdr:cNvSpPr txBox="1"/>
      </xdr:nvSpPr>
      <xdr:spPr>
        <a:xfrm>
          <a:off x="7626427" y="11008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37028</xdr:rowOff>
    </xdr:from>
    <xdr:ext cx="469744" cy="259045"/>
    <xdr:sp macro="" textlink="">
      <xdr:nvSpPr>
        <xdr:cNvPr id="261" name="n_4mainValue【体育館・プール】&#10;一人当たり面積">
          <a:extLst>
            <a:ext uri="{FF2B5EF4-FFF2-40B4-BE49-F238E27FC236}">
              <a16:creationId xmlns:a16="http://schemas.microsoft.com/office/drawing/2014/main" id="{00DEEF71-49B2-4570-90F9-718B6082C3EB}"/>
            </a:ext>
          </a:extLst>
        </xdr:cNvPr>
        <xdr:cNvSpPr txBox="1"/>
      </xdr:nvSpPr>
      <xdr:spPr>
        <a:xfrm>
          <a:off x="6737427" y="11009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75DBF14-7795-4A1A-AEFE-ACB00B47F41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DB57A3C9-D429-4893-88E4-78237DBA747C}"/>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AEE0E93C-7D96-4FAC-ADCB-74FD6A264D3D}"/>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C567F59C-5AB5-4D7B-ABBB-3FE918667325}"/>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9B5E9FBD-B976-4E83-943A-D97796D37381}"/>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337DC472-23E2-4DE9-8611-B014A5ADE2D6}"/>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90EE7C89-7038-428E-B2D3-C4AB34832278}"/>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FC3D22D7-2B41-443C-91C1-BD3C598FC5F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40BB2CC-8D8E-487E-B29F-ED62C9691801}"/>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713ACF96-8F7A-4AF5-BE5B-E378CD43053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21EE985C-683C-4755-B982-B0F15470304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3" name="直線コネクタ 272">
          <a:extLst>
            <a:ext uri="{FF2B5EF4-FFF2-40B4-BE49-F238E27FC236}">
              <a16:creationId xmlns:a16="http://schemas.microsoft.com/office/drawing/2014/main" id="{9C76463C-1EBF-410C-BCA6-75D7116BBE77}"/>
            </a:ext>
          </a:extLst>
        </xdr:cNvPr>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4" name="テキスト ボックス 273">
          <a:extLst>
            <a:ext uri="{FF2B5EF4-FFF2-40B4-BE49-F238E27FC236}">
              <a16:creationId xmlns:a16="http://schemas.microsoft.com/office/drawing/2014/main" id="{C436862D-5D5A-45D7-88CA-C7F0A069950F}"/>
            </a:ext>
          </a:extLst>
        </xdr:cNvPr>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5" name="直線コネクタ 274">
          <a:extLst>
            <a:ext uri="{FF2B5EF4-FFF2-40B4-BE49-F238E27FC236}">
              <a16:creationId xmlns:a16="http://schemas.microsoft.com/office/drawing/2014/main" id="{8F90660E-BEED-4B38-86AF-92D107CE6C33}"/>
            </a:ext>
          </a:extLst>
        </xdr:cNvPr>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6" name="テキスト ボックス 275">
          <a:extLst>
            <a:ext uri="{FF2B5EF4-FFF2-40B4-BE49-F238E27FC236}">
              <a16:creationId xmlns:a16="http://schemas.microsoft.com/office/drawing/2014/main" id="{1FA4FC3E-9D7D-4CA5-8D44-F4EFFB65CCB5}"/>
            </a:ext>
          </a:extLst>
        </xdr:cNvPr>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7" name="直線コネクタ 276">
          <a:extLst>
            <a:ext uri="{FF2B5EF4-FFF2-40B4-BE49-F238E27FC236}">
              <a16:creationId xmlns:a16="http://schemas.microsoft.com/office/drawing/2014/main" id="{5DC47BA7-2BE0-4E9B-B069-ECED88741FFF}"/>
            </a:ext>
          </a:extLst>
        </xdr:cNvPr>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8" name="テキスト ボックス 277">
          <a:extLst>
            <a:ext uri="{FF2B5EF4-FFF2-40B4-BE49-F238E27FC236}">
              <a16:creationId xmlns:a16="http://schemas.microsoft.com/office/drawing/2014/main" id="{D64552BE-099D-42AC-9DEA-C097AA2B67AF}"/>
            </a:ext>
          </a:extLst>
        </xdr:cNvPr>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9" name="直線コネクタ 278">
          <a:extLst>
            <a:ext uri="{FF2B5EF4-FFF2-40B4-BE49-F238E27FC236}">
              <a16:creationId xmlns:a16="http://schemas.microsoft.com/office/drawing/2014/main" id="{D55A3AEB-0282-4182-9E04-6B975A85DB32}"/>
            </a:ext>
          </a:extLst>
        </xdr:cNvPr>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80" name="テキスト ボックス 279">
          <a:extLst>
            <a:ext uri="{FF2B5EF4-FFF2-40B4-BE49-F238E27FC236}">
              <a16:creationId xmlns:a16="http://schemas.microsoft.com/office/drawing/2014/main" id="{D82AE888-B294-435F-8E99-2D62FB91C076}"/>
            </a:ext>
          </a:extLst>
        </xdr:cNvPr>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1" name="直線コネクタ 280">
          <a:extLst>
            <a:ext uri="{FF2B5EF4-FFF2-40B4-BE49-F238E27FC236}">
              <a16:creationId xmlns:a16="http://schemas.microsoft.com/office/drawing/2014/main" id="{53060868-02F1-4ED8-8B0A-999711DC148A}"/>
            </a:ext>
          </a:extLst>
        </xdr:cNvPr>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2" name="テキスト ボックス 281">
          <a:extLst>
            <a:ext uri="{FF2B5EF4-FFF2-40B4-BE49-F238E27FC236}">
              <a16:creationId xmlns:a16="http://schemas.microsoft.com/office/drawing/2014/main" id="{986ADF7E-6D27-45A7-A573-549DD18CA9D6}"/>
            </a:ext>
          </a:extLst>
        </xdr:cNvPr>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3" name="直線コネクタ 282">
          <a:extLst>
            <a:ext uri="{FF2B5EF4-FFF2-40B4-BE49-F238E27FC236}">
              <a16:creationId xmlns:a16="http://schemas.microsoft.com/office/drawing/2014/main" id="{CA8976AC-6CC0-48B8-8AFC-F3D0529A0B21}"/>
            </a:ext>
          </a:extLst>
        </xdr:cNvPr>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4" name="テキスト ボックス 283">
          <a:extLst>
            <a:ext uri="{FF2B5EF4-FFF2-40B4-BE49-F238E27FC236}">
              <a16:creationId xmlns:a16="http://schemas.microsoft.com/office/drawing/2014/main" id="{29E1000E-F391-4A3E-9D0E-B6B4C1F31A1C}"/>
            </a:ext>
          </a:extLst>
        </xdr:cNvPr>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0DF51497-4433-4CDE-8985-2224648C9663}"/>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7AD896F7-C7AF-4E9A-96E5-FB4861545115}"/>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105048</xdr:rowOff>
    </xdr:from>
    <xdr:to>
      <xdr:col>24</xdr:col>
      <xdr:colOff>62865</xdr:colOff>
      <xdr:row>86</xdr:row>
      <xdr:rowOff>168729</xdr:rowOff>
    </xdr:to>
    <xdr:cxnSp macro="">
      <xdr:nvCxnSpPr>
        <xdr:cNvPr id="287" name="直線コネクタ 286">
          <a:extLst>
            <a:ext uri="{FF2B5EF4-FFF2-40B4-BE49-F238E27FC236}">
              <a16:creationId xmlns:a16="http://schemas.microsoft.com/office/drawing/2014/main" id="{628BCF19-198D-4CF2-8916-41A7732699FE}"/>
            </a:ext>
          </a:extLst>
        </xdr:cNvPr>
        <xdr:cNvCxnSpPr/>
      </xdr:nvCxnSpPr>
      <xdr:spPr>
        <a:xfrm flipV="1">
          <a:off x="4634865" y="13478148"/>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8" name="【福祉施設】&#10;有形固定資産減価償却率最小値テキスト">
          <a:extLst>
            <a:ext uri="{FF2B5EF4-FFF2-40B4-BE49-F238E27FC236}">
              <a16:creationId xmlns:a16="http://schemas.microsoft.com/office/drawing/2014/main" id="{C6B81F98-9B83-4B00-8A9E-B5DBCE5B38C6}"/>
            </a:ext>
          </a:extLst>
        </xdr:cNvPr>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9" name="直線コネクタ 288">
          <a:extLst>
            <a:ext uri="{FF2B5EF4-FFF2-40B4-BE49-F238E27FC236}">
              <a16:creationId xmlns:a16="http://schemas.microsoft.com/office/drawing/2014/main" id="{803D0F37-5AD1-4F4F-9934-13FB4182FE6D}"/>
            </a:ext>
          </a:extLst>
        </xdr:cNvPr>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51725</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415D385-0526-470A-A4ED-E72553036CB6}"/>
            </a:ext>
          </a:extLst>
        </xdr:cNvPr>
        <xdr:cNvSpPr txBox="1"/>
      </xdr:nvSpPr>
      <xdr:spPr>
        <a:xfrm>
          <a:off x="4673600" y="132533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105048</xdr:rowOff>
    </xdr:from>
    <xdr:to>
      <xdr:col>24</xdr:col>
      <xdr:colOff>152400</xdr:colOff>
      <xdr:row>78</xdr:row>
      <xdr:rowOff>105048</xdr:rowOff>
    </xdr:to>
    <xdr:cxnSp macro="">
      <xdr:nvCxnSpPr>
        <xdr:cNvPr id="291" name="直線コネクタ 290">
          <a:extLst>
            <a:ext uri="{FF2B5EF4-FFF2-40B4-BE49-F238E27FC236}">
              <a16:creationId xmlns:a16="http://schemas.microsoft.com/office/drawing/2014/main" id="{B5FD65C9-1141-45F1-9A0F-72D7CFE9DF65}"/>
            </a:ext>
          </a:extLst>
        </xdr:cNvPr>
        <xdr:cNvCxnSpPr/>
      </xdr:nvCxnSpPr>
      <xdr:spPr>
        <a:xfrm>
          <a:off x="4546600" y="13478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9814</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86860DCE-78B0-4116-A02F-D5A547F97174}"/>
            </a:ext>
          </a:extLst>
        </xdr:cNvPr>
        <xdr:cNvSpPr txBox="1"/>
      </xdr:nvSpPr>
      <xdr:spPr>
        <a:xfrm>
          <a:off x="4673600" y="1424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31387</xdr:rowOff>
    </xdr:from>
    <xdr:to>
      <xdr:col>24</xdr:col>
      <xdr:colOff>114300</xdr:colOff>
      <xdr:row>83</xdr:row>
      <xdr:rowOff>132987</xdr:rowOff>
    </xdr:to>
    <xdr:sp macro="" textlink="">
      <xdr:nvSpPr>
        <xdr:cNvPr id="293" name="フローチャート: 判断 292">
          <a:extLst>
            <a:ext uri="{FF2B5EF4-FFF2-40B4-BE49-F238E27FC236}">
              <a16:creationId xmlns:a16="http://schemas.microsoft.com/office/drawing/2014/main" id="{7B8E3C67-EEC9-4915-BE72-B51BE703334B}"/>
            </a:ext>
          </a:extLst>
        </xdr:cNvPr>
        <xdr:cNvSpPr/>
      </xdr:nvSpPr>
      <xdr:spPr>
        <a:xfrm>
          <a:off x="4584700" y="1426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168548</xdr:rowOff>
    </xdr:from>
    <xdr:to>
      <xdr:col>20</xdr:col>
      <xdr:colOff>38100</xdr:colOff>
      <xdr:row>83</xdr:row>
      <xdr:rowOff>98698</xdr:rowOff>
    </xdr:to>
    <xdr:sp macro="" textlink="">
      <xdr:nvSpPr>
        <xdr:cNvPr id="294" name="フローチャート: 判断 293">
          <a:extLst>
            <a:ext uri="{FF2B5EF4-FFF2-40B4-BE49-F238E27FC236}">
              <a16:creationId xmlns:a16="http://schemas.microsoft.com/office/drawing/2014/main" id="{4DD9374C-BE13-4A40-BC33-475FC6DB791F}"/>
            </a:ext>
          </a:extLst>
        </xdr:cNvPr>
        <xdr:cNvSpPr/>
      </xdr:nvSpPr>
      <xdr:spPr>
        <a:xfrm>
          <a:off x="3746500" y="1422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77107</xdr:rowOff>
    </xdr:from>
    <xdr:to>
      <xdr:col>15</xdr:col>
      <xdr:colOff>101600</xdr:colOff>
      <xdr:row>83</xdr:row>
      <xdr:rowOff>7257</xdr:rowOff>
    </xdr:to>
    <xdr:sp macro="" textlink="">
      <xdr:nvSpPr>
        <xdr:cNvPr id="295" name="フローチャート: 判断 294">
          <a:extLst>
            <a:ext uri="{FF2B5EF4-FFF2-40B4-BE49-F238E27FC236}">
              <a16:creationId xmlns:a16="http://schemas.microsoft.com/office/drawing/2014/main" id="{AC01C7AD-05BA-491C-B432-EBC2BCF56A0A}"/>
            </a:ext>
          </a:extLst>
        </xdr:cNvPr>
        <xdr:cNvSpPr/>
      </xdr:nvSpPr>
      <xdr:spPr>
        <a:xfrm>
          <a:off x="2857500" y="141360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55880</xdr:rowOff>
    </xdr:from>
    <xdr:to>
      <xdr:col>10</xdr:col>
      <xdr:colOff>165100</xdr:colOff>
      <xdr:row>82</xdr:row>
      <xdr:rowOff>157480</xdr:rowOff>
    </xdr:to>
    <xdr:sp macro="" textlink="">
      <xdr:nvSpPr>
        <xdr:cNvPr id="296" name="フローチャート: 判断 295">
          <a:extLst>
            <a:ext uri="{FF2B5EF4-FFF2-40B4-BE49-F238E27FC236}">
              <a16:creationId xmlns:a16="http://schemas.microsoft.com/office/drawing/2014/main" id="{D6816497-CB5E-4B5C-BF4A-B6A4568CA5A2}"/>
            </a:ext>
          </a:extLst>
        </xdr:cNvPr>
        <xdr:cNvSpPr/>
      </xdr:nvSpPr>
      <xdr:spPr>
        <a:xfrm>
          <a:off x="1968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37919</xdr:rowOff>
    </xdr:from>
    <xdr:to>
      <xdr:col>6</xdr:col>
      <xdr:colOff>38100</xdr:colOff>
      <xdr:row>82</xdr:row>
      <xdr:rowOff>139519</xdr:rowOff>
    </xdr:to>
    <xdr:sp macro="" textlink="">
      <xdr:nvSpPr>
        <xdr:cNvPr id="297" name="フローチャート: 判断 296">
          <a:extLst>
            <a:ext uri="{FF2B5EF4-FFF2-40B4-BE49-F238E27FC236}">
              <a16:creationId xmlns:a16="http://schemas.microsoft.com/office/drawing/2014/main" id="{7ED571D7-5DCD-4AAA-A764-FF34D497F4C3}"/>
            </a:ext>
          </a:extLst>
        </xdr:cNvPr>
        <xdr:cNvSpPr/>
      </xdr:nvSpPr>
      <xdr:spPr>
        <a:xfrm>
          <a:off x="1079500" y="14096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BC2D498-42C4-4F17-B891-C69382CB4529}"/>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358E521A-8C72-41C7-8E1D-CE3C84838606}"/>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DA75DA2-1D70-4881-859C-75447AAF6CE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429897DB-D787-418F-A38E-9BB8106C65DC}"/>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ED4894C3-9DEF-477F-8B21-41D1DD1C47F5}"/>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303" name="楕円 302">
          <a:extLst>
            <a:ext uri="{FF2B5EF4-FFF2-40B4-BE49-F238E27FC236}">
              <a16:creationId xmlns:a16="http://schemas.microsoft.com/office/drawing/2014/main" id="{BA3CBDB4-99F8-4376-B283-DF6C5A89F94D}"/>
            </a:ext>
          </a:extLst>
        </xdr:cNvPr>
        <xdr:cNvSpPr/>
      </xdr:nvSpPr>
      <xdr:spPr>
        <a:xfrm>
          <a:off x="4584700" y="14167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131008</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EAD27471-4356-4C1B-A704-E9225E717FAB}"/>
            </a:ext>
          </a:extLst>
        </xdr:cNvPr>
        <xdr:cNvSpPr txBox="1"/>
      </xdr:nvSpPr>
      <xdr:spPr>
        <a:xfrm>
          <a:off x="4673600" y="14018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59145</xdr:rowOff>
    </xdr:from>
    <xdr:to>
      <xdr:col>20</xdr:col>
      <xdr:colOff>38100</xdr:colOff>
      <xdr:row>82</xdr:row>
      <xdr:rowOff>160745</xdr:rowOff>
    </xdr:to>
    <xdr:sp macro="" textlink="">
      <xdr:nvSpPr>
        <xdr:cNvPr id="305" name="楕円 304">
          <a:extLst>
            <a:ext uri="{FF2B5EF4-FFF2-40B4-BE49-F238E27FC236}">
              <a16:creationId xmlns:a16="http://schemas.microsoft.com/office/drawing/2014/main" id="{B53B0C1D-BFC2-4BF9-AFB8-44597EFA5DFA}"/>
            </a:ext>
          </a:extLst>
        </xdr:cNvPr>
        <xdr:cNvSpPr/>
      </xdr:nvSpPr>
      <xdr:spPr>
        <a:xfrm>
          <a:off x="37465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109945</xdr:rowOff>
    </xdr:from>
    <xdr:to>
      <xdr:col>24</xdr:col>
      <xdr:colOff>63500</xdr:colOff>
      <xdr:row>82</xdr:row>
      <xdr:rowOff>158931</xdr:rowOff>
    </xdr:to>
    <xdr:cxnSp macro="">
      <xdr:nvCxnSpPr>
        <xdr:cNvPr id="306" name="直線コネクタ 305">
          <a:extLst>
            <a:ext uri="{FF2B5EF4-FFF2-40B4-BE49-F238E27FC236}">
              <a16:creationId xmlns:a16="http://schemas.microsoft.com/office/drawing/2014/main" id="{0DA58C8C-94C5-4D44-AE3C-69590455A79B}"/>
            </a:ext>
          </a:extLst>
        </xdr:cNvPr>
        <xdr:cNvCxnSpPr/>
      </xdr:nvCxnSpPr>
      <xdr:spPr>
        <a:xfrm>
          <a:off x="3797300" y="14168845"/>
          <a:ext cx="8382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19957</xdr:rowOff>
    </xdr:from>
    <xdr:to>
      <xdr:col>15</xdr:col>
      <xdr:colOff>101600</xdr:colOff>
      <xdr:row>82</xdr:row>
      <xdr:rowOff>121557</xdr:rowOff>
    </xdr:to>
    <xdr:sp macro="" textlink="">
      <xdr:nvSpPr>
        <xdr:cNvPr id="307" name="楕円 306">
          <a:extLst>
            <a:ext uri="{FF2B5EF4-FFF2-40B4-BE49-F238E27FC236}">
              <a16:creationId xmlns:a16="http://schemas.microsoft.com/office/drawing/2014/main" id="{05F804CD-F341-4560-9BC3-F8D96AD96136}"/>
            </a:ext>
          </a:extLst>
        </xdr:cNvPr>
        <xdr:cNvSpPr/>
      </xdr:nvSpPr>
      <xdr:spPr>
        <a:xfrm>
          <a:off x="2857500" y="1407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70757</xdr:rowOff>
    </xdr:from>
    <xdr:to>
      <xdr:col>19</xdr:col>
      <xdr:colOff>177800</xdr:colOff>
      <xdr:row>82</xdr:row>
      <xdr:rowOff>109945</xdr:rowOff>
    </xdr:to>
    <xdr:cxnSp macro="">
      <xdr:nvCxnSpPr>
        <xdr:cNvPr id="308" name="直線コネクタ 307">
          <a:extLst>
            <a:ext uri="{FF2B5EF4-FFF2-40B4-BE49-F238E27FC236}">
              <a16:creationId xmlns:a16="http://schemas.microsoft.com/office/drawing/2014/main" id="{76137810-5C67-40D8-846B-08CB19920EB9}"/>
            </a:ext>
          </a:extLst>
        </xdr:cNvPr>
        <xdr:cNvCxnSpPr/>
      </xdr:nvCxnSpPr>
      <xdr:spPr>
        <a:xfrm>
          <a:off x="2908300" y="14129657"/>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8527</xdr:rowOff>
    </xdr:from>
    <xdr:to>
      <xdr:col>10</xdr:col>
      <xdr:colOff>165100</xdr:colOff>
      <xdr:row>82</xdr:row>
      <xdr:rowOff>110127</xdr:rowOff>
    </xdr:to>
    <xdr:sp macro="" textlink="">
      <xdr:nvSpPr>
        <xdr:cNvPr id="309" name="楕円 308">
          <a:extLst>
            <a:ext uri="{FF2B5EF4-FFF2-40B4-BE49-F238E27FC236}">
              <a16:creationId xmlns:a16="http://schemas.microsoft.com/office/drawing/2014/main" id="{D6F2558D-1873-41D2-B2CA-7BBEDF3F162F}"/>
            </a:ext>
          </a:extLst>
        </xdr:cNvPr>
        <xdr:cNvSpPr/>
      </xdr:nvSpPr>
      <xdr:spPr>
        <a:xfrm>
          <a:off x="1968500" y="1406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59327</xdr:rowOff>
    </xdr:from>
    <xdr:to>
      <xdr:col>15</xdr:col>
      <xdr:colOff>50800</xdr:colOff>
      <xdr:row>82</xdr:row>
      <xdr:rowOff>70757</xdr:rowOff>
    </xdr:to>
    <xdr:cxnSp macro="">
      <xdr:nvCxnSpPr>
        <xdr:cNvPr id="310" name="直線コネクタ 309">
          <a:extLst>
            <a:ext uri="{FF2B5EF4-FFF2-40B4-BE49-F238E27FC236}">
              <a16:creationId xmlns:a16="http://schemas.microsoft.com/office/drawing/2014/main" id="{90144D3F-3C61-419F-A57D-8AD688FB5B97}"/>
            </a:ext>
          </a:extLst>
        </xdr:cNvPr>
        <xdr:cNvCxnSpPr/>
      </xdr:nvCxnSpPr>
      <xdr:spPr>
        <a:xfrm>
          <a:off x="2019300" y="1411822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155484</xdr:rowOff>
    </xdr:from>
    <xdr:to>
      <xdr:col>6</xdr:col>
      <xdr:colOff>38100</xdr:colOff>
      <xdr:row>82</xdr:row>
      <xdr:rowOff>85634</xdr:rowOff>
    </xdr:to>
    <xdr:sp macro="" textlink="">
      <xdr:nvSpPr>
        <xdr:cNvPr id="311" name="楕円 310">
          <a:extLst>
            <a:ext uri="{FF2B5EF4-FFF2-40B4-BE49-F238E27FC236}">
              <a16:creationId xmlns:a16="http://schemas.microsoft.com/office/drawing/2014/main" id="{9B5C9D60-82D0-4F19-9C98-99583F06C4FE}"/>
            </a:ext>
          </a:extLst>
        </xdr:cNvPr>
        <xdr:cNvSpPr/>
      </xdr:nvSpPr>
      <xdr:spPr>
        <a:xfrm>
          <a:off x="1079500" y="1404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34834</xdr:rowOff>
    </xdr:from>
    <xdr:to>
      <xdr:col>10</xdr:col>
      <xdr:colOff>114300</xdr:colOff>
      <xdr:row>82</xdr:row>
      <xdr:rowOff>59327</xdr:rowOff>
    </xdr:to>
    <xdr:cxnSp macro="">
      <xdr:nvCxnSpPr>
        <xdr:cNvPr id="312" name="直線コネクタ 311">
          <a:extLst>
            <a:ext uri="{FF2B5EF4-FFF2-40B4-BE49-F238E27FC236}">
              <a16:creationId xmlns:a16="http://schemas.microsoft.com/office/drawing/2014/main" id="{5526F15B-30A3-483B-82C8-0AAB3A6721B0}"/>
            </a:ext>
          </a:extLst>
        </xdr:cNvPr>
        <xdr:cNvCxnSpPr/>
      </xdr:nvCxnSpPr>
      <xdr:spPr>
        <a:xfrm>
          <a:off x="1130300" y="14093734"/>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89825</xdr:rowOff>
    </xdr:from>
    <xdr:ext cx="405111" cy="259045"/>
    <xdr:sp macro="" textlink="">
      <xdr:nvSpPr>
        <xdr:cNvPr id="313" name="n_1aveValue【福祉施設】&#10;有形固定資産減価償却率">
          <a:extLst>
            <a:ext uri="{FF2B5EF4-FFF2-40B4-BE49-F238E27FC236}">
              <a16:creationId xmlns:a16="http://schemas.microsoft.com/office/drawing/2014/main" id="{EC329D20-B41E-4F81-9B1B-3ED93E13F54B}"/>
            </a:ext>
          </a:extLst>
        </xdr:cNvPr>
        <xdr:cNvSpPr txBox="1"/>
      </xdr:nvSpPr>
      <xdr:spPr>
        <a:xfrm>
          <a:off x="3582044" y="143201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169834</xdr:rowOff>
    </xdr:from>
    <xdr:ext cx="405111" cy="259045"/>
    <xdr:sp macro="" textlink="">
      <xdr:nvSpPr>
        <xdr:cNvPr id="314" name="n_2aveValue【福祉施設】&#10;有形固定資産減価償却率">
          <a:extLst>
            <a:ext uri="{FF2B5EF4-FFF2-40B4-BE49-F238E27FC236}">
              <a16:creationId xmlns:a16="http://schemas.microsoft.com/office/drawing/2014/main" id="{103C7BB2-259D-451D-8A99-EC2C5DB5A32F}"/>
            </a:ext>
          </a:extLst>
        </xdr:cNvPr>
        <xdr:cNvSpPr txBox="1"/>
      </xdr:nvSpPr>
      <xdr:spPr>
        <a:xfrm>
          <a:off x="2705744" y="142287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148607</xdr:rowOff>
    </xdr:from>
    <xdr:ext cx="405111" cy="259045"/>
    <xdr:sp macro="" textlink="">
      <xdr:nvSpPr>
        <xdr:cNvPr id="315" name="n_3aveValue【福祉施設】&#10;有形固定資産減価償却率">
          <a:extLst>
            <a:ext uri="{FF2B5EF4-FFF2-40B4-BE49-F238E27FC236}">
              <a16:creationId xmlns:a16="http://schemas.microsoft.com/office/drawing/2014/main" id="{BF8F8B7D-9624-41A0-822D-BCA4FF9D501B}"/>
            </a:ext>
          </a:extLst>
        </xdr:cNvPr>
        <xdr:cNvSpPr txBox="1"/>
      </xdr:nvSpPr>
      <xdr:spPr>
        <a:xfrm>
          <a:off x="1816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130646</xdr:rowOff>
    </xdr:from>
    <xdr:ext cx="405111" cy="259045"/>
    <xdr:sp macro="" textlink="">
      <xdr:nvSpPr>
        <xdr:cNvPr id="316" name="n_4aveValue【福祉施設】&#10;有形固定資産減価償却率">
          <a:extLst>
            <a:ext uri="{FF2B5EF4-FFF2-40B4-BE49-F238E27FC236}">
              <a16:creationId xmlns:a16="http://schemas.microsoft.com/office/drawing/2014/main" id="{2776D8DD-9D27-46B2-A035-B1E1FBE56194}"/>
            </a:ext>
          </a:extLst>
        </xdr:cNvPr>
        <xdr:cNvSpPr txBox="1"/>
      </xdr:nvSpPr>
      <xdr:spPr>
        <a:xfrm>
          <a:off x="927744" y="14189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5822</xdr:rowOff>
    </xdr:from>
    <xdr:ext cx="405111" cy="259045"/>
    <xdr:sp macro="" textlink="">
      <xdr:nvSpPr>
        <xdr:cNvPr id="317" name="n_1mainValue【福祉施設】&#10;有形固定資産減価償却率">
          <a:extLst>
            <a:ext uri="{FF2B5EF4-FFF2-40B4-BE49-F238E27FC236}">
              <a16:creationId xmlns:a16="http://schemas.microsoft.com/office/drawing/2014/main" id="{9D4C2DC4-F56F-49AF-8211-ABD561478F66}"/>
            </a:ext>
          </a:extLst>
        </xdr:cNvPr>
        <xdr:cNvSpPr txBox="1"/>
      </xdr:nvSpPr>
      <xdr:spPr>
        <a:xfrm>
          <a:off x="3582044" y="1389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138084</xdr:rowOff>
    </xdr:from>
    <xdr:ext cx="405111" cy="259045"/>
    <xdr:sp macro="" textlink="">
      <xdr:nvSpPr>
        <xdr:cNvPr id="318" name="n_2mainValue【福祉施設】&#10;有形固定資産減価償却率">
          <a:extLst>
            <a:ext uri="{FF2B5EF4-FFF2-40B4-BE49-F238E27FC236}">
              <a16:creationId xmlns:a16="http://schemas.microsoft.com/office/drawing/2014/main" id="{85C85DE5-2344-4A18-9EFE-29BCD9949499}"/>
            </a:ext>
          </a:extLst>
        </xdr:cNvPr>
        <xdr:cNvSpPr txBox="1"/>
      </xdr:nvSpPr>
      <xdr:spPr>
        <a:xfrm>
          <a:off x="2705744" y="1385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126654</xdr:rowOff>
    </xdr:from>
    <xdr:ext cx="405111" cy="259045"/>
    <xdr:sp macro="" textlink="">
      <xdr:nvSpPr>
        <xdr:cNvPr id="319" name="n_3mainValue【福祉施設】&#10;有形固定資産減価償却率">
          <a:extLst>
            <a:ext uri="{FF2B5EF4-FFF2-40B4-BE49-F238E27FC236}">
              <a16:creationId xmlns:a16="http://schemas.microsoft.com/office/drawing/2014/main" id="{B44F18BD-6D2B-460A-BFE3-A94A87A48205}"/>
            </a:ext>
          </a:extLst>
        </xdr:cNvPr>
        <xdr:cNvSpPr txBox="1"/>
      </xdr:nvSpPr>
      <xdr:spPr>
        <a:xfrm>
          <a:off x="1816744" y="13842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102161</xdr:rowOff>
    </xdr:from>
    <xdr:ext cx="405111" cy="259045"/>
    <xdr:sp macro="" textlink="">
      <xdr:nvSpPr>
        <xdr:cNvPr id="320" name="n_4mainValue【福祉施設】&#10;有形固定資産減価償却率">
          <a:extLst>
            <a:ext uri="{FF2B5EF4-FFF2-40B4-BE49-F238E27FC236}">
              <a16:creationId xmlns:a16="http://schemas.microsoft.com/office/drawing/2014/main" id="{DE7B14EF-BE74-45E8-94D3-24460A939331}"/>
            </a:ext>
          </a:extLst>
        </xdr:cNvPr>
        <xdr:cNvSpPr txBox="1"/>
      </xdr:nvSpPr>
      <xdr:spPr>
        <a:xfrm>
          <a:off x="927744" y="1381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6F5A2699-FCE6-40DC-B661-237434C0A67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1FF11BB2-B7FF-4C0E-A68B-65967FA4B077}"/>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3E2F905A-BEFA-4E1E-ADC7-4161F74E3DB4}"/>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4DD1E178-1AE8-4787-AAEF-CD06A3E33D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6ED34909-DC6D-4831-92CD-CAB3242E65A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EC9AACA9-CAFE-4EA7-AF08-93D6EBC9714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FB914BC5-5267-4AF4-B330-A1F6076E8374}"/>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1EBED033-C07E-4DB5-8432-CF1F993521D7}"/>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8FED4349-1890-4194-B39A-DCDF74F23CD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56FFA35A-79B4-4415-BB19-A6F789B3F5BB}"/>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331" name="直線コネクタ 330">
          <a:extLst>
            <a:ext uri="{FF2B5EF4-FFF2-40B4-BE49-F238E27FC236}">
              <a16:creationId xmlns:a16="http://schemas.microsoft.com/office/drawing/2014/main" id="{812CC5EF-6351-4F2B-A06F-12E876142366}"/>
            </a:ext>
          </a:extLst>
        </xdr:cNvPr>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332" name="テキスト ボックス 331">
          <a:extLst>
            <a:ext uri="{FF2B5EF4-FFF2-40B4-BE49-F238E27FC236}">
              <a16:creationId xmlns:a16="http://schemas.microsoft.com/office/drawing/2014/main" id="{BF937E3A-A671-4BC1-8DB8-8C66EB8F6CC3}"/>
            </a:ext>
          </a:extLst>
        </xdr:cNvPr>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3" name="直線コネクタ 332">
          <a:extLst>
            <a:ext uri="{FF2B5EF4-FFF2-40B4-BE49-F238E27FC236}">
              <a16:creationId xmlns:a16="http://schemas.microsoft.com/office/drawing/2014/main" id="{B9F9689E-565A-430A-A296-A6D85DF080F5}"/>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4" name="テキスト ボックス 333">
          <a:extLst>
            <a:ext uri="{FF2B5EF4-FFF2-40B4-BE49-F238E27FC236}">
              <a16:creationId xmlns:a16="http://schemas.microsoft.com/office/drawing/2014/main" id="{C541BA0F-A14A-402B-B77E-65E8495E8F48}"/>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335" name="直線コネクタ 334">
          <a:extLst>
            <a:ext uri="{FF2B5EF4-FFF2-40B4-BE49-F238E27FC236}">
              <a16:creationId xmlns:a16="http://schemas.microsoft.com/office/drawing/2014/main" id="{81628786-FBC7-48E9-AFC8-D649BEA8F851}"/>
            </a:ext>
          </a:extLst>
        </xdr:cNvPr>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336" name="テキスト ボックス 335">
          <a:extLst>
            <a:ext uri="{FF2B5EF4-FFF2-40B4-BE49-F238E27FC236}">
              <a16:creationId xmlns:a16="http://schemas.microsoft.com/office/drawing/2014/main" id="{BC1CFC58-48B3-4500-94EE-C09EB2407AF3}"/>
            </a:ext>
          </a:extLst>
        </xdr:cNvPr>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7" name="直線コネクタ 336">
          <a:extLst>
            <a:ext uri="{FF2B5EF4-FFF2-40B4-BE49-F238E27FC236}">
              <a16:creationId xmlns:a16="http://schemas.microsoft.com/office/drawing/2014/main" id="{D08759F1-7364-4CAE-9CF3-F1805067EA5C}"/>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8" name="テキスト ボックス 337">
          <a:extLst>
            <a:ext uri="{FF2B5EF4-FFF2-40B4-BE49-F238E27FC236}">
              <a16:creationId xmlns:a16="http://schemas.microsoft.com/office/drawing/2014/main" id="{FD30E29E-157E-4888-834C-6A41BCEE62C9}"/>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9" name="【福祉施設】&#10;一人当たり面積グラフ枠">
          <a:extLst>
            <a:ext uri="{FF2B5EF4-FFF2-40B4-BE49-F238E27FC236}">
              <a16:creationId xmlns:a16="http://schemas.microsoft.com/office/drawing/2014/main" id="{B183F9F2-891B-4835-AF47-ECE7DE73CA1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60961</xdr:rowOff>
    </xdr:from>
    <xdr:to>
      <xdr:col>54</xdr:col>
      <xdr:colOff>189865</xdr:colOff>
      <xdr:row>85</xdr:row>
      <xdr:rowOff>78105</xdr:rowOff>
    </xdr:to>
    <xdr:cxnSp macro="">
      <xdr:nvCxnSpPr>
        <xdr:cNvPr id="340" name="直線コネクタ 339">
          <a:extLst>
            <a:ext uri="{FF2B5EF4-FFF2-40B4-BE49-F238E27FC236}">
              <a16:creationId xmlns:a16="http://schemas.microsoft.com/office/drawing/2014/main" id="{8F2FB610-F03B-4C7F-ADA0-1BAC4492DB35}"/>
            </a:ext>
          </a:extLst>
        </xdr:cNvPr>
        <xdr:cNvCxnSpPr/>
      </xdr:nvCxnSpPr>
      <xdr:spPr>
        <a:xfrm flipV="1">
          <a:off x="10476865" y="13434061"/>
          <a:ext cx="0" cy="1217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81932</xdr:rowOff>
    </xdr:from>
    <xdr:ext cx="469744" cy="259045"/>
    <xdr:sp macro="" textlink="">
      <xdr:nvSpPr>
        <xdr:cNvPr id="341" name="【福祉施設】&#10;一人当たり面積最小値テキスト">
          <a:extLst>
            <a:ext uri="{FF2B5EF4-FFF2-40B4-BE49-F238E27FC236}">
              <a16:creationId xmlns:a16="http://schemas.microsoft.com/office/drawing/2014/main" id="{F5BBF6AF-7DB6-4F63-B527-0C929293EDC7}"/>
            </a:ext>
          </a:extLst>
        </xdr:cNvPr>
        <xdr:cNvSpPr txBox="1"/>
      </xdr:nvSpPr>
      <xdr:spPr>
        <a:xfrm>
          <a:off x="10515600" y="14655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78105</xdr:rowOff>
    </xdr:from>
    <xdr:to>
      <xdr:col>55</xdr:col>
      <xdr:colOff>88900</xdr:colOff>
      <xdr:row>85</xdr:row>
      <xdr:rowOff>78105</xdr:rowOff>
    </xdr:to>
    <xdr:cxnSp macro="">
      <xdr:nvCxnSpPr>
        <xdr:cNvPr id="342" name="直線コネクタ 341">
          <a:extLst>
            <a:ext uri="{FF2B5EF4-FFF2-40B4-BE49-F238E27FC236}">
              <a16:creationId xmlns:a16="http://schemas.microsoft.com/office/drawing/2014/main" id="{BF65E6CD-5070-4484-9171-14249C46E6F2}"/>
            </a:ext>
          </a:extLst>
        </xdr:cNvPr>
        <xdr:cNvCxnSpPr/>
      </xdr:nvCxnSpPr>
      <xdr:spPr>
        <a:xfrm>
          <a:off x="10388600" y="1465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7638</xdr:rowOff>
    </xdr:from>
    <xdr:ext cx="469744" cy="259045"/>
    <xdr:sp macro="" textlink="">
      <xdr:nvSpPr>
        <xdr:cNvPr id="343" name="【福祉施設】&#10;一人当たり面積最大値テキスト">
          <a:extLst>
            <a:ext uri="{FF2B5EF4-FFF2-40B4-BE49-F238E27FC236}">
              <a16:creationId xmlns:a16="http://schemas.microsoft.com/office/drawing/2014/main" id="{DF3DDC13-D496-4651-A4D4-F2DAC622C0FD}"/>
            </a:ext>
          </a:extLst>
        </xdr:cNvPr>
        <xdr:cNvSpPr txBox="1"/>
      </xdr:nvSpPr>
      <xdr:spPr>
        <a:xfrm>
          <a:off x="10515600" y="132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60961</xdr:rowOff>
    </xdr:from>
    <xdr:to>
      <xdr:col>55</xdr:col>
      <xdr:colOff>88900</xdr:colOff>
      <xdr:row>78</xdr:row>
      <xdr:rowOff>60961</xdr:rowOff>
    </xdr:to>
    <xdr:cxnSp macro="">
      <xdr:nvCxnSpPr>
        <xdr:cNvPr id="344" name="直線コネクタ 343">
          <a:extLst>
            <a:ext uri="{FF2B5EF4-FFF2-40B4-BE49-F238E27FC236}">
              <a16:creationId xmlns:a16="http://schemas.microsoft.com/office/drawing/2014/main" id="{E105C5FA-3E92-460C-9727-C0EB7DDBA3AB}"/>
            </a:ext>
          </a:extLst>
        </xdr:cNvPr>
        <xdr:cNvCxnSpPr/>
      </xdr:nvCxnSpPr>
      <xdr:spPr>
        <a:xfrm>
          <a:off x="10388600" y="13434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33038</xdr:rowOff>
    </xdr:from>
    <xdr:ext cx="469744" cy="259045"/>
    <xdr:sp macro="" textlink="">
      <xdr:nvSpPr>
        <xdr:cNvPr id="345" name="【福祉施設】&#10;一人当たり面積平均値テキスト">
          <a:extLst>
            <a:ext uri="{FF2B5EF4-FFF2-40B4-BE49-F238E27FC236}">
              <a16:creationId xmlns:a16="http://schemas.microsoft.com/office/drawing/2014/main" id="{7DFD49C7-3DE7-4EB3-BD3F-683CB2434914}"/>
            </a:ext>
          </a:extLst>
        </xdr:cNvPr>
        <xdr:cNvSpPr txBox="1"/>
      </xdr:nvSpPr>
      <xdr:spPr>
        <a:xfrm>
          <a:off x="10515600" y="14091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10161</xdr:rowOff>
    </xdr:from>
    <xdr:to>
      <xdr:col>55</xdr:col>
      <xdr:colOff>50800</xdr:colOff>
      <xdr:row>83</xdr:row>
      <xdr:rowOff>111761</xdr:rowOff>
    </xdr:to>
    <xdr:sp macro="" textlink="">
      <xdr:nvSpPr>
        <xdr:cNvPr id="346" name="フローチャート: 判断 345">
          <a:extLst>
            <a:ext uri="{FF2B5EF4-FFF2-40B4-BE49-F238E27FC236}">
              <a16:creationId xmlns:a16="http://schemas.microsoft.com/office/drawing/2014/main" id="{C3FB9063-F50B-4C4E-AB85-519251688747}"/>
            </a:ext>
          </a:extLst>
        </xdr:cNvPr>
        <xdr:cNvSpPr/>
      </xdr:nvSpPr>
      <xdr:spPr>
        <a:xfrm>
          <a:off x="10426700" y="14240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4445</xdr:rowOff>
    </xdr:from>
    <xdr:to>
      <xdr:col>50</xdr:col>
      <xdr:colOff>165100</xdr:colOff>
      <xdr:row>83</xdr:row>
      <xdr:rowOff>106045</xdr:rowOff>
    </xdr:to>
    <xdr:sp macro="" textlink="">
      <xdr:nvSpPr>
        <xdr:cNvPr id="347" name="フローチャート: 判断 346">
          <a:extLst>
            <a:ext uri="{FF2B5EF4-FFF2-40B4-BE49-F238E27FC236}">
              <a16:creationId xmlns:a16="http://schemas.microsoft.com/office/drawing/2014/main" id="{E8D632CB-59F3-416A-A942-CC3497B8CB73}"/>
            </a:ext>
          </a:extLst>
        </xdr:cNvPr>
        <xdr:cNvSpPr/>
      </xdr:nvSpPr>
      <xdr:spPr>
        <a:xfrm>
          <a:off x="9588500" y="1423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81</xdr:row>
      <xdr:rowOff>90170</xdr:rowOff>
    </xdr:from>
    <xdr:to>
      <xdr:col>46</xdr:col>
      <xdr:colOff>38100</xdr:colOff>
      <xdr:row>82</xdr:row>
      <xdr:rowOff>20320</xdr:rowOff>
    </xdr:to>
    <xdr:sp macro="" textlink="">
      <xdr:nvSpPr>
        <xdr:cNvPr id="348" name="フローチャート: 判断 347">
          <a:extLst>
            <a:ext uri="{FF2B5EF4-FFF2-40B4-BE49-F238E27FC236}">
              <a16:creationId xmlns:a16="http://schemas.microsoft.com/office/drawing/2014/main" id="{5E3F4AD5-2650-4B6E-BEC2-674EC1FB81E1}"/>
            </a:ext>
          </a:extLst>
        </xdr:cNvPr>
        <xdr:cNvSpPr/>
      </xdr:nvSpPr>
      <xdr:spPr>
        <a:xfrm>
          <a:off x="8699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81</xdr:row>
      <xdr:rowOff>107314</xdr:rowOff>
    </xdr:from>
    <xdr:to>
      <xdr:col>41</xdr:col>
      <xdr:colOff>101600</xdr:colOff>
      <xdr:row>82</xdr:row>
      <xdr:rowOff>37464</xdr:rowOff>
    </xdr:to>
    <xdr:sp macro="" textlink="">
      <xdr:nvSpPr>
        <xdr:cNvPr id="349" name="フローチャート: 判断 348">
          <a:extLst>
            <a:ext uri="{FF2B5EF4-FFF2-40B4-BE49-F238E27FC236}">
              <a16:creationId xmlns:a16="http://schemas.microsoft.com/office/drawing/2014/main" id="{DBA0B032-FB05-466C-9065-8D3B2CB4C539}"/>
            </a:ext>
          </a:extLst>
        </xdr:cNvPr>
        <xdr:cNvSpPr/>
      </xdr:nvSpPr>
      <xdr:spPr>
        <a:xfrm>
          <a:off x="7810500" y="1399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81</xdr:row>
      <xdr:rowOff>113030</xdr:rowOff>
    </xdr:from>
    <xdr:to>
      <xdr:col>36</xdr:col>
      <xdr:colOff>165100</xdr:colOff>
      <xdr:row>82</xdr:row>
      <xdr:rowOff>43180</xdr:rowOff>
    </xdr:to>
    <xdr:sp macro="" textlink="">
      <xdr:nvSpPr>
        <xdr:cNvPr id="350" name="フローチャート: 判断 349">
          <a:extLst>
            <a:ext uri="{FF2B5EF4-FFF2-40B4-BE49-F238E27FC236}">
              <a16:creationId xmlns:a16="http://schemas.microsoft.com/office/drawing/2014/main" id="{E3B3CD3C-BF12-4116-A05F-C5EA5F58CFDA}"/>
            </a:ext>
          </a:extLst>
        </xdr:cNvPr>
        <xdr:cNvSpPr/>
      </xdr:nvSpPr>
      <xdr:spPr>
        <a:xfrm>
          <a:off x="6921500" y="1400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19CD11BF-896E-49BF-9C6E-59788A34C5D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610DA400-807E-4008-8B8C-F052F52478C1}"/>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E402B0ED-7DB4-4C03-B91C-5E684216FEA6}"/>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632CE96C-4275-41A9-BA50-FF013A0A339E}"/>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CD8EC2F0-96B2-45B6-B495-A2C4E77AE548}"/>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158750</xdr:rowOff>
    </xdr:from>
    <xdr:to>
      <xdr:col>55</xdr:col>
      <xdr:colOff>50800</xdr:colOff>
      <xdr:row>84</xdr:row>
      <xdr:rowOff>88900</xdr:rowOff>
    </xdr:to>
    <xdr:sp macro="" textlink="">
      <xdr:nvSpPr>
        <xdr:cNvPr id="356" name="楕円 355">
          <a:extLst>
            <a:ext uri="{FF2B5EF4-FFF2-40B4-BE49-F238E27FC236}">
              <a16:creationId xmlns:a16="http://schemas.microsoft.com/office/drawing/2014/main" id="{532ABB2B-BE56-4013-A78C-2908C2990A70}"/>
            </a:ext>
          </a:extLst>
        </xdr:cNvPr>
        <xdr:cNvSpPr/>
      </xdr:nvSpPr>
      <xdr:spPr>
        <a:xfrm>
          <a:off x="104267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137177</xdr:rowOff>
    </xdr:from>
    <xdr:ext cx="469744" cy="259045"/>
    <xdr:sp macro="" textlink="">
      <xdr:nvSpPr>
        <xdr:cNvPr id="357" name="【福祉施設】&#10;一人当たり面積該当値テキスト">
          <a:extLst>
            <a:ext uri="{FF2B5EF4-FFF2-40B4-BE49-F238E27FC236}">
              <a16:creationId xmlns:a16="http://schemas.microsoft.com/office/drawing/2014/main" id="{60A05907-F634-43B6-A193-0EBF64927728}"/>
            </a:ext>
          </a:extLst>
        </xdr:cNvPr>
        <xdr:cNvSpPr txBox="1"/>
      </xdr:nvSpPr>
      <xdr:spPr>
        <a:xfrm>
          <a:off x="10515600" y="1436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158750</xdr:rowOff>
    </xdr:from>
    <xdr:to>
      <xdr:col>50</xdr:col>
      <xdr:colOff>165100</xdr:colOff>
      <xdr:row>84</xdr:row>
      <xdr:rowOff>88900</xdr:rowOff>
    </xdr:to>
    <xdr:sp macro="" textlink="">
      <xdr:nvSpPr>
        <xdr:cNvPr id="358" name="楕円 357">
          <a:extLst>
            <a:ext uri="{FF2B5EF4-FFF2-40B4-BE49-F238E27FC236}">
              <a16:creationId xmlns:a16="http://schemas.microsoft.com/office/drawing/2014/main" id="{41C25538-7B82-4991-9612-B32ABB7049D6}"/>
            </a:ext>
          </a:extLst>
        </xdr:cNvPr>
        <xdr:cNvSpPr/>
      </xdr:nvSpPr>
      <xdr:spPr>
        <a:xfrm>
          <a:off x="9588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38100</xdr:rowOff>
    </xdr:from>
    <xdr:to>
      <xdr:col>55</xdr:col>
      <xdr:colOff>0</xdr:colOff>
      <xdr:row>84</xdr:row>
      <xdr:rowOff>38100</xdr:rowOff>
    </xdr:to>
    <xdr:cxnSp macro="">
      <xdr:nvCxnSpPr>
        <xdr:cNvPr id="359" name="直線コネクタ 358">
          <a:extLst>
            <a:ext uri="{FF2B5EF4-FFF2-40B4-BE49-F238E27FC236}">
              <a16:creationId xmlns:a16="http://schemas.microsoft.com/office/drawing/2014/main" id="{06CF04B1-40F0-4FA3-B451-0D4A1253EFE8}"/>
            </a:ext>
          </a:extLst>
        </xdr:cNvPr>
        <xdr:cNvCxnSpPr/>
      </xdr:nvCxnSpPr>
      <xdr:spPr>
        <a:xfrm>
          <a:off x="9639300" y="14439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158750</xdr:rowOff>
    </xdr:from>
    <xdr:to>
      <xdr:col>46</xdr:col>
      <xdr:colOff>38100</xdr:colOff>
      <xdr:row>84</xdr:row>
      <xdr:rowOff>88900</xdr:rowOff>
    </xdr:to>
    <xdr:sp macro="" textlink="">
      <xdr:nvSpPr>
        <xdr:cNvPr id="360" name="楕円 359">
          <a:extLst>
            <a:ext uri="{FF2B5EF4-FFF2-40B4-BE49-F238E27FC236}">
              <a16:creationId xmlns:a16="http://schemas.microsoft.com/office/drawing/2014/main" id="{B548EB64-A7AC-4A26-8019-BD104A581195}"/>
            </a:ext>
          </a:extLst>
        </xdr:cNvPr>
        <xdr:cNvSpPr/>
      </xdr:nvSpPr>
      <xdr:spPr>
        <a:xfrm>
          <a:off x="8699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38100</xdr:rowOff>
    </xdr:from>
    <xdr:to>
      <xdr:col>50</xdr:col>
      <xdr:colOff>114300</xdr:colOff>
      <xdr:row>84</xdr:row>
      <xdr:rowOff>38100</xdr:rowOff>
    </xdr:to>
    <xdr:cxnSp macro="">
      <xdr:nvCxnSpPr>
        <xdr:cNvPr id="361" name="直線コネクタ 360">
          <a:extLst>
            <a:ext uri="{FF2B5EF4-FFF2-40B4-BE49-F238E27FC236}">
              <a16:creationId xmlns:a16="http://schemas.microsoft.com/office/drawing/2014/main" id="{74397D29-2CC5-402D-8FD7-28540495A762}"/>
            </a:ext>
          </a:extLst>
        </xdr:cNvPr>
        <xdr:cNvCxnSpPr/>
      </xdr:nvCxnSpPr>
      <xdr:spPr>
        <a:xfrm>
          <a:off x="8750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158750</xdr:rowOff>
    </xdr:from>
    <xdr:to>
      <xdr:col>41</xdr:col>
      <xdr:colOff>101600</xdr:colOff>
      <xdr:row>84</xdr:row>
      <xdr:rowOff>88900</xdr:rowOff>
    </xdr:to>
    <xdr:sp macro="" textlink="">
      <xdr:nvSpPr>
        <xdr:cNvPr id="362" name="楕円 361">
          <a:extLst>
            <a:ext uri="{FF2B5EF4-FFF2-40B4-BE49-F238E27FC236}">
              <a16:creationId xmlns:a16="http://schemas.microsoft.com/office/drawing/2014/main" id="{54339B40-48BF-43F9-A2FF-EFC693556292}"/>
            </a:ext>
          </a:extLst>
        </xdr:cNvPr>
        <xdr:cNvSpPr/>
      </xdr:nvSpPr>
      <xdr:spPr>
        <a:xfrm>
          <a:off x="7810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38100</xdr:rowOff>
    </xdr:from>
    <xdr:to>
      <xdr:col>45</xdr:col>
      <xdr:colOff>177800</xdr:colOff>
      <xdr:row>84</xdr:row>
      <xdr:rowOff>38100</xdr:rowOff>
    </xdr:to>
    <xdr:cxnSp macro="">
      <xdr:nvCxnSpPr>
        <xdr:cNvPr id="363" name="直線コネクタ 362">
          <a:extLst>
            <a:ext uri="{FF2B5EF4-FFF2-40B4-BE49-F238E27FC236}">
              <a16:creationId xmlns:a16="http://schemas.microsoft.com/office/drawing/2014/main" id="{EF793BFA-ADD5-4E2A-AD3D-9C0057F35544}"/>
            </a:ext>
          </a:extLst>
        </xdr:cNvPr>
        <xdr:cNvCxnSpPr/>
      </xdr:nvCxnSpPr>
      <xdr:spPr>
        <a:xfrm>
          <a:off x="7861300" y="14439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95886</xdr:rowOff>
    </xdr:from>
    <xdr:to>
      <xdr:col>36</xdr:col>
      <xdr:colOff>165100</xdr:colOff>
      <xdr:row>84</xdr:row>
      <xdr:rowOff>26036</xdr:rowOff>
    </xdr:to>
    <xdr:sp macro="" textlink="">
      <xdr:nvSpPr>
        <xdr:cNvPr id="364" name="楕円 363">
          <a:extLst>
            <a:ext uri="{FF2B5EF4-FFF2-40B4-BE49-F238E27FC236}">
              <a16:creationId xmlns:a16="http://schemas.microsoft.com/office/drawing/2014/main" id="{8A5CE6E8-7505-48D9-97DC-6198C7A62B12}"/>
            </a:ext>
          </a:extLst>
        </xdr:cNvPr>
        <xdr:cNvSpPr/>
      </xdr:nvSpPr>
      <xdr:spPr>
        <a:xfrm>
          <a:off x="6921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146686</xdr:rowOff>
    </xdr:from>
    <xdr:to>
      <xdr:col>41</xdr:col>
      <xdr:colOff>50800</xdr:colOff>
      <xdr:row>84</xdr:row>
      <xdr:rowOff>38100</xdr:rowOff>
    </xdr:to>
    <xdr:cxnSp macro="">
      <xdr:nvCxnSpPr>
        <xdr:cNvPr id="365" name="直線コネクタ 364">
          <a:extLst>
            <a:ext uri="{FF2B5EF4-FFF2-40B4-BE49-F238E27FC236}">
              <a16:creationId xmlns:a16="http://schemas.microsoft.com/office/drawing/2014/main" id="{EE9DBFDE-A090-4338-96FF-182BA298A60A}"/>
            </a:ext>
          </a:extLst>
        </xdr:cNvPr>
        <xdr:cNvCxnSpPr/>
      </xdr:nvCxnSpPr>
      <xdr:spPr>
        <a:xfrm>
          <a:off x="6972300" y="1437703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122572</xdr:rowOff>
    </xdr:from>
    <xdr:ext cx="469744" cy="259045"/>
    <xdr:sp macro="" textlink="">
      <xdr:nvSpPr>
        <xdr:cNvPr id="366" name="n_1aveValue【福祉施設】&#10;一人当たり面積">
          <a:extLst>
            <a:ext uri="{FF2B5EF4-FFF2-40B4-BE49-F238E27FC236}">
              <a16:creationId xmlns:a16="http://schemas.microsoft.com/office/drawing/2014/main" id="{DF3237A2-56B4-4AE4-B0B3-1F5055B4648D}"/>
            </a:ext>
          </a:extLst>
        </xdr:cNvPr>
        <xdr:cNvSpPr txBox="1"/>
      </xdr:nvSpPr>
      <xdr:spPr>
        <a:xfrm>
          <a:off x="9391727" y="1401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80</xdr:row>
      <xdr:rowOff>36847</xdr:rowOff>
    </xdr:from>
    <xdr:ext cx="469744" cy="259045"/>
    <xdr:sp macro="" textlink="">
      <xdr:nvSpPr>
        <xdr:cNvPr id="367" name="n_2aveValue【福祉施設】&#10;一人当たり面積">
          <a:extLst>
            <a:ext uri="{FF2B5EF4-FFF2-40B4-BE49-F238E27FC236}">
              <a16:creationId xmlns:a16="http://schemas.microsoft.com/office/drawing/2014/main" id="{49D71206-5E69-4126-A2B6-2BA740C30791}"/>
            </a:ext>
          </a:extLst>
        </xdr:cNvPr>
        <xdr:cNvSpPr txBox="1"/>
      </xdr:nvSpPr>
      <xdr:spPr>
        <a:xfrm>
          <a:off x="8515427" y="1375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80</xdr:row>
      <xdr:rowOff>53991</xdr:rowOff>
    </xdr:from>
    <xdr:ext cx="469744" cy="259045"/>
    <xdr:sp macro="" textlink="">
      <xdr:nvSpPr>
        <xdr:cNvPr id="368" name="n_3aveValue【福祉施設】&#10;一人当たり面積">
          <a:extLst>
            <a:ext uri="{FF2B5EF4-FFF2-40B4-BE49-F238E27FC236}">
              <a16:creationId xmlns:a16="http://schemas.microsoft.com/office/drawing/2014/main" id="{2358A455-1F42-4810-B48D-D23042D88896}"/>
            </a:ext>
          </a:extLst>
        </xdr:cNvPr>
        <xdr:cNvSpPr txBox="1"/>
      </xdr:nvSpPr>
      <xdr:spPr>
        <a:xfrm>
          <a:off x="7626427" y="137699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80</xdr:row>
      <xdr:rowOff>59707</xdr:rowOff>
    </xdr:from>
    <xdr:ext cx="469744" cy="259045"/>
    <xdr:sp macro="" textlink="">
      <xdr:nvSpPr>
        <xdr:cNvPr id="369" name="n_4aveValue【福祉施設】&#10;一人当たり面積">
          <a:extLst>
            <a:ext uri="{FF2B5EF4-FFF2-40B4-BE49-F238E27FC236}">
              <a16:creationId xmlns:a16="http://schemas.microsoft.com/office/drawing/2014/main" id="{670BCE6E-84DA-48BE-8AC3-A0CB3AB2B647}"/>
            </a:ext>
          </a:extLst>
        </xdr:cNvPr>
        <xdr:cNvSpPr txBox="1"/>
      </xdr:nvSpPr>
      <xdr:spPr>
        <a:xfrm>
          <a:off x="6737427" y="13775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84</xdr:row>
      <xdr:rowOff>80027</xdr:rowOff>
    </xdr:from>
    <xdr:ext cx="469744" cy="259045"/>
    <xdr:sp macro="" textlink="">
      <xdr:nvSpPr>
        <xdr:cNvPr id="370" name="n_1mainValue【福祉施設】&#10;一人当たり面積">
          <a:extLst>
            <a:ext uri="{FF2B5EF4-FFF2-40B4-BE49-F238E27FC236}">
              <a16:creationId xmlns:a16="http://schemas.microsoft.com/office/drawing/2014/main" id="{0966E3F3-2A95-4D29-B11B-6CFECC72F574}"/>
            </a:ext>
          </a:extLst>
        </xdr:cNvPr>
        <xdr:cNvSpPr txBox="1"/>
      </xdr:nvSpPr>
      <xdr:spPr>
        <a:xfrm>
          <a:off x="93917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80027</xdr:rowOff>
    </xdr:from>
    <xdr:ext cx="469744" cy="259045"/>
    <xdr:sp macro="" textlink="">
      <xdr:nvSpPr>
        <xdr:cNvPr id="371" name="n_2mainValue【福祉施設】&#10;一人当たり面積">
          <a:extLst>
            <a:ext uri="{FF2B5EF4-FFF2-40B4-BE49-F238E27FC236}">
              <a16:creationId xmlns:a16="http://schemas.microsoft.com/office/drawing/2014/main" id="{D9038A60-ED97-4399-8C74-CB777170CBB0}"/>
            </a:ext>
          </a:extLst>
        </xdr:cNvPr>
        <xdr:cNvSpPr txBox="1"/>
      </xdr:nvSpPr>
      <xdr:spPr>
        <a:xfrm>
          <a:off x="8515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80027</xdr:rowOff>
    </xdr:from>
    <xdr:ext cx="469744" cy="259045"/>
    <xdr:sp macro="" textlink="">
      <xdr:nvSpPr>
        <xdr:cNvPr id="372" name="n_3mainValue【福祉施設】&#10;一人当たり面積">
          <a:extLst>
            <a:ext uri="{FF2B5EF4-FFF2-40B4-BE49-F238E27FC236}">
              <a16:creationId xmlns:a16="http://schemas.microsoft.com/office/drawing/2014/main" id="{ABF087C6-BA98-4867-8097-6B1C9C751A7D}"/>
            </a:ext>
          </a:extLst>
        </xdr:cNvPr>
        <xdr:cNvSpPr txBox="1"/>
      </xdr:nvSpPr>
      <xdr:spPr>
        <a:xfrm>
          <a:off x="7626427" y="1448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17163</xdr:rowOff>
    </xdr:from>
    <xdr:ext cx="469744" cy="259045"/>
    <xdr:sp macro="" textlink="">
      <xdr:nvSpPr>
        <xdr:cNvPr id="373" name="n_4mainValue【福祉施設】&#10;一人当たり面積">
          <a:extLst>
            <a:ext uri="{FF2B5EF4-FFF2-40B4-BE49-F238E27FC236}">
              <a16:creationId xmlns:a16="http://schemas.microsoft.com/office/drawing/2014/main" id="{7F08AAB5-E651-4439-97B6-ED3232FD09F5}"/>
            </a:ext>
          </a:extLst>
        </xdr:cNvPr>
        <xdr:cNvSpPr txBox="1"/>
      </xdr:nvSpPr>
      <xdr:spPr>
        <a:xfrm>
          <a:off x="6737427" y="1441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4" name="正方形/長方形 373">
          <a:extLst>
            <a:ext uri="{FF2B5EF4-FFF2-40B4-BE49-F238E27FC236}">
              <a16:creationId xmlns:a16="http://schemas.microsoft.com/office/drawing/2014/main" id="{97643437-B87C-4D72-9913-F64A11168106}"/>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5" name="正方形/長方形 374">
          <a:extLst>
            <a:ext uri="{FF2B5EF4-FFF2-40B4-BE49-F238E27FC236}">
              <a16:creationId xmlns:a16="http://schemas.microsoft.com/office/drawing/2014/main" id="{B960EB29-ADBF-4788-938B-F2BB0730052E}"/>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6" name="正方形/長方形 375">
          <a:extLst>
            <a:ext uri="{FF2B5EF4-FFF2-40B4-BE49-F238E27FC236}">
              <a16:creationId xmlns:a16="http://schemas.microsoft.com/office/drawing/2014/main" id="{32815161-4A47-484F-A438-81299A278B2D}"/>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7" name="正方形/長方形 376">
          <a:extLst>
            <a:ext uri="{FF2B5EF4-FFF2-40B4-BE49-F238E27FC236}">
              <a16:creationId xmlns:a16="http://schemas.microsoft.com/office/drawing/2014/main" id="{F5B20384-16A9-43CF-A9AE-054F3A1DF725}"/>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8" name="正方形/長方形 377">
          <a:extLst>
            <a:ext uri="{FF2B5EF4-FFF2-40B4-BE49-F238E27FC236}">
              <a16:creationId xmlns:a16="http://schemas.microsoft.com/office/drawing/2014/main" id="{842F2C8D-6FCB-43BC-AB1A-32F7EFB48B4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9" name="正方形/長方形 378">
          <a:extLst>
            <a:ext uri="{FF2B5EF4-FFF2-40B4-BE49-F238E27FC236}">
              <a16:creationId xmlns:a16="http://schemas.microsoft.com/office/drawing/2014/main" id="{CC833062-837E-4343-8836-D24A1FC16D0B}"/>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0" name="正方形/長方形 379">
          <a:extLst>
            <a:ext uri="{FF2B5EF4-FFF2-40B4-BE49-F238E27FC236}">
              <a16:creationId xmlns:a16="http://schemas.microsoft.com/office/drawing/2014/main" id="{BE12CA55-7C65-4634-8372-3F502983E833}"/>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1" name="正方形/長方形 380">
          <a:extLst>
            <a:ext uri="{FF2B5EF4-FFF2-40B4-BE49-F238E27FC236}">
              <a16:creationId xmlns:a16="http://schemas.microsoft.com/office/drawing/2014/main" id="{F4D818CF-DFCA-4747-8258-64FC379A739B}"/>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2" name="テキスト ボックス 381">
          <a:extLst>
            <a:ext uri="{FF2B5EF4-FFF2-40B4-BE49-F238E27FC236}">
              <a16:creationId xmlns:a16="http://schemas.microsoft.com/office/drawing/2014/main" id="{56F78E56-04E8-4EA6-96A2-6AA8760AD8A3}"/>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3" name="直線コネクタ 382">
          <a:extLst>
            <a:ext uri="{FF2B5EF4-FFF2-40B4-BE49-F238E27FC236}">
              <a16:creationId xmlns:a16="http://schemas.microsoft.com/office/drawing/2014/main" id="{381B42A7-E33A-4420-9385-97F3FB125A75}"/>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4" name="テキスト ボックス 383">
          <a:extLst>
            <a:ext uri="{FF2B5EF4-FFF2-40B4-BE49-F238E27FC236}">
              <a16:creationId xmlns:a16="http://schemas.microsoft.com/office/drawing/2014/main" id="{947A4404-1219-4A04-918C-F9B8014CCE69}"/>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5" name="直線コネクタ 384">
          <a:extLst>
            <a:ext uri="{FF2B5EF4-FFF2-40B4-BE49-F238E27FC236}">
              <a16:creationId xmlns:a16="http://schemas.microsoft.com/office/drawing/2014/main" id="{5035CF67-2E5B-41D3-9F14-B8AD8D347186}"/>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6" name="テキスト ボックス 385">
          <a:extLst>
            <a:ext uri="{FF2B5EF4-FFF2-40B4-BE49-F238E27FC236}">
              <a16:creationId xmlns:a16="http://schemas.microsoft.com/office/drawing/2014/main" id="{65FE4200-090D-4B7F-A275-93190BE268D5}"/>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7" name="直線コネクタ 386">
          <a:extLst>
            <a:ext uri="{FF2B5EF4-FFF2-40B4-BE49-F238E27FC236}">
              <a16:creationId xmlns:a16="http://schemas.microsoft.com/office/drawing/2014/main" id="{74E0FA3B-AD1F-4990-9948-7A74F4F16698}"/>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8" name="テキスト ボックス 387">
          <a:extLst>
            <a:ext uri="{FF2B5EF4-FFF2-40B4-BE49-F238E27FC236}">
              <a16:creationId xmlns:a16="http://schemas.microsoft.com/office/drawing/2014/main" id="{677E9D6C-2896-42BA-81CF-80AAA4EBC388}"/>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9" name="直線コネクタ 388">
          <a:extLst>
            <a:ext uri="{FF2B5EF4-FFF2-40B4-BE49-F238E27FC236}">
              <a16:creationId xmlns:a16="http://schemas.microsoft.com/office/drawing/2014/main" id="{030FA347-B23B-4360-8B32-77438BE9153E}"/>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0" name="テキスト ボックス 389">
          <a:extLst>
            <a:ext uri="{FF2B5EF4-FFF2-40B4-BE49-F238E27FC236}">
              <a16:creationId xmlns:a16="http://schemas.microsoft.com/office/drawing/2014/main" id="{8556EF44-1F73-48EB-927C-9F3C3F6169DE}"/>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1" name="直線コネクタ 390">
          <a:extLst>
            <a:ext uri="{FF2B5EF4-FFF2-40B4-BE49-F238E27FC236}">
              <a16:creationId xmlns:a16="http://schemas.microsoft.com/office/drawing/2014/main" id="{6AADD556-8A2D-4988-9EF2-4EDFC8FF660C}"/>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2" name="テキスト ボックス 391">
          <a:extLst>
            <a:ext uri="{FF2B5EF4-FFF2-40B4-BE49-F238E27FC236}">
              <a16:creationId xmlns:a16="http://schemas.microsoft.com/office/drawing/2014/main" id="{EE85A963-EDA7-467B-8461-C8FFD9E7B227}"/>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3" name="直線コネクタ 392">
          <a:extLst>
            <a:ext uri="{FF2B5EF4-FFF2-40B4-BE49-F238E27FC236}">
              <a16:creationId xmlns:a16="http://schemas.microsoft.com/office/drawing/2014/main" id="{07B5DCB3-A18E-49E4-93DA-53373D0A979D}"/>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99</xdr:row>
      <xdr:rowOff>29227</xdr:rowOff>
    </xdr:from>
    <xdr:ext cx="338939" cy="259045"/>
    <xdr:sp macro="" textlink="">
      <xdr:nvSpPr>
        <xdr:cNvPr id="394" name="テキスト ボックス 393">
          <a:extLst>
            <a:ext uri="{FF2B5EF4-FFF2-40B4-BE49-F238E27FC236}">
              <a16:creationId xmlns:a16="http://schemas.microsoft.com/office/drawing/2014/main" id="{88B57ADB-04B2-4041-B33B-78D0C020CF08}"/>
            </a:ext>
          </a:extLst>
        </xdr:cNvPr>
        <xdr:cNvSpPr txBox="1"/>
      </xdr:nvSpPr>
      <xdr:spPr>
        <a:xfrm>
          <a:off x="423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5" name="直線コネクタ 394">
          <a:extLst>
            <a:ext uri="{FF2B5EF4-FFF2-40B4-BE49-F238E27FC236}">
              <a16:creationId xmlns:a16="http://schemas.microsoft.com/office/drawing/2014/main" id="{033F19FD-4CAA-41C0-986D-1B23B88F1F5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96" name="【市民会館】&#10;有形固定資産減価償却率グラフ枠">
          <a:extLst>
            <a:ext uri="{FF2B5EF4-FFF2-40B4-BE49-F238E27FC236}">
              <a16:creationId xmlns:a16="http://schemas.microsoft.com/office/drawing/2014/main" id="{03A06299-F761-468C-A0BA-099B2B1BC44B}"/>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0</xdr:rowOff>
    </xdr:from>
    <xdr:to>
      <xdr:col>24</xdr:col>
      <xdr:colOff>62865</xdr:colOff>
      <xdr:row>107</xdr:row>
      <xdr:rowOff>69850</xdr:rowOff>
    </xdr:to>
    <xdr:cxnSp macro="">
      <xdr:nvCxnSpPr>
        <xdr:cNvPr id="397" name="直線コネクタ 396">
          <a:extLst>
            <a:ext uri="{FF2B5EF4-FFF2-40B4-BE49-F238E27FC236}">
              <a16:creationId xmlns:a16="http://schemas.microsoft.com/office/drawing/2014/main" id="{AA3FDF6D-605D-4377-8487-A336036E8E1A}"/>
            </a:ext>
          </a:extLst>
        </xdr:cNvPr>
        <xdr:cNvCxnSpPr/>
      </xdr:nvCxnSpPr>
      <xdr:spPr>
        <a:xfrm flipV="1">
          <a:off x="4634865" y="1714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73677</xdr:rowOff>
    </xdr:from>
    <xdr:ext cx="469744" cy="259045"/>
    <xdr:sp macro="" textlink="">
      <xdr:nvSpPr>
        <xdr:cNvPr id="398" name="【市民会館】&#10;有形固定資産減価償却率最小値テキスト">
          <a:extLst>
            <a:ext uri="{FF2B5EF4-FFF2-40B4-BE49-F238E27FC236}">
              <a16:creationId xmlns:a16="http://schemas.microsoft.com/office/drawing/2014/main" id="{D7F98556-DB17-4928-8BDD-D5B14A4AFFE9}"/>
            </a:ext>
          </a:extLst>
        </xdr:cNvPr>
        <xdr:cNvSpPr txBox="1"/>
      </xdr:nvSpPr>
      <xdr:spPr>
        <a:xfrm>
          <a:off x="4673600" y="1841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69850</xdr:rowOff>
    </xdr:from>
    <xdr:to>
      <xdr:col>24</xdr:col>
      <xdr:colOff>152400</xdr:colOff>
      <xdr:row>107</xdr:row>
      <xdr:rowOff>69850</xdr:rowOff>
    </xdr:to>
    <xdr:cxnSp macro="">
      <xdr:nvCxnSpPr>
        <xdr:cNvPr id="399" name="直線コネクタ 398">
          <a:extLst>
            <a:ext uri="{FF2B5EF4-FFF2-40B4-BE49-F238E27FC236}">
              <a16:creationId xmlns:a16="http://schemas.microsoft.com/office/drawing/2014/main" id="{0373763A-76D0-494D-8FAC-7697ED529F11}"/>
            </a:ext>
          </a:extLst>
        </xdr:cNvPr>
        <xdr:cNvCxnSpPr/>
      </xdr:nvCxnSpPr>
      <xdr:spPr>
        <a:xfrm>
          <a:off x="4546600" y="184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118127</xdr:rowOff>
    </xdr:from>
    <xdr:ext cx="340478" cy="259045"/>
    <xdr:sp macro="" textlink="">
      <xdr:nvSpPr>
        <xdr:cNvPr id="400" name="【市民会館】&#10;有形固定資産減価償却率最大値テキスト">
          <a:extLst>
            <a:ext uri="{FF2B5EF4-FFF2-40B4-BE49-F238E27FC236}">
              <a16:creationId xmlns:a16="http://schemas.microsoft.com/office/drawing/2014/main" id="{044C234D-D8AA-413D-91CD-F044C7E637CE}"/>
            </a:ext>
          </a:extLst>
        </xdr:cNvPr>
        <xdr:cNvSpPr txBox="1"/>
      </xdr:nvSpPr>
      <xdr:spPr>
        <a:xfrm>
          <a:off x="4673600" y="1692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0</xdr:rowOff>
    </xdr:from>
    <xdr:to>
      <xdr:col>24</xdr:col>
      <xdr:colOff>152400</xdr:colOff>
      <xdr:row>100</xdr:row>
      <xdr:rowOff>0</xdr:rowOff>
    </xdr:to>
    <xdr:cxnSp macro="">
      <xdr:nvCxnSpPr>
        <xdr:cNvPr id="401" name="直線コネクタ 400">
          <a:extLst>
            <a:ext uri="{FF2B5EF4-FFF2-40B4-BE49-F238E27FC236}">
              <a16:creationId xmlns:a16="http://schemas.microsoft.com/office/drawing/2014/main" id="{C8C9DC19-8CFB-4698-B78E-C748496627CC}"/>
            </a:ext>
          </a:extLst>
        </xdr:cNvPr>
        <xdr:cNvCxnSpPr/>
      </xdr:nvCxnSpPr>
      <xdr:spPr>
        <a:xfrm>
          <a:off x="4546600" y="1714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49547</xdr:rowOff>
    </xdr:from>
    <xdr:ext cx="405111" cy="259045"/>
    <xdr:sp macro="" textlink="">
      <xdr:nvSpPr>
        <xdr:cNvPr id="402" name="【市民会館】&#10;有形固定資産減価償却率平均値テキスト">
          <a:extLst>
            <a:ext uri="{FF2B5EF4-FFF2-40B4-BE49-F238E27FC236}">
              <a16:creationId xmlns:a16="http://schemas.microsoft.com/office/drawing/2014/main" id="{21ABD279-D4D5-4DD0-B272-E8C62F098498}"/>
            </a:ext>
          </a:extLst>
        </xdr:cNvPr>
        <xdr:cNvSpPr txBox="1"/>
      </xdr:nvSpPr>
      <xdr:spPr>
        <a:xfrm>
          <a:off x="4673600" y="1770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26670</xdr:rowOff>
    </xdr:from>
    <xdr:to>
      <xdr:col>24</xdr:col>
      <xdr:colOff>114300</xdr:colOff>
      <xdr:row>104</xdr:row>
      <xdr:rowOff>128270</xdr:rowOff>
    </xdr:to>
    <xdr:sp macro="" textlink="">
      <xdr:nvSpPr>
        <xdr:cNvPr id="403" name="フローチャート: 判断 402">
          <a:extLst>
            <a:ext uri="{FF2B5EF4-FFF2-40B4-BE49-F238E27FC236}">
              <a16:creationId xmlns:a16="http://schemas.microsoft.com/office/drawing/2014/main" id="{A994D25F-2D39-49DA-A368-29D03454BCD7}"/>
            </a:ext>
          </a:extLst>
        </xdr:cNvPr>
        <xdr:cNvSpPr/>
      </xdr:nvSpPr>
      <xdr:spPr>
        <a:xfrm>
          <a:off x="4584700" y="1785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10161</xdr:rowOff>
    </xdr:from>
    <xdr:to>
      <xdr:col>20</xdr:col>
      <xdr:colOff>38100</xdr:colOff>
      <xdr:row>104</xdr:row>
      <xdr:rowOff>111761</xdr:rowOff>
    </xdr:to>
    <xdr:sp macro="" textlink="">
      <xdr:nvSpPr>
        <xdr:cNvPr id="404" name="フローチャート: 判断 403">
          <a:extLst>
            <a:ext uri="{FF2B5EF4-FFF2-40B4-BE49-F238E27FC236}">
              <a16:creationId xmlns:a16="http://schemas.microsoft.com/office/drawing/2014/main" id="{CC6BFA9D-6AA0-4CD1-91C0-B66DEA6EEA27}"/>
            </a:ext>
          </a:extLst>
        </xdr:cNvPr>
        <xdr:cNvSpPr/>
      </xdr:nvSpPr>
      <xdr:spPr>
        <a:xfrm>
          <a:off x="3746500" y="1784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93980</xdr:rowOff>
    </xdr:from>
    <xdr:to>
      <xdr:col>15</xdr:col>
      <xdr:colOff>101600</xdr:colOff>
      <xdr:row>104</xdr:row>
      <xdr:rowOff>24130</xdr:rowOff>
    </xdr:to>
    <xdr:sp macro="" textlink="">
      <xdr:nvSpPr>
        <xdr:cNvPr id="405" name="フローチャート: 判断 404">
          <a:extLst>
            <a:ext uri="{FF2B5EF4-FFF2-40B4-BE49-F238E27FC236}">
              <a16:creationId xmlns:a16="http://schemas.microsoft.com/office/drawing/2014/main" id="{48B437F3-F5E4-4109-8407-EF2B26802626}"/>
            </a:ext>
          </a:extLst>
        </xdr:cNvPr>
        <xdr:cNvSpPr/>
      </xdr:nvSpPr>
      <xdr:spPr>
        <a:xfrm>
          <a:off x="2857500" y="1775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110489</xdr:rowOff>
    </xdr:from>
    <xdr:to>
      <xdr:col>10</xdr:col>
      <xdr:colOff>165100</xdr:colOff>
      <xdr:row>104</xdr:row>
      <xdr:rowOff>40639</xdr:rowOff>
    </xdr:to>
    <xdr:sp macro="" textlink="">
      <xdr:nvSpPr>
        <xdr:cNvPr id="406" name="フローチャート: 判断 405">
          <a:extLst>
            <a:ext uri="{FF2B5EF4-FFF2-40B4-BE49-F238E27FC236}">
              <a16:creationId xmlns:a16="http://schemas.microsoft.com/office/drawing/2014/main" id="{30C13197-9FE5-4507-8E78-A1E948D5B850}"/>
            </a:ext>
          </a:extLst>
        </xdr:cNvPr>
        <xdr:cNvSpPr/>
      </xdr:nvSpPr>
      <xdr:spPr>
        <a:xfrm>
          <a:off x="1968500" y="17769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106680</xdr:rowOff>
    </xdr:from>
    <xdr:to>
      <xdr:col>6</xdr:col>
      <xdr:colOff>38100</xdr:colOff>
      <xdr:row>104</xdr:row>
      <xdr:rowOff>36830</xdr:rowOff>
    </xdr:to>
    <xdr:sp macro="" textlink="">
      <xdr:nvSpPr>
        <xdr:cNvPr id="407" name="フローチャート: 判断 406">
          <a:extLst>
            <a:ext uri="{FF2B5EF4-FFF2-40B4-BE49-F238E27FC236}">
              <a16:creationId xmlns:a16="http://schemas.microsoft.com/office/drawing/2014/main" id="{C6EF8D98-9EA9-4949-848A-BD258DC41AA1}"/>
            </a:ext>
          </a:extLst>
        </xdr:cNvPr>
        <xdr:cNvSpPr/>
      </xdr:nvSpPr>
      <xdr:spPr>
        <a:xfrm>
          <a:off x="1079500" y="1776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F519A3CE-EEDC-4D24-94C4-22F59FE570C4}"/>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EE32A537-25CB-48A5-B4C5-12EAE0D472ED}"/>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33A10E5D-4005-4FDD-ACBE-2E6BB9CA215A}"/>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B60CBF5B-37F9-4538-BC0A-8F97BB903002}"/>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E21F252-6773-4499-A5D0-163F204E6621}"/>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88900</xdr:rowOff>
    </xdr:from>
    <xdr:to>
      <xdr:col>24</xdr:col>
      <xdr:colOff>114300</xdr:colOff>
      <xdr:row>106</xdr:row>
      <xdr:rowOff>19050</xdr:rowOff>
    </xdr:to>
    <xdr:sp macro="" textlink="">
      <xdr:nvSpPr>
        <xdr:cNvPr id="413" name="楕円 412">
          <a:extLst>
            <a:ext uri="{FF2B5EF4-FFF2-40B4-BE49-F238E27FC236}">
              <a16:creationId xmlns:a16="http://schemas.microsoft.com/office/drawing/2014/main" id="{BB6DEF7B-45F1-4B49-83C2-6B499A6829A9}"/>
            </a:ext>
          </a:extLst>
        </xdr:cNvPr>
        <xdr:cNvSpPr/>
      </xdr:nvSpPr>
      <xdr:spPr>
        <a:xfrm>
          <a:off x="4584700" y="1809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67327</xdr:rowOff>
    </xdr:from>
    <xdr:ext cx="405111" cy="259045"/>
    <xdr:sp macro="" textlink="">
      <xdr:nvSpPr>
        <xdr:cNvPr id="414" name="【市民会館】&#10;有形固定資産減価償却率該当値テキスト">
          <a:extLst>
            <a:ext uri="{FF2B5EF4-FFF2-40B4-BE49-F238E27FC236}">
              <a16:creationId xmlns:a16="http://schemas.microsoft.com/office/drawing/2014/main" id="{604E4D7F-8FF4-438D-9E3E-CE9C2E30C86A}"/>
            </a:ext>
          </a:extLst>
        </xdr:cNvPr>
        <xdr:cNvSpPr txBox="1"/>
      </xdr:nvSpPr>
      <xdr:spPr>
        <a:xfrm>
          <a:off x="4673600" y="18069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62230</xdr:rowOff>
    </xdr:from>
    <xdr:to>
      <xdr:col>20</xdr:col>
      <xdr:colOff>38100</xdr:colOff>
      <xdr:row>105</xdr:row>
      <xdr:rowOff>163830</xdr:rowOff>
    </xdr:to>
    <xdr:sp macro="" textlink="">
      <xdr:nvSpPr>
        <xdr:cNvPr id="415" name="楕円 414">
          <a:extLst>
            <a:ext uri="{FF2B5EF4-FFF2-40B4-BE49-F238E27FC236}">
              <a16:creationId xmlns:a16="http://schemas.microsoft.com/office/drawing/2014/main" id="{F01C198C-F433-4B5A-A805-9E6CC9DB61A1}"/>
            </a:ext>
          </a:extLst>
        </xdr:cNvPr>
        <xdr:cNvSpPr/>
      </xdr:nvSpPr>
      <xdr:spPr>
        <a:xfrm>
          <a:off x="3746500" y="18064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113030</xdr:rowOff>
    </xdr:from>
    <xdr:to>
      <xdr:col>24</xdr:col>
      <xdr:colOff>63500</xdr:colOff>
      <xdr:row>105</xdr:row>
      <xdr:rowOff>139700</xdr:rowOff>
    </xdr:to>
    <xdr:cxnSp macro="">
      <xdr:nvCxnSpPr>
        <xdr:cNvPr id="416" name="直線コネクタ 415">
          <a:extLst>
            <a:ext uri="{FF2B5EF4-FFF2-40B4-BE49-F238E27FC236}">
              <a16:creationId xmlns:a16="http://schemas.microsoft.com/office/drawing/2014/main" id="{CD45DC75-B188-4C2E-8CFC-F2ACB7863481}"/>
            </a:ext>
          </a:extLst>
        </xdr:cNvPr>
        <xdr:cNvCxnSpPr/>
      </xdr:nvCxnSpPr>
      <xdr:spPr>
        <a:xfrm>
          <a:off x="3797300" y="1811528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39370</xdr:rowOff>
    </xdr:from>
    <xdr:to>
      <xdr:col>15</xdr:col>
      <xdr:colOff>101600</xdr:colOff>
      <xdr:row>105</xdr:row>
      <xdr:rowOff>140970</xdr:rowOff>
    </xdr:to>
    <xdr:sp macro="" textlink="">
      <xdr:nvSpPr>
        <xdr:cNvPr id="417" name="楕円 416">
          <a:extLst>
            <a:ext uri="{FF2B5EF4-FFF2-40B4-BE49-F238E27FC236}">
              <a16:creationId xmlns:a16="http://schemas.microsoft.com/office/drawing/2014/main" id="{7F00F805-EE4B-488A-9B24-47F05AF981CA}"/>
            </a:ext>
          </a:extLst>
        </xdr:cNvPr>
        <xdr:cNvSpPr/>
      </xdr:nvSpPr>
      <xdr:spPr>
        <a:xfrm>
          <a:off x="2857500" y="1804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90170</xdr:rowOff>
    </xdr:from>
    <xdr:to>
      <xdr:col>19</xdr:col>
      <xdr:colOff>177800</xdr:colOff>
      <xdr:row>105</xdr:row>
      <xdr:rowOff>113030</xdr:rowOff>
    </xdr:to>
    <xdr:cxnSp macro="">
      <xdr:nvCxnSpPr>
        <xdr:cNvPr id="418" name="直線コネクタ 417">
          <a:extLst>
            <a:ext uri="{FF2B5EF4-FFF2-40B4-BE49-F238E27FC236}">
              <a16:creationId xmlns:a16="http://schemas.microsoft.com/office/drawing/2014/main" id="{5C1D4DCC-3E87-411A-982C-916D3F815130}"/>
            </a:ext>
          </a:extLst>
        </xdr:cNvPr>
        <xdr:cNvCxnSpPr/>
      </xdr:nvCxnSpPr>
      <xdr:spPr>
        <a:xfrm>
          <a:off x="2908300" y="18092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105</xdr:row>
      <xdr:rowOff>13970</xdr:rowOff>
    </xdr:from>
    <xdr:to>
      <xdr:col>10</xdr:col>
      <xdr:colOff>165100</xdr:colOff>
      <xdr:row>105</xdr:row>
      <xdr:rowOff>115570</xdr:rowOff>
    </xdr:to>
    <xdr:sp macro="" textlink="">
      <xdr:nvSpPr>
        <xdr:cNvPr id="419" name="楕円 418">
          <a:extLst>
            <a:ext uri="{FF2B5EF4-FFF2-40B4-BE49-F238E27FC236}">
              <a16:creationId xmlns:a16="http://schemas.microsoft.com/office/drawing/2014/main" id="{325030CE-0F14-4442-B698-70EE455336DE}"/>
            </a:ext>
          </a:extLst>
        </xdr:cNvPr>
        <xdr:cNvSpPr/>
      </xdr:nvSpPr>
      <xdr:spPr>
        <a:xfrm>
          <a:off x="1968500" y="1801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64770</xdr:rowOff>
    </xdr:from>
    <xdr:to>
      <xdr:col>15</xdr:col>
      <xdr:colOff>50800</xdr:colOff>
      <xdr:row>105</xdr:row>
      <xdr:rowOff>90170</xdr:rowOff>
    </xdr:to>
    <xdr:cxnSp macro="">
      <xdr:nvCxnSpPr>
        <xdr:cNvPr id="420" name="直線コネクタ 419">
          <a:extLst>
            <a:ext uri="{FF2B5EF4-FFF2-40B4-BE49-F238E27FC236}">
              <a16:creationId xmlns:a16="http://schemas.microsoft.com/office/drawing/2014/main" id="{6CAB2C8D-A800-44FC-9180-B9ADF9E5A2EF}"/>
            </a:ext>
          </a:extLst>
        </xdr:cNvPr>
        <xdr:cNvCxnSpPr/>
      </xdr:nvCxnSpPr>
      <xdr:spPr>
        <a:xfrm>
          <a:off x="2019300" y="18067020"/>
          <a:ext cx="8890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161289</xdr:rowOff>
    </xdr:from>
    <xdr:to>
      <xdr:col>6</xdr:col>
      <xdr:colOff>38100</xdr:colOff>
      <xdr:row>105</xdr:row>
      <xdr:rowOff>91439</xdr:rowOff>
    </xdr:to>
    <xdr:sp macro="" textlink="">
      <xdr:nvSpPr>
        <xdr:cNvPr id="421" name="楕円 420">
          <a:extLst>
            <a:ext uri="{FF2B5EF4-FFF2-40B4-BE49-F238E27FC236}">
              <a16:creationId xmlns:a16="http://schemas.microsoft.com/office/drawing/2014/main" id="{4331B922-3EF3-434E-9414-4BBA76F101E9}"/>
            </a:ext>
          </a:extLst>
        </xdr:cNvPr>
        <xdr:cNvSpPr/>
      </xdr:nvSpPr>
      <xdr:spPr>
        <a:xfrm>
          <a:off x="1079500" y="1799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40639</xdr:rowOff>
    </xdr:from>
    <xdr:to>
      <xdr:col>10</xdr:col>
      <xdr:colOff>114300</xdr:colOff>
      <xdr:row>105</xdr:row>
      <xdr:rowOff>64770</xdr:rowOff>
    </xdr:to>
    <xdr:cxnSp macro="">
      <xdr:nvCxnSpPr>
        <xdr:cNvPr id="422" name="直線コネクタ 421">
          <a:extLst>
            <a:ext uri="{FF2B5EF4-FFF2-40B4-BE49-F238E27FC236}">
              <a16:creationId xmlns:a16="http://schemas.microsoft.com/office/drawing/2014/main" id="{EC80FC7B-A84D-4EEC-AE2C-997546E5C6EE}"/>
            </a:ext>
          </a:extLst>
        </xdr:cNvPr>
        <xdr:cNvCxnSpPr/>
      </xdr:nvCxnSpPr>
      <xdr:spPr>
        <a:xfrm>
          <a:off x="1130300" y="18042889"/>
          <a:ext cx="88900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128288</xdr:rowOff>
    </xdr:from>
    <xdr:ext cx="405111" cy="259045"/>
    <xdr:sp macro="" textlink="">
      <xdr:nvSpPr>
        <xdr:cNvPr id="423" name="n_1aveValue【市民会館】&#10;有形固定資産減価償却率">
          <a:extLst>
            <a:ext uri="{FF2B5EF4-FFF2-40B4-BE49-F238E27FC236}">
              <a16:creationId xmlns:a16="http://schemas.microsoft.com/office/drawing/2014/main" id="{6C45F3AB-949F-44E0-A584-4A7D8C3C25D9}"/>
            </a:ext>
          </a:extLst>
        </xdr:cNvPr>
        <xdr:cNvSpPr txBox="1"/>
      </xdr:nvSpPr>
      <xdr:spPr>
        <a:xfrm>
          <a:off x="3582044" y="1761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40657</xdr:rowOff>
    </xdr:from>
    <xdr:ext cx="405111" cy="259045"/>
    <xdr:sp macro="" textlink="">
      <xdr:nvSpPr>
        <xdr:cNvPr id="424" name="n_2aveValue【市民会館】&#10;有形固定資産減価償却率">
          <a:extLst>
            <a:ext uri="{FF2B5EF4-FFF2-40B4-BE49-F238E27FC236}">
              <a16:creationId xmlns:a16="http://schemas.microsoft.com/office/drawing/2014/main" id="{9A63DECC-4918-4400-B9BD-B21224704430}"/>
            </a:ext>
          </a:extLst>
        </xdr:cNvPr>
        <xdr:cNvSpPr txBox="1"/>
      </xdr:nvSpPr>
      <xdr:spPr>
        <a:xfrm>
          <a:off x="2705744" y="1752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57166</xdr:rowOff>
    </xdr:from>
    <xdr:ext cx="405111" cy="259045"/>
    <xdr:sp macro="" textlink="">
      <xdr:nvSpPr>
        <xdr:cNvPr id="425" name="n_3aveValue【市民会館】&#10;有形固定資産減価償却率">
          <a:extLst>
            <a:ext uri="{FF2B5EF4-FFF2-40B4-BE49-F238E27FC236}">
              <a16:creationId xmlns:a16="http://schemas.microsoft.com/office/drawing/2014/main" id="{D684C358-FA81-496B-AFEE-A1B53D073D01}"/>
            </a:ext>
          </a:extLst>
        </xdr:cNvPr>
        <xdr:cNvSpPr txBox="1"/>
      </xdr:nvSpPr>
      <xdr:spPr>
        <a:xfrm>
          <a:off x="1816744" y="17545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53357</xdr:rowOff>
    </xdr:from>
    <xdr:ext cx="405111" cy="259045"/>
    <xdr:sp macro="" textlink="">
      <xdr:nvSpPr>
        <xdr:cNvPr id="426" name="n_4aveValue【市民会館】&#10;有形固定資産減価償却率">
          <a:extLst>
            <a:ext uri="{FF2B5EF4-FFF2-40B4-BE49-F238E27FC236}">
              <a16:creationId xmlns:a16="http://schemas.microsoft.com/office/drawing/2014/main" id="{AAF8427D-12BD-476A-AF4F-24A3179E1199}"/>
            </a:ext>
          </a:extLst>
        </xdr:cNvPr>
        <xdr:cNvSpPr txBox="1"/>
      </xdr:nvSpPr>
      <xdr:spPr>
        <a:xfrm>
          <a:off x="927744" y="17541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154957</xdr:rowOff>
    </xdr:from>
    <xdr:ext cx="405111" cy="259045"/>
    <xdr:sp macro="" textlink="">
      <xdr:nvSpPr>
        <xdr:cNvPr id="427" name="n_1mainValue【市民会館】&#10;有形固定資産減価償却率">
          <a:extLst>
            <a:ext uri="{FF2B5EF4-FFF2-40B4-BE49-F238E27FC236}">
              <a16:creationId xmlns:a16="http://schemas.microsoft.com/office/drawing/2014/main" id="{1B76B15B-2C74-4178-B2D9-294DD2C3E63B}"/>
            </a:ext>
          </a:extLst>
        </xdr:cNvPr>
        <xdr:cNvSpPr txBox="1"/>
      </xdr:nvSpPr>
      <xdr:spPr>
        <a:xfrm>
          <a:off x="3582044" y="18157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132097</xdr:rowOff>
    </xdr:from>
    <xdr:ext cx="405111" cy="259045"/>
    <xdr:sp macro="" textlink="">
      <xdr:nvSpPr>
        <xdr:cNvPr id="428" name="n_2mainValue【市民会館】&#10;有形固定資産減価償却率">
          <a:extLst>
            <a:ext uri="{FF2B5EF4-FFF2-40B4-BE49-F238E27FC236}">
              <a16:creationId xmlns:a16="http://schemas.microsoft.com/office/drawing/2014/main" id="{F25D480E-10E8-4C27-9067-814920FBCCE7}"/>
            </a:ext>
          </a:extLst>
        </xdr:cNvPr>
        <xdr:cNvSpPr txBox="1"/>
      </xdr:nvSpPr>
      <xdr:spPr>
        <a:xfrm>
          <a:off x="2705744" y="18134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106697</xdr:rowOff>
    </xdr:from>
    <xdr:ext cx="405111" cy="259045"/>
    <xdr:sp macro="" textlink="">
      <xdr:nvSpPr>
        <xdr:cNvPr id="429" name="n_3mainValue【市民会館】&#10;有形固定資産減価償却率">
          <a:extLst>
            <a:ext uri="{FF2B5EF4-FFF2-40B4-BE49-F238E27FC236}">
              <a16:creationId xmlns:a16="http://schemas.microsoft.com/office/drawing/2014/main" id="{C050A3B0-6014-4AF7-99C2-ADC951B999BF}"/>
            </a:ext>
          </a:extLst>
        </xdr:cNvPr>
        <xdr:cNvSpPr txBox="1"/>
      </xdr:nvSpPr>
      <xdr:spPr>
        <a:xfrm>
          <a:off x="1816744" y="1810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82566</xdr:rowOff>
    </xdr:from>
    <xdr:ext cx="405111" cy="259045"/>
    <xdr:sp macro="" textlink="">
      <xdr:nvSpPr>
        <xdr:cNvPr id="430" name="n_4mainValue【市民会館】&#10;有形固定資産減価償却率">
          <a:extLst>
            <a:ext uri="{FF2B5EF4-FFF2-40B4-BE49-F238E27FC236}">
              <a16:creationId xmlns:a16="http://schemas.microsoft.com/office/drawing/2014/main" id="{BF89EE56-132C-404C-84AF-1E25BEDC3EA8}"/>
            </a:ext>
          </a:extLst>
        </xdr:cNvPr>
        <xdr:cNvSpPr txBox="1"/>
      </xdr:nvSpPr>
      <xdr:spPr>
        <a:xfrm>
          <a:off x="927744" y="18084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1" name="正方形/長方形 430">
          <a:extLst>
            <a:ext uri="{FF2B5EF4-FFF2-40B4-BE49-F238E27FC236}">
              <a16:creationId xmlns:a16="http://schemas.microsoft.com/office/drawing/2014/main" id="{0937D3EC-8737-456F-9556-2AF1D15D45BB}"/>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2" name="正方形/長方形 431">
          <a:extLst>
            <a:ext uri="{FF2B5EF4-FFF2-40B4-BE49-F238E27FC236}">
              <a16:creationId xmlns:a16="http://schemas.microsoft.com/office/drawing/2014/main" id="{A794816D-0F56-47CF-B243-F36C94405F96}"/>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3" name="正方形/長方形 432">
          <a:extLst>
            <a:ext uri="{FF2B5EF4-FFF2-40B4-BE49-F238E27FC236}">
              <a16:creationId xmlns:a16="http://schemas.microsoft.com/office/drawing/2014/main" id="{7C5EA219-1F56-401E-85EF-10D37B877A16}"/>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4" name="正方形/長方形 433">
          <a:extLst>
            <a:ext uri="{FF2B5EF4-FFF2-40B4-BE49-F238E27FC236}">
              <a16:creationId xmlns:a16="http://schemas.microsoft.com/office/drawing/2014/main" id="{3E5B2851-1116-49D2-84BD-8BE1A628CEC6}"/>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5" name="正方形/長方形 434">
          <a:extLst>
            <a:ext uri="{FF2B5EF4-FFF2-40B4-BE49-F238E27FC236}">
              <a16:creationId xmlns:a16="http://schemas.microsoft.com/office/drawing/2014/main" id="{31895A14-34DD-4977-B872-BE1D3F55B0D1}"/>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6" name="正方形/長方形 435">
          <a:extLst>
            <a:ext uri="{FF2B5EF4-FFF2-40B4-BE49-F238E27FC236}">
              <a16:creationId xmlns:a16="http://schemas.microsoft.com/office/drawing/2014/main" id="{291AB953-C31E-46D7-BBC8-4E43D371371A}"/>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7" name="正方形/長方形 436">
          <a:extLst>
            <a:ext uri="{FF2B5EF4-FFF2-40B4-BE49-F238E27FC236}">
              <a16:creationId xmlns:a16="http://schemas.microsoft.com/office/drawing/2014/main" id="{A304CD10-F8BB-4758-B90E-03F77EC62596}"/>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8" name="正方形/長方形 437">
          <a:extLst>
            <a:ext uri="{FF2B5EF4-FFF2-40B4-BE49-F238E27FC236}">
              <a16:creationId xmlns:a16="http://schemas.microsoft.com/office/drawing/2014/main" id="{EBB44280-9DCD-4C9E-8F81-F5B49DD23096}"/>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9" name="テキスト ボックス 438">
          <a:extLst>
            <a:ext uri="{FF2B5EF4-FFF2-40B4-BE49-F238E27FC236}">
              <a16:creationId xmlns:a16="http://schemas.microsoft.com/office/drawing/2014/main" id="{FB08B4A9-1F65-4542-B77A-D499FE00E04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0" name="直線コネクタ 439">
          <a:extLst>
            <a:ext uri="{FF2B5EF4-FFF2-40B4-BE49-F238E27FC236}">
              <a16:creationId xmlns:a16="http://schemas.microsoft.com/office/drawing/2014/main" id="{63675EE5-54F3-4D69-A46F-00134540BC48}"/>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76200</xdr:rowOff>
    </xdr:from>
    <xdr:to>
      <xdr:col>59</xdr:col>
      <xdr:colOff>50800</xdr:colOff>
      <xdr:row>108</xdr:row>
      <xdr:rowOff>76200</xdr:rowOff>
    </xdr:to>
    <xdr:cxnSp macro="">
      <xdr:nvCxnSpPr>
        <xdr:cNvPr id="441" name="直線コネクタ 440">
          <a:extLst>
            <a:ext uri="{FF2B5EF4-FFF2-40B4-BE49-F238E27FC236}">
              <a16:creationId xmlns:a16="http://schemas.microsoft.com/office/drawing/2014/main" id="{11BD17A3-0586-401F-8D66-AA38A632F0CA}"/>
            </a:ext>
          </a:extLst>
        </xdr:cNvPr>
        <xdr:cNvCxnSpPr/>
      </xdr:nvCxnSpPr>
      <xdr:spPr>
        <a:xfrm>
          <a:off x="6604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107</xdr:row>
      <xdr:rowOff>105427</xdr:rowOff>
    </xdr:from>
    <xdr:ext cx="467179" cy="259045"/>
    <xdr:sp macro="" textlink="">
      <xdr:nvSpPr>
        <xdr:cNvPr id="442" name="テキスト ボックス 441">
          <a:extLst>
            <a:ext uri="{FF2B5EF4-FFF2-40B4-BE49-F238E27FC236}">
              <a16:creationId xmlns:a16="http://schemas.microsoft.com/office/drawing/2014/main" id="{CED2767E-87C4-4100-B2B8-957595D7E993}"/>
            </a:ext>
          </a:extLst>
        </xdr:cNvPr>
        <xdr:cNvSpPr txBox="1"/>
      </xdr:nvSpPr>
      <xdr:spPr>
        <a:xfrm>
          <a:off x="6136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133350</xdr:rowOff>
    </xdr:from>
    <xdr:to>
      <xdr:col>59</xdr:col>
      <xdr:colOff>50800</xdr:colOff>
      <xdr:row>105</xdr:row>
      <xdr:rowOff>133350</xdr:rowOff>
    </xdr:to>
    <xdr:cxnSp macro="">
      <xdr:nvCxnSpPr>
        <xdr:cNvPr id="443" name="直線コネクタ 442">
          <a:extLst>
            <a:ext uri="{FF2B5EF4-FFF2-40B4-BE49-F238E27FC236}">
              <a16:creationId xmlns:a16="http://schemas.microsoft.com/office/drawing/2014/main" id="{D2640EC1-3D6E-4ECC-8AC2-77D28DE278E7}"/>
            </a:ext>
          </a:extLst>
        </xdr:cNvPr>
        <xdr:cNvCxnSpPr/>
      </xdr:nvCxnSpPr>
      <xdr:spPr>
        <a:xfrm>
          <a:off x="6604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162577</xdr:rowOff>
    </xdr:from>
    <xdr:ext cx="467179" cy="259045"/>
    <xdr:sp macro="" textlink="">
      <xdr:nvSpPr>
        <xdr:cNvPr id="444" name="テキスト ボックス 443">
          <a:extLst>
            <a:ext uri="{FF2B5EF4-FFF2-40B4-BE49-F238E27FC236}">
              <a16:creationId xmlns:a16="http://schemas.microsoft.com/office/drawing/2014/main" id="{3CFB60E9-73D7-4705-AF99-55B1CF8B7C89}"/>
            </a:ext>
          </a:extLst>
        </xdr:cNvPr>
        <xdr:cNvSpPr txBox="1"/>
      </xdr:nvSpPr>
      <xdr:spPr>
        <a:xfrm>
          <a:off x="6136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19050</xdr:rowOff>
    </xdr:from>
    <xdr:to>
      <xdr:col>59</xdr:col>
      <xdr:colOff>50800</xdr:colOff>
      <xdr:row>103</xdr:row>
      <xdr:rowOff>19050</xdr:rowOff>
    </xdr:to>
    <xdr:cxnSp macro="">
      <xdr:nvCxnSpPr>
        <xdr:cNvPr id="445" name="直線コネクタ 444">
          <a:extLst>
            <a:ext uri="{FF2B5EF4-FFF2-40B4-BE49-F238E27FC236}">
              <a16:creationId xmlns:a16="http://schemas.microsoft.com/office/drawing/2014/main" id="{62B47196-8AD8-4121-932B-A30F8BEFF704}"/>
            </a:ext>
          </a:extLst>
        </xdr:cNvPr>
        <xdr:cNvCxnSpPr/>
      </xdr:nvCxnSpPr>
      <xdr:spPr>
        <a:xfrm>
          <a:off x="6604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48277</xdr:rowOff>
    </xdr:from>
    <xdr:ext cx="467179" cy="259045"/>
    <xdr:sp macro="" textlink="">
      <xdr:nvSpPr>
        <xdr:cNvPr id="446" name="テキスト ボックス 445">
          <a:extLst>
            <a:ext uri="{FF2B5EF4-FFF2-40B4-BE49-F238E27FC236}">
              <a16:creationId xmlns:a16="http://schemas.microsoft.com/office/drawing/2014/main" id="{523FBE1E-4542-4741-91C5-F6264283DB78}"/>
            </a:ext>
          </a:extLst>
        </xdr:cNvPr>
        <xdr:cNvSpPr txBox="1"/>
      </xdr:nvSpPr>
      <xdr:spPr>
        <a:xfrm>
          <a:off x="6136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76200</xdr:rowOff>
    </xdr:from>
    <xdr:to>
      <xdr:col>59</xdr:col>
      <xdr:colOff>50800</xdr:colOff>
      <xdr:row>100</xdr:row>
      <xdr:rowOff>76200</xdr:rowOff>
    </xdr:to>
    <xdr:cxnSp macro="">
      <xdr:nvCxnSpPr>
        <xdr:cNvPr id="447" name="直線コネクタ 446">
          <a:extLst>
            <a:ext uri="{FF2B5EF4-FFF2-40B4-BE49-F238E27FC236}">
              <a16:creationId xmlns:a16="http://schemas.microsoft.com/office/drawing/2014/main" id="{DB305238-9CC7-47F4-ADA3-51DDB3D813F9}"/>
            </a:ext>
          </a:extLst>
        </xdr:cNvPr>
        <xdr:cNvCxnSpPr/>
      </xdr:nvCxnSpPr>
      <xdr:spPr>
        <a:xfrm>
          <a:off x="6604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105427</xdr:rowOff>
    </xdr:from>
    <xdr:ext cx="467179" cy="259045"/>
    <xdr:sp macro="" textlink="">
      <xdr:nvSpPr>
        <xdr:cNvPr id="448" name="テキスト ボックス 447">
          <a:extLst>
            <a:ext uri="{FF2B5EF4-FFF2-40B4-BE49-F238E27FC236}">
              <a16:creationId xmlns:a16="http://schemas.microsoft.com/office/drawing/2014/main" id="{92FBE489-5296-4B41-8ABF-1FD8ACA5741D}"/>
            </a:ext>
          </a:extLst>
        </xdr:cNvPr>
        <xdr:cNvSpPr txBox="1"/>
      </xdr:nvSpPr>
      <xdr:spPr>
        <a:xfrm>
          <a:off x="6136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49" name="直線コネクタ 448">
          <a:extLst>
            <a:ext uri="{FF2B5EF4-FFF2-40B4-BE49-F238E27FC236}">
              <a16:creationId xmlns:a16="http://schemas.microsoft.com/office/drawing/2014/main" id="{011A5B23-97B6-4CCD-A0B6-5D63ABEFF513}"/>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0" name="テキスト ボックス 449">
          <a:extLst>
            <a:ext uri="{FF2B5EF4-FFF2-40B4-BE49-F238E27FC236}">
              <a16:creationId xmlns:a16="http://schemas.microsoft.com/office/drawing/2014/main" id="{2CFD58AF-75E5-470A-966E-01077412B438}"/>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1" name="【市民会館】&#10;一人当たり面積グラフ枠">
          <a:extLst>
            <a:ext uri="{FF2B5EF4-FFF2-40B4-BE49-F238E27FC236}">
              <a16:creationId xmlns:a16="http://schemas.microsoft.com/office/drawing/2014/main" id="{5A66504E-3C59-4BC3-85D2-976998BC761F}"/>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80772</xdr:rowOff>
    </xdr:from>
    <xdr:to>
      <xdr:col>54</xdr:col>
      <xdr:colOff>189865</xdr:colOff>
      <xdr:row>108</xdr:row>
      <xdr:rowOff>53339</xdr:rowOff>
    </xdr:to>
    <xdr:cxnSp macro="">
      <xdr:nvCxnSpPr>
        <xdr:cNvPr id="452" name="直線コネクタ 451">
          <a:extLst>
            <a:ext uri="{FF2B5EF4-FFF2-40B4-BE49-F238E27FC236}">
              <a16:creationId xmlns:a16="http://schemas.microsoft.com/office/drawing/2014/main" id="{99E6AC11-E2C4-4EF5-AAEA-BADCE8AEFB0F}"/>
            </a:ext>
          </a:extLst>
        </xdr:cNvPr>
        <xdr:cNvCxnSpPr/>
      </xdr:nvCxnSpPr>
      <xdr:spPr>
        <a:xfrm flipV="1">
          <a:off x="10476865" y="17397222"/>
          <a:ext cx="0" cy="11727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53" name="【市民会館】&#10;一人当たり面積最小値テキスト">
          <a:extLst>
            <a:ext uri="{FF2B5EF4-FFF2-40B4-BE49-F238E27FC236}">
              <a16:creationId xmlns:a16="http://schemas.microsoft.com/office/drawing/2014/main" id="{CA3A9345-E6A3-4D23-A38E-2A26B149E28D}"/>
            </a:ext>
          </a:extLst>
        </xdr:cNvPr>
        <xdr:cNvSpPr txBox="1"/>
      </xdr:nvSpPr>
      <xdr:spPr>
        <a:xfrm>
          <a:off x="10515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54" name="直線コネクタ 453">
          <a:extLst>
            <a:ext uri="{FF2B5EF4-FFF2-40B4-BE49-F238E27FC236}">
              <a16:creationId xmlns:a16="http://schemas.microsoft.com/office/drawing/2014/main" id="{4CAF4C5F-95CB-4A12-8892-071CC3C1556A}"/>
            </a:ext>
          </a:extLst>
        </xdr:cNvPr>
        <xdr:cNvCxnSpPr/>
      </xdr:nvCxnSpPr>
      <xdr:spPr>
        <a:xfrm>
          <a:off x="10388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27449</xdr:rowOff>
    </xdr:from>
    <xdr:ext cx="469744" cy="259045"/>
    <xdr:sp macro="" textlink="">
      <xdr:nvSpPr>
        <xdr:cNvPr id="455" name="【市民会館】&#10;一人当たり面積最大値テキスト">
          <a:extLst>
            <a:ext uri="{FF2B5EF4-FFF2-40B4-BE49-F238E27FC236}">
              <a16:creationId xmlns:a16="http://schemas.microsoft.com/office/drawing/2014/main" id="{943172E1-D3B0-4A17-BE9F-BC08D8D05448}"/>
            </a:ext>
          </a:extLst>
        </xdr:cNvPr>
        <xdr:cNvSpPr txBox="1"/>
      </xdr:nvSpPr>
      <xdr:spPr>
        <a:xfrm>
          <a:off x="10515600" y="171724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80772</xdr:rowOff>
    </xdr:from>
    <xdr:to>
      <xdr:col>55</xdr:col>
      <xdr:colOff>88900</xdr:colOff>
      <xdr:row>101</xdr:row>
      <xdr:rowOff>80772</xdr:rowOff>
    </xdr:to>
    <xdr:cxnSp macro="">
      <xdr:nvCxnSpPr>
        <xdr:cNvPr id="456" name="直線コネクタ 455">
          <a:extLst>
            <a:ext uri="{FF2B5EF4-FFF2-40B4-BE49-F238E27FC236}">
              <a16:creationId xmlns:a16="http://schemas.microsoft.com/office/drawing/2014/main" id="{39B8B60E-0555-4652-A256-1CB96EBB70CB}"/>
            </a:ext>
          </a:extLst>
        </xdr:cNvPr>
        <xdr:cNvCxnSpPr/>
      </xdr:nvCxnSpPr>
      <xdr:spPr>
        <a:xfrm>
          <a:off x="10388600" y="1739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114571</xdr:rowOff>
    </xdr:from>
    <xdr:ext cx="469744" cy="259045"/>
    <xdr:sp macro="" textlink="">
      <xdr:nvSpPr>
        <xdr:cNvPr id="457" name="【市民会館】&#10;一人当たり面積平均値テキスト">
          <a:extLst>
            <a:ext uri="{FF2B5EF4-FFF2-40B4-BE49-F238E27FC236}">
              <a16:creationId xmlns:a16="http://schemas.microsoft.com/office/drawing/2014/main" id="{074124F5-7FDA-414C-8CE3-EAB0509E95BB}"/>
            </a:ext>
          </a:extLst>
        </xdr:cNvPr>
        <xdr:cNvSpPr txBox="1"/>
      </xdr:nvSpPr>
      <xdr:spPr>
        <a:xfrm>
          <a:off x="10515600" y="181168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91694</xdr:rowOff>
    </xdr:from>
    <xdr:to>
      <xdr:col>55</xdr:col>
      <xdr:colOff>50800</xdr:colOff>
      <xdr:row>107</xdr:row>
      <xdr:rowOff>21844</xdr:rowOff>
    </xdr:to>
    <xdr:sp macro="" textlink="">
      <xdr:nvSpPr>
        <xdr:cNvPr id="458" name="フローチャート: 判断 457">
          <a:extLst>
            <a:ext uri="{FF2B5EF4-FFF2-40B4-BE49-F238E27FC236}">
              <a16:creationId xmlns:a16="http://schemas.microsoft.com/office/drawing/2014/main" id="{8B95CE11-E1BB-4F35-8E8A-4EBCEB59273C}"/>
            </a:ext>
          </a:extLst>
        </xdr:cNvPr>
        <xdr:cNvSpPr/>
      </xdr:nvSpPr>
      <xdr:spPr>
        <a:xfrm>
          <a:off x="104267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91694</xdr:rowOff>
    </xdr:from>
    <xdr:to>
      <xdr:col>50</xdr:col>
      <xdr:colOff>165100</xdr:colOff>
      <xdr:row>107</xdr:row>
      <xdr:rowOff>21844</xdr:rowOff>
    </xdr:to>
    <xdr:sp macro="" textlink="">
      <xdr:nvSpPr>
        <xdr:cNvPr id="459" name="フローチャート: 判断 458">
          <a:extLst>
            <a:ext uri="{FF2B5EF4-FFF2-40B4-BE49-F238E27FC236}">
              <a16:creationId xmlns:a16="http://schemas.microsoft.com/office/drawing/2014/main" id="{FA24B17D-6593-47D3-930B-432632B5C893}"/>
            </a:ext>
          </a:extLst>
        </xdr:cNvPr>
        <xdr:cNvSpPr/>
      </xdr:nvSpPr>
      <xdr:spPr>
        <a:xfrm>
          <a:off x="9588500" y="18265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84837</xdr:rowOff>
    </xdr:from>
    <xdr:to>
      <xdr:col>46</xdr:col>
      <xdr:colOff>38100</xdr:colOff>
      <xdr:row>107</xdr:row>
      <xdr:rowOff>14987</xdr:rowOff>
    </xdr:to>
    <xdr:sp macro="" textlink="">
      <xdr:nvSpPr>
        <xdr:cNvPr id="460" name="フローチャート: 判断 459">
          <a:extLst>
            <a:ext uri="{FF2B5EF4-FFF2-40B4-BE49-F238E27FC236}">
              <a16:creationId xmlns:a16="http://schemas.microsoft.com/office/drawing/2014/main" id="{9CDF9E57-0CEE-4821-8E26-48F0EBBD4565}"/>
            </a:ext>
          </a:extLst>
        </xdr:cNvPr>
        <xdr:cNvSpPr/>
      </xdr:nvSpPr>
      <xdr:spPr>
        <a:xfrm>
          <a:off x="8699500" y="18258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100837</xdr:rowOff>
    </xdr:from>
    <xdr:to>
      <xdr:col>41</xdr:col>
      <xdr:colOff>101600</xdr:colOff>
      <xdr:row>107</xdr:row>
      <xdr:rowOff>30987</xdr:rowOff>
    </xdr:to>
    <xdr:sp macro="" textlink="">
      <xdr:nvSpPr>
        <xdr:cNvPr id="461" name="フローチャート: 判断 460">
          <a:extLst>
            <a:ext uri="{FF2B5EF4-FFF2-40B4-BE49-F238E27FC236}">
              <a16:creationId xmlns:a16="http://schemas.microsoft.com/office/drawing/2014/main" id="{E04289B1-E6E5-49CC-AFF7-5ACD5CF86B0F}"/>
            </a:ext>
          </a:extLst>
        </xdr:cNvPr>
        <xdr:cNvSpPr/>
      </xdr:nvSpPr>
      <xdr:spPr>
        <a:xfrm>
          <a:off x="7810500" y="1827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105411</xdr:rowOff>
    </xdr:from>
    <xdr:to>
      <xdr:col>36</xdr:col>
      <xdr:colOff>165100</xdr:colOff>
      <xdr:row>107</xdr:row>
      <xdr:rowOff>35561</xdr:rowOff>
    </xdr:to>
    <xdr:sp macro="" textlink="">
      <xdr:nvSpPr>
        <xdr:cNvPr id="462" name="フローチャート: 判断 461">
          <a:extLst>
            <a:ext uri="{FF2B5EF4-FFF2-40B4-BE49-F238E27FC236}">
              <a16:creationId xmlns:a16="http://schemas.microsoft.com/office/drawing/2014/main" id="{DD6E480D-6A08-46AA-995B-4DE05C77EEF8}"/>
            </a:ext>
          </a:extLst>
        </xdr:cNvPr>
        <xdr:cNvSpPr/>
      </xdr:nvSpPr>
      <xdr:spPr>
        <a:xfrm>
          <a:off x="6921500" y="18279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3" name="テキスト ボックス 462">
          <a:extLst>
            <a:ext uri="{FF2B5EF4-FFF2-40B4-BE49-F238E27FC236}">
              <a16:creationId xmlns:a16="http://schemas.microsoft.com/office/drawing/2014/main" id="{04B77237-D66D-47C3-980C-AA79FA7C247B}"/>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18308A6E-4E94-4351-8E62-D0CE5062A661}"/>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C930BC43-F831-426E-89A9-B51B98D91CD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D9AF9B60-CD44-4FD2-A068-C8961A269624}"/>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40D3452F-8D6D-47EE-99EC-1F50C649DC9D}"/>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116839</xdr:rowOff>
    </xdr:from>
    <xdr:to>
      <xdr:col>55</xdr:col>
      <xdr:colOff>50800</xdr:colOff>
      <xdr:row>107</xdr:row>
      <xdr:rowOff>46989</xdr:rowOff>
    </xdr:to>
    <xdr:sp macro="" textlink="">
      <xdr:nvSpPr>
        <xdr:cNvPr id="468" name="楕円 467">
          <a:extLst>
            <a:ext uri="{FF2B5EF4-FFF2-40B4-BE49-F238E27FC236}">
              <a16:creationId xmlns:a16="http://schemas.microsoft.com/office/drawing/2014/main" id="{27DE5A99-F3B2-4ACE-B208-99F097E7BDA5}"/>
            </a:ext>
          </a:extLst>
        </xdr:cNvPr>
        <xdr:cNvSpPr/>
      </xdr:nvSpPr>
      <xdr:spPr>
        <a:xfrm>
          <a:off x="10426700" y="18290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106</xdr:row>
      <xdr:rowOff>95266</xdr:rowOff>
    </xdr:from>
    <xdr:ext cx="469744" cy="259045"/>
    <xdr:sp macro="" textlink="">
      <xdr:nvSpPr>
        <xdr:cNvPr id="469" name="【市民会館】&#10;一人当たり面積該当値テキスト">
          <a:extLst>
            <a:ext uri="{FF2B5EF4-FFF2-40B4-BE49-F238E27FC236}">
              <a16:creationId xmlns:a16="http://schemas.microsoft.com/office/drawing/2014/main" id="{90689F38-D01D-49F7-A7DD-17879B99194B}"/>
            </a:ext>
          </a:extLst>
        </xdr:cNvPr>
        <xdr:cNvSpPr txBox="1"/>
      </xdr:nvSpPr>
      <xdr:spPr>
        <a:xfrm>
          <a:off x="10515600" y="18268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106</xdr:row>
      <xdr:rowOff>119126</xdr:rowOff>
    </xdr:from>
    <xdr:to>
      <xdr:col>50</xdr:col>
      <xdr:colOff>165100</xdr:colOff>
      <xdr:row>107</xdr:row>
      <xdr:rowOff>49276</xdr:rowOff>
    </xdr:to>
    <xdr:sp macro="" textlink="">
      <xdr:nvSpPr>
        <xdr:cNvPr id="470" name="楕円 469">
          <a:extLst>
            <a:ext uri="{FF2B5EF4-FFF2-40B4-BE49-F238E27FC236}">
              <a16:creationId xmlns:a16="http://schemas.microsoft.com/office/drawing/2014/main" id="{FE832199-83B3-4F5E-AD0A-027F8901DA7B}"/>
            </a:ext>
          </a:extLst>
        </xdr:cNvPr>
        <xdr:cNvSpPr/>
      </xdr:nvSpPr>
      <xdr:spPr>
        <a:xfrm>
          <a:off x="9588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167639</xdr:rowOff>
    </xdr:from>
    <xdr:to>
      <xdr:col>55</xdr:col>
      <xdr:colOff>0</xdr:colOff>
      <xdr:row>106</xdr:row>
      <xdr:rowOff>169926</xdr:rowOff>
    </xdr:to>
    <xdr:cxnSp macro="">
      <xdr:nvCxnSpPr>
        <xdr:cNvPr id="471" name="直線コネクタ 470">
          <a:extLst>
            <a:ext uri="{FF2B5EF4-FFF2-40B4-BE49-F238E27FC236}">
              <a16:creationId xmlns:a16="http://schemas.microsoft.com/office/drawing/2014/main" id="{BB937851-AB08-4A14-82D7-507D75646DC6}"/>
            </a:ext>
          </a:extLst>
        </xdr:cNvPr>
        <xdr:cNvCxnSpPr/>
      </xdr:nvCxnSpPr>
      <xdr:spPr>
        <a:xfrm flipV="1">
          <a:off x="9639300" y="18341339"/>
          <a:ext cx="8382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106</xdr:row>
      <xdr:rowOff>119126</xdr:rowOff>
    </xdr:from>
    <xdr:to>
      <xdr:col>46</xdr:col>
      <xdr:colOff>38100</xdr:colOff>
      <xdr:row>107</xdr:row>
      <xdr:rowOff>49276</xdr:rowOff>
    </xdr:to>
    <xdr:sp macro="" textlink="">
      <xdr:nvSpPr>
        <xdr:cNvPr id="472" name="楕円 471">
          <a:extLst>
            <a:ext uri="{FF2B5EF4-FFF2-40B4-BE49-F238E27FC236}">
              <a16:creationId xmlns:a16="http://schemas.microsoft.com/office/drawing/2014/main" id="{42C0E1A6-5A88-4780-9D04-7668FA523806}"/>
            </a:ext>
          </a:extLst>
        </xdr:cNvPr>
        <xdr:cNvSpPr/>
      </xdr:nvSpPr>
      <xdr:spPr>
        <a:xfrm>
          <a:off x="8699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106</xdr:row>
      <xdr:rowOff>169926</xdr:rowOff>
    </xdr:from>
    <xdr:to>
      <xdr:col>50</xdr:col>
      <xdr:colOff>114300</xdr:colOff>
      <xdr:row>106</xdr:row>
      <xdr:rowOff>169926</xdr:rowOff>
    </xdr:to>
    <xdr:cxnSp macro="">
      <xdr:nvCxnSpPr>
        <xdr:cNvPr id="473" name="直線コネクタ 472">
          <a:extLst>
            <a:ext uri="{FF2B5EF4-FFF2-40B4-BE49-F238E27FC236}">
              <a16:creationId xmlns:a16="http://schemas.microsoft.com/office/drawing/2014/main" id="{F0B5D5D7-D577-4F3A-8F7A-4D1247E80B46}"/>
            </a:ext>
          </a:extLst>
        </xdr:cNvPr>
        <xdr:cNvCxnSpPr/>
      </xdr:nvCxnSpPr>
      <xdr:spPr>
        <a:xfrm>
          <a:off x="8750300" y="183436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106</xdr:row>
      <xdr:rowOff>119126</xdr:rowOff>
    </xdr:from>
    <xdr:to>
      <xdr:col>41</xdr:col>
      <xdr:colOff>101600</xdr:colOff>
      <xdr:row>107</xdr:row>
      <xdr:rowOff>49276</xdr:rowOff>
    </xdr:to>
    <xdr:sp macro="" textlink="">
      <xdr:nvSpPr>
        <xdr:cNvPr id="474" name="楕円 473">
          <a:extLst>
            <a:ext uri="{FF2B5EF4-FFF2-40B4-BE49-F238E27FC236}">
              <a16:creationId xmlns:a16="http://schemas.microsoft.com/office/drawing/2014/main" id="{DEB846F9-9AD4-4D01-8C55-3B11D536B41B}"/>
            </a:ext>
          </a:extLst>
        </xdr:cNvPr>
        <xdr:cNvSpPr/>
      </xdr:nvSpPr>
      <xdr:spPr>
        <a:xfrm>
          <a:off x="7810500" y="1829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106</xdr:row>
      <xdr:rowOff>169926</xdr:rowOff>
    </xdr:from>
    <xdr:to>
      <xdr:col>45</xdr:col>
      <xdr:colOff>177800</xdr:colOff>
      <xdr:row>106</xdr:row>
      <xdr:rowOff>169926</xdr:rowOff>
    </xdr:to>
    <xdr:cxnSp macro="">
      <xdr:nvCxnSpPr>
        <xdr:cNvPr id="475" name="直線コネクタ 474">
          <a:extLst>
            <a:ext uri="{FF2B5EF4-FFF2-40B4-BE49-F238E27FC236}">
              <a16:creationId xmlns:a16="http://schemas.microsoft.com/office/drawing/2014/main" id="{2F9075DF-3180-4FBC-A3AF-1127B1F08C8C}"/>
            </a:ext>
          </a:extLst>
        </xdr:cNvPr>
        <xdr:cNvCxnSpPr/>
      </xdr:nvCxnSpPr>
      <xdr:spPr>
        <a:xfrm>
          <a:off x="7861300" y="183436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106</xdr:row>
      <xdr:rowOff>121413</xdr:rowOff>
    </xdr:from>
    <xdr:to>
      <xdr:col>36</xdr:col>
      <xdr:colOff>165100</xdr:colOff>
      <xdr:row>107</xdr:row>
      <xdr:rowOff>51563</xdr:rowOff>
    </xdr:to>
    <xdr:sp macro="" textlink="">
      <xdr:nvSpPr>
        <xdr:cNvPr id="476" name="楕円 475">
          <a:extLst>
            <a:ext uri="{FF2B5EF4-FFF2-40B4-BE49-F238E27FC236}">
              <a16:creationId xmlns:a16="http://schemas.microsoft.com/office/drawing/2014/main" id="{1D231416-B03B-4965-92D6-D99656F56E02}"/>
            </a:ext>
          </a:extLst>
        </xdr:cNvPr>
        <xdr:cNvSpPr/>
      </xdr:nvSpPr>
      <xdr:spPr>
        <a:xfrm>
          <a:off x="6921500" y="18295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106</xdr:row>
      <xdr:rowOff>169926</xdr:rowOff>
    </xdr:from>
    <xdr:to>
      <xdr:col>41</xdr:col>
      <xdr:colOff>50800</xdr:colOff>
      <xdr:row>107</xdr:row>
      <xdr:rowOff>763</xdr:rowOff>
    </xdr:to>
    <xdr:cxnSp macro="">
      <xdr:nvCxnSpPr>
        <xdr:cNvPr id="477" name="直線コネクタ 476">
          <a:extLst>
            <a:ext uri="{FF2B5EF4-FFF2-40B4-BE49-F238E27FC236}">
              <a16:creationId xmlns:a16="http://schemas.microsoft.com/office/drawing/2014/main" id="{762EAB73-CDB5-4470-A840-B7E0E729D8CD}"/>
            </a:ext>
          </a:extLst>
        </xdr:cNvPr>
        <xdr:cNvCxnSpPr/>
      </xdr:nvCxnSpPr>
      <xdr:spPr>
        <a:xfrm flipV="1">
          <a:off x="6972300" y="18343626"/>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38371</xdr:rowOff>
    </xdr:from>
    <xdr:ext cx="469744" cy="259045"/>
    <xdr:sp macro="" textlink="">
      <xdr:nvSpPr>
        <xdr:cNvPr id="478" name="n_1aveValue【市民会館】&#10;一人当たり面積">
          <a:extLst>
            <a:ext uri="{FF2B5EF4-FFF2-40B4-BE49-F238E27FC236}">
              <a16:creationId xmlns:a16="http://schemas.microsoft.com/office/drawing/2014/main" id="{A7EDCFCF-711C-40D7-BC9B-CC9BD9AAC069}"/>
            </a:ext>
          </a:extLst>
        </xdr:cNvPr>
        <xdr:cNvSpPr txBox="1"/>
      </xdr:nvSpPr>
      <xdr:spPr>
        <a:xfrm>
          <a:off x="9391727" y="180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31514</xdr:rowOff>
    </xdr:from>
    <xdr:ext cx="469744" cy="259045"/>
    <xdr:sp macro="" textlink="">
      <xdr:nvSpPr>
        <xdr:cNvPr id="479" name="n_2aveValue【市民会館】&#10;一人当たり面積">
          <a:extLst>
            <a:ext uri="{FF2B5EF4-FFF2-40B4-BE49-F238E27FC236}">
              <a16:creationId xmlns:a16="http://schemas.microsoft.com/office/drawing/2014/main" id="{5502D1EA-C188-4EAE-8B74-455CF4331271}"/>
            </a:ext>
          </a:extLst>
        </xdr:cNvPr>
        <xdr:cNvSpPr txBox="1"/>
      </xdr:nvSpPr>
      <xdr:spPr>
        <a:xfrm>
          <a:off x="8515427" y="18033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47514</xdr:rowOff>
    </xdr:from>
    <xdr:ext cx="469744" cy="259045"/>
    <xdr:sp macro="" textlink="">
      <xdr:nvSpPr>
        <xdr:cNvPr id="480" name="n_3aveValue【市民会館】&#10;一人当たり面積">
          <a:extLst>
            <a:ext uri="{FF2B5EF4-FFF2-40B4-BE49-F238E27FC236}">
              <a16:creationId xmlns:a16="http://schemas.microsoft.com/office/drawing/2014/main" id="{3A2614F8-F862-49A2-B836-7687C8FB47C6}"/>
            </a:ext>
          </a:extLst>
        </xdr:cNvPr>
        <xdr:cNvSpPr txBox="1"/>
      </xdr:nvSpPr>
      <xdr:spPr>
        <a:xfrm>
          <a:off x="7626427" y="180497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52088</xdr:rowOff>
    </xdr:from>
    <xdr:ext cx="469744" cy="259045"/>
    <xdr:sp macro="" textlink="">
      <xdr:nvSpPr>
        <xdr:cNvPr id="481" name="n_4aveValue【市民会館】&#10;一人当たり面積">
          <a:extLst>
            <a:ext uri="{FF2B5EF4-FFF2-40B4-BE49-F238E27FC236}">
              <a16:creationId xmlns:a16="http://schemas.microsoft.com/office/drawing/2014/main" id="{46821BC5-8597-44C1-87D9-9057582CE3C4}"/>
            </a:ext>
          </a:extLst>
        </xdr:cNvPr>
        <xdr:cNvSpPr txBox="1"/>
      </xdr:nvSpPr>
      <xdr:spPr>
        <a:xfrm>
          <a:off x="6737427" y="1805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107</xdr:row>
      <xdr:rowOff>40403</xdr:rowOff>
    </xdr:from>
    <xdr:ext cx="469744" cy="259045"/>
    <xdr:sp macro="" textlink="">
      <xdr:nvSpPr>
        <xdr:cNvPr id="482" name="n_1mainValue【市民会館】&#10;一人当たり面積">
          <a:extLst>
            <a:ext uri="{FF2B5EF4-FFF2-40B4-BE49-F238E27FC236}">
              <a16:creationId xmlns:a16="http://schemas.microsoft.com/office/drawing/2014/main" id="{2DEA3BC6-3600-4D10-8EFD-3DDE7771BF89}"/>
            </a:ext>
          </a:extLst>
        </xdr:cNvPr>
        <xdr:cNvSpPr txBox="1"/>
      </xdr:nvSpPr>
      <xdr:spPr>
        <a:xfrm>
          <a:off x="93917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40403</xdr:rowOff>
    </xdr:from>
    <xdr:ext cx="469744" cy="259045"/>
    <xdr:sp macro="" textlink="">
      <xdr:nvSpPr>
        <xdr:cNvPr id="483" name="n_2mainValue【市民会館】&#10;一人当たり面積">
          <a:extLst>
            <a:ext uri="{FF2B5EF4-FFF2-40B4-BE49-F238E27FC236}">
              <a16:creationId xmlns:a16="http://schemas.microsoft.com/office/drawing/2014/main" id="{5739CC59-D784-4F88-B4A4-36009F750800}"/>
            </a:ext>
          </a:extLst>
        </xdr:cNvPr>
        <xdr:cNvSpPr txBox="1"/>
      </xdr:nvSpPr>
      <xdr:spPr>
        <a:xfrm>
          <a:off x="8515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40403</xdr:rowOff>
    </xdr:from>
    <xdr:ext cx="469744" cy="259045"/>
    <xdr:sp macro="" textlink="">
      <xdr:nvSpPr>
        <xdr:cNvPr id="484" name="n_3mainValue【市民会館】&#10;一人当たり面積">
          <a:extLst>
            <a:ext uri="{FF2B5EF4-FFF2-40B4-BE49-F238E27FC236}">
              <a16:creationId xmlns:a16="http://schemas.microsoft.com/office/drawing/2014/main" id="{7A29AC6A-5920-4D5C-BBB4-E724A21C421C}"/>
            </a:ext>
          </a:extLst>
        </xdr:cNvPr>
        <xdr:cNvSpPr txBox="1"/>
      </xdr:nvSpPr>
      <xdr:spPr>
        <a:xfrm>
          <a:off x="7626427" y="18385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42690</xdr:rowOff>
    </xdr:from>
    <xdr:ext cx="469744" cy="259045"/>
    <xdr:sp macro="" textlink="">
      <xdr:nvSpPr>
        <xdr:cNvPr id="485" name="n_4mainValue【市民会館】&#10;一人当たり面積">
          <a:extLst>
            <a:ext uri="{FF2B5EF4-FFF2-40B4-BE49-F238E27FC236}">
              <a16:creationId xmlns:a16="http://schemas.microsoft.com/office/drawing/2014/main" id="{A14E0C91-D5C3-4385-ABEA-2E3A127B2468}"/>
            </a:ext>
          </a:extLst>
        </xdr:cNvPr>
        <xdr:cNvSpPr txBox="1"/>
      </xdr:nvSpPr>
      <xdr:spPr>
        <a:xfrm>
          <a:off x="6737427" y="18387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6" name="正方形/長方形 485">
          <a:extLst>
            <a:ext uri="{FF2B5EF4-FFF2-40B4-BE49-F238E27FC236}">
              <a16:creationId xmlns:a16="http://schemas.microsoft.com/office/drawing/2014/main" id="{D2691DF8-3246-4A52-B710-9359F4C0878F}"/>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7" name="正方形/長方形 486">
          <a:extLst>
            <a:ext uri="{FF2B5EF4-FFF2-40B4-BE49-F238E27FC236}">
              <a16:creationId xmlns:a16="http://schemas.microsoft.com/office/drawing/2014/main" id="{6D70D341-76DA-40A3-B2A2-27E8FF8E19DB}"/>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8" name="正方形/長方形 487">
          <a:extLst>
            <a:ext uri="{FF2B5EF4-FFF2-40B4-BE49-F238E27FC236}">
              <a16:creationId xmlns:a16="http://schemas.microsoft.com/office/drawing/2014/main" id="{A46119B3-5F8B-4A66-8062-CF7BE3DA30AC}"/>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89" name="正方形/長方形 488">
          <a:extLst>
            <a:ext uri="{FF2B5EF4-FFF2-40B4-BE49-F238E27FC236}">
              <a16:creationId xmlns:a16="http://schemas.microsoft.com/office/drawing/2014/main" id="{17D0E452-4224-4952-88D2-8EF5CF477B36}"/>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0" name="正方形/長方形 489">
          <a:extLst>
            <a:ext uri="{FF2B5EF4-FFF2-40B4-BE49-F238E27FC236}">
              <a16:creationId xmlns:a16="http://schemas.microsoft.com/office/drawing/2014/main" id="{ADE6632B-66E0-4ADF-87B1-3E6ECE89A4B7}"/>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1" name="正方形/長方形 490">
          <a:extLst>
            <a:ext uri="{FF2B5EF4-FFF2-40B4-BE49-F238E27FC236}">
              <a16:creationId xmlns:a16="http://schemas.microsoft.com/office/drawing/2014/main" id="{57B97D82-467E-4719-8AB7-DCC5F19CBB3A}"/>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2" name="正方形/長方形 491">
          <a:extLst>
            <a:ext uri="{FF2B5EF4-FFF2-40B4-BE49-F238E27FC236}">
              <a16:creationId xmlns:a16="http://schemas.microsoft.com/office/drawing/2014/main" id="{5EF28129-B3F7-4ECA-8536-DAE096AA1ED5}"/>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3" name="正方形/長方形 492">
          <a:extLst>
            <a:ext uri="{FF2B5EF4-FFF2-40B4-BE49-F238E27FC236}">
              <a16:creationId xmlns:a16="http://schemas.microsoft.com/office/drawing/2014/main" id="{9ABAF915-F2B0-4FA0-94BC-18114EA249A2}"/>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4" name="テキスト ボックス 493">
          <a:extLst>
            <a:ext uri="{FF2B5EF4-FFF2-40B4-BE49-F238E27FC236}">
              <a16:creationId xmlns:a16="http://schemas.microsoft.com/office/drawing/2014/main" id="{BB4ED090-C990-4379-AEF4-295D5C63C316}"/>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5" name="直線コネクタ 494">
          <a:extLst>
            <a:ext uri="{FF2B5EF4-FFF2-40B4-BE49-F238E27FC236}">
              <a16:creationId xmlns:a16="http://schemas.microsoft.com/office/drawing/2014/main" id="{3484B3FE-E3C8-4F3F-9578-28AE13E2A6BC}"/>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6" name="テキスト ボックス 495">
          <a:extLst>
            <a:ext uri="{FF2B5EF4-FFF2-40B4-BE49-F238E27FC236}">
              <a16:creationId xmlns:a16="http://schemas.microsoft.com/office/drawing/2014/main" id="{DAD3FADA-B419-40F8-AFF5-C9DB0744B749}"/>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97" name="直線コネクタ 496">
          <a:extLst>
            <a:ext uri="{FF2B5EF4-FFF2-40B4-BE49-F238E27FC236}">
              <a16:creationId xmlns:a16="http://schemas.microsoft.com/office/drawing/2014/main" id="{F6C5AE26-4C9F-4FD3-96E6-BD5ED29746C8}"/>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98" name="テキスト ボックス 497">
          <a:extLst>
            <a:ext uri="{FF2B5EF4-FFF2-40B4-BE49-F238E27FC236}">
              <a16:creationId xmlns:a16="http://schemas.microsoft.com/office/drawing/2014/main" id="{55AE78EA-5C98-4A77-A132-8E5E2D16354A}"/>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99" name="直線コネクタ 498">
          <a:extLst>
            <a:ext uri="{FF2B5EF4-FFF2-40B4-BE49-F238E27FC236}">
              <a16:creationId xmlns:a16="http://schemas.microsoft.com/office/drawing/2014/main" id="{A31C579A-4C79-478C-B8C1-ED901149465A}"/>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0" name="テキスト ボックス 499">
          <a:extLst>
            <a:ext uri="{FF2B5EF4-FFF2-40B4-BE49-F238E27FC236}">
              <a16:creationId xmlns:a16="http://schemas.microsoft.com/office/drawing/2014/main" id="{BBE75105-94E1-477F-9266-D0FF8889A4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1" name="直線コネクタ 500">
          <a:extLst>
            <a:ext uri="{FF2B5EF4-FFF2-40B4-BE49-F238E27FC236}">
              <a16:creationId xmlns:a16="http://schemas.microsoft.com/office/drawing/2014/main" id="{5F1BCCD3-18EF-4214-B3A7-2364F7DE6DBA}"/>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2" name="テキスト ボックス 501">
          <a:extLst>
            <a:ext uri="{FF2B5EF4-FFF2-40B4-BE49-F238E27FC236}">
              <a16:creationId xmlns:a16="http://schemas.microsoft.com/office/drawing/2014/main" id="{262B1EAF-FA7D-4F7A-88CC-1FF82AE97DE8}"/>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3" name="直線コネクタ 502">
          <a:extLst>
            <a:ext uri="{FF2B5EF4-FFF2-40B4-BE49-F238E27FC236}">
              <a16:creationId xmlns:a16="http://schemas.microsoft.com/office/drawing/2014/main" id="{21D224B4-8903-486C-AD20-995D58AA47BC}"/>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4" name="テキスト ボックス 503">
          <a:extLst>
            <a:ext uri="{FF2B5EF4-FFF2-40B4-BE49-F238E27FC236}">
              <a16:creationId xmlns:a16="http://schemas.microsoft.com/office/drawing/2014/main" id="{5074A20C-DAE2-490B-8337-69D49B88A1F6}"/>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5" name="直線コネクタ 504">
          <a:extLst>
            <a:ext uri="{FF2B5EF4-FFF2-40B4-BE49-F238E27FC236}">
              <a16:creationId xmlns:a16="http://schemas.microsoft.com/office/drawing/2014/main" id="{44E12EDC-7D87-470D-BA45-A690D801BDD1}"/>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06" name="テキスト ボックス 505">
          <a:extLst>
            <a:ext uri="{FF2B5EF4-FFF2-40B4-BE49-F238E27FC236}">
              <a16:creationId xmlns:a16="http://schemas.microsoft.com/office/drawing/2014/main" id="{B868779C-7CB8-4485-9662-58F3C0967569}"/>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07" name="直線コネクタ 506">
          <a:extLst>
            <a:ext uri="{FF2B5EF4-FFF2-40B4-BE49-F238E27FC236}">
              <a16:creationId xmlns:a16="http://schemas.microsoft.com/office/drawing/2014/main" id="{2C6B6142-FAAE-40B8-A7CE-2D654DDDDD7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08" name="テキスト ボックス 507">
          <a:extLst>
            <a:ext uri="{FF2B5EF4-FFF2-40B4-BE49-F238E27FC236}">
              <a16:creationId xmlns:a16="http://schemas.microsoft.com/office/drawing/2014/main" id="{69D2FD71-E17D-4BF3-B57F-ED14218B9572}"/>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9" name="直線コネクタ 508">
          <a:extLst>
            <a:ext uri="{FF2B5EF4-FFF2-40B4-BE49-F238E27FC236}">
              <a16:creationId xmlns:a16="http://schemas.microsoft.com/office/drawing/2014/main" id="{E874511A-CEA3-4808-9CD6-842526B5AA2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0" name="【一般廃棄物処理施設】&#10;有形固定資産減価償却率グラフ枠">
          <a:extLst>
            <a:ext uri="{FF2B5EF4-FFF2-40B4-BE49-F238E27FC236}">
              <a16:creationId xmlns:a16="http://schemas.microsoft.com/office/drawing/2014/main" id="{1B583DB3-B526-4FE0-8798-6E0F004C64BB}"/>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33746</xdr:rowOff>
    </xdr:from>
    <xdr:to>
      <xdr:col>85</xdr:col>
      <xdr:colOff>126364</xdr:colOff>
      <xdr:row>42</xdr:row>
      <xdr:rowOff>19050</xdr:rowOff>
    </xdr:to>
    <xdr:cxnSp macro="">
      <xdr:nvCxnSpPr>
        <xdr:cNvPr id="511" name="直線コネクタ 510">
          <a:extLst>
            <a:ext uri="{FF2B5EF4-FFF2-40B4-BE49-F238E27FC236}">
              <a16:creationId xmlns:a16="http://schemas.microsoft.com/office/drawing/2014/main" id="{14855DB1-7C61-4723-88D5-AF9984F6B1DD}"/>
            </a:ext>
          </a:extLst>
        </xdr:cNvPr>
        <xdr:cNvCxnSpPr/>
      </xdr:nvCxnSpPr>
      <xdr:spPr>
        <a:xfrm flipV="1">
          <a:off x="16318864" y="5863046"/>
          <a:ext cx="0" cy="13569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512" name="【一般廃棄物処理施設】&#10;有形固定資産減価償却率最小値テキスト">
          <a:extLst>
            <a:ext uri="{FF2B5EF4-FFF2-40B4-BE49-F238E27FC236}">
              <a16:creationId xmlns:a16="http://schemas.microsoft.com/office/drawing/2014/main" id="{0EC87524-B2AA-4456-AB34-2BB12BE36517}"/>
            </a:ext>
          </a:extLst>
        </xdr:cNvPr>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513" name="直線コネクタ 512">
          <a:extLst>
            <a:ext uri="{FF2B5EF4-FFF2-40B4-BE49-F238E27FC236}">
              <a16:creationId xmlns:a16="http://schemas.microsoft.com/office/drawing/2014/main" id="{C507BD2D-9900-4FFD-B4CA-8B12153E0ADF}"/>
            </a:ext>
          </a:extLst>
        </xdr:cNvPr>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151873</xdr:rowOff>
    </xdr:from>
    <xdr:ext cx="405111" cy="259045"/>
    <xdr:sp macro="" textlink="">
      <xdr:nvSpPr>
        <xdr:cNvPr id="514" name="【一般廃棄物処理施設】&#10;有形固定資産減価償却率最大値テキスト">
          <a:extLst>
            <a:ext uri="{FF2B5EF4-FFF2-40B4-BE49-F238E27FC236}">
              <a16:creationId xmlns:a16="http://schemas.microsoft.com/office/drawing/2014/main" id="{B9A36CFA-006E-4283-9348-AC3679806E9E}"/>
            </a:ext>
          </a:extLst>
        </xdr:cNvPr>
        <xdr:cNvSpPr txBox="1"/>
      </xdr:nvSpPr>
      <xdr:spPr>
        <a:xfrm>
          <a:off x="16357600" y="5638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33746</xdr:rowOff>
    </xdr:from>
    <xdr:to>
      <xdr:col>86</xdr:col>
      <xdr:colOff>25400</xdr:colOff>
      <xdr:row>34</xdr:row>
      <xdr:rowOff>33746</xdr:rowOff>
    </xdr:to>
    <xdr:cxnSp macro="">
      <xdr:nvCxnSpPr>
        <xdr:cNvPr id="515" name="直線コネクタ 514">
          <a:extLst>
            <a:ext uri="{FF2B5EF4-FFF2-40B4-BE49-F238E27FC236}">
              <a16:creationId xmlns:a16="http://schemas.microsoft.com/office/drawing/2014/main" id="{CAE71271-5844-42D9-A3BF-68096CEF1114}"/>
            </a:ext>
          </a:extLst>
        </xdr:cNvPr>
        <xdr:cNvCxnSpPr/>
      </xdr:nvCxnSpPr>
      <xdr:spPr>
        <a:xfrm>
          <a:off x="16230600" y="5863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105064</xdr:rowOff>
    </xdr:from>
    <xdr:ext cx="405111" cy="259045"/>
    <xdr:sp macro="" textlink="">
      <xdr:nvSpPr>
        <xdr:cNvPr id="516" name="【一般廃棄物処理施設】&#10;有形固定資産減価償却率平均値テキスト">
          <a:extLst>
            <a:ext uri="{FF2B5EF4-FFF2-40B4-BE49-F238E27FC236}">
              <a16:creationId xmlns:a16="http://schemas.microsoft.com/office/drawing/2014/main" id="{EF6D521B-3EE9-4F90-B65F-4BADFD6BC176}"/>
            </a:ext>
          </a:extLst>
        </xdr:cNvPr>
        <xdr:cNvSpPr txBox="1"/>
      </xdr:nvSpPr>
      <xdr:spPr>
        <a:xfrm>
          <a:off x="16357600" y="66201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126637</xdr:rowOff>
    </xdr:from>
    <xdr:to>
      <xdr:col>85</xdr:col>
      <xdr:colOff>177800</xdr:colOff>
      <xdr:row>39</xdr:row>
      <xdr:rowOff>56787</xdr:rowOff>
    </xdr:to>
    <xdr:sp macro="" textlink="">
      <xdr:nvSpPr>
        <xdr:cNvPr id="517" name="フローチャート: 判断 516">
          <a:extLst>
            <a:ext uri="{FF2B5EF4-FFF2-40B4-BE49-F238E27FC236}">
              <a16:creationId xmlns:a16="http://schemas.microsoft.com/office/drawing/2014/main" id="{66CD7749-6190-46C3-A20F-C400E8A8CC63}"/>
            </a:ext>
          </a:extLst>
        </xdr:cNvPr>
        <xdr:cNvSpPr/>
      </xdr:nvSpPr>
      <xdr:spPr>
        <a:xfrm>
          <a:off x="16268700" y="664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123372</xdr:rowOff>
    </xdr:from>
    <xdr:to>
      <xdr:col>81</xdr:col>
      <xdr:colOff>101600</xdr:colOff>
      <xdr:row>39</xdr:row>
      <xdr:rowOff>53522</xdr:rowOff>
    </xdr:to>
    <xdr:sp macro="" textlink="">
      <xdr:nvSpPr>
        <xdr:cNvPr id="518" name="フローチャート: 判断 517">
          <a:extLst>
            <a:ext uri="{FF2B5EF4-FFF2-40B4-BE49-F238E27FC236}">
              <a16:creationId xmlns:a16="http://schemas.microsoft.com/office/drawing/2014/main" id="{F0F76C0D-3AD2-48FE-BDE1-681D856CD4C3}"/>
            </a:ext>
          </a:extLst>
        </xdr:cNvPr>
        <xdr:cNvSpPr/>
      </xdr:nvSpPr>
      <xdr:spPr>
        <a:xfrm>
          <a:off x="15430500" y="663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22134</xdr:rowOff>
    </xdr:from>
    <xdr:to>
      <xdr:col>76</xdr:col>
      <xdr:colOff>165100</xdr:colOff>
      <xdr:row>38</xdr:row>
      <xdr:rowOff>123734</xdr:rowOff>
    </xdr:to>
    <xdr:sp macro="" textlink="">
      <xdr:nvSpPr>
        <xdr:cNvPr id="519" name="フローチャート: 判断 518">
          <a:extLst>
            <a:ext uri="{FF2B5EF4-FFF2-40B4-BE49-F238E27FC236}">
              <a16:creationId xmlns:a16="http://schemas.microsoft.com/office/drawing/2014/main" id="{B76E1037-B945-4E5C-961B-74580D718423}"/>
            </a:ext>
          </a:extLst>
        </xdr:cNvPr>
        <xdr:cNvSpPr/>
      </xdr:nvSpPr>
      <xdr:spPr>
        <a:xfrm>
          <a:off x="14541500" y="653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58057</xdr:rowOff>
    </xdr:from>
    <xdr:to>
      <xdr:col>72</xdr:col>
      <xdr:colOff>38100</xdr:colOff>
      <xdr:row>38</xdr:row>
      <xdr:rowOff>159657</xdr:rowOff>
    </xdr:to>
    <xdr:sp macro="" textlink="">
      <xdr:nvSpPr>
        <xdr:cNvPr id="520" name="フローチャート: 判断 519">
          <a:extLst>
            <a:ext uri="{FF2B5EF4-FFF2-40B4-BE49-F238E27FC236}">
              <a16:creationId xmlns:a16="http://schemas.microsoft.com/office/drawing/2014/main" id="{B7073CED-1EE6-4D97-B6AE-093FEB3A2EA4}"/>
            </a:ext>
          </a:extLst>
        </xdr:cNvPr>
        <xdr:cNvSpPr/>
      </xdr:nvSpPr>
      <xdr:spPr>
        <a:xfrm>
          <a:off x="13652500" y="6573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15603</xdr:rowOff>
    </xdr:from>
    <xdr:to>
      <xdr:col>67</xdr:col>
      <xdr:colOff>101600</xdr:colOff>
      <xdr:row>38</xdr:row>
      <xdr:rowOff>117203</xdr:rowOff>
    </xdr:to>
    <xdr:sp macro="" textlink="">
      <xdr:nvSpPr>
        <xdr:cNvPr id="521" name="フローチャート: 判断 520">
          <a:extLst>
            <a:ext uri="{FF2B5EF4-FFF2-40B4-BE49-F238E27FC236}">
              <a16:creationId xmlns:a16="http://schemas.microsoft.com/office/drawing/2014/main" id="{66420792-B287-4B50-94E9-EDC25A0C33A5}"/>
            </a:ext>
          </a:extLst>
        </xdr:cNvPr>
        <xdr:cNvSpPr/>
      </xdr:nvSpPr>
      <xdr:spPr>
        <a:xfrm>
          <a:off x="12763500" y="6530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AF6A7145-4AC8-49BA-94CB-C1EE0F529CE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6A73E67F-C030-45A1-9CBF-4338F6AD37D6}"/>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34E4C1A5-725D-4C29-A8BF-0B497DA51A3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CF6A9B84-FF57-4D67-996C-22E48990B27C}"/>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14F89AE6-F255-4608-9CB3-0EE32DA4842C}"/>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108676</xdr:rowOff>
    </xdr:from>
    <xdr:to>
      <xdr:col>85</xdr:col>
      <xdr:colOff>177800</xdr:colOff>
      <xdr:row>37</xdr:row>
      <xdr:rowOff>38826</xdr:rowOff>
    </xdr:to>
    <xdr:sp macro="" textlink="">
      <xdr:nvSpPr>
        <xdr:cNvPr id="527" name="楕円 526">
          <a:extLst>
            <a:ext uri="{FF2B5EF4-FFF2-40B4-BE49-F238E27FC236}">
              <a16:creationId xmlns:a16="http://schemas.microsoft.com/office/drawing/2014/main" id="{6A019293-F848-4ACD-B5F5-9804C70D112A}"/>
            </a:ext>
          </a:extLst>
        </xdr:cNvPr>
        <xdr:cNvSpPr/>
      </xdr:nvSpPr>
      <xdr:spPr>
        <a:xfrm>
          <a:off x="16268700" y="6280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131553</xdr:rowOff>
    </xdr:from>
    <xdr:ext cx="405111" cy="259045"/>
    <xdr:sp macro="" textlink="">
      <xdr:nvSpPr>
        <xdr:cNvPr id="528" name="【一般廃棄物処理施設】&#10;有形固定資産減価償却率該当値テキスト">
          <a:extLst>
            <a:ext uri="{FF2B5EF4-FFF2-40B4-BE49-F238E27FC236}">
              <a16:creationId xmlns:a16="http://schemas.microsoft.com/office/drawing/2014/main" id="{8F337318-EC80-4C80-960B-7FE57CC2C5FA}"/>
            </a:ext>
          </a:extLst>
        </xdr:cNvPr>
        <xdr:cNvSpPr txBox="1"/>
      </xdr:nvSpPr>
      <xdr:spPr>
        <a:xfrm>
          <a:off x="16357600" y="61323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13970</xdr:rowOff>
    </xdr:from>
    <xdr:to>
      <xdr:col>81</xdr:col>
      <xdr:colOff>101600</xdr:colOff>
      <xdr:row>37</xdr:row>
      <xdr:rowOff>115570</xdr:rowOff>
    </xdr:to>
    <xdr:sp macro="" textlink="">
      <xdr:nvSpPr>
        <xdr:cNvPr id="529" name="楕円 528">
          <a:extLst>
            <a:ext uri="{FF2B5EF4-FFF2-40B4-BE49-F238E27FC236}">
              <a16:creationId xmlns:a16="http://schemas.microsoft.com/office/drawing/2014/main" id="{6DFB64AA-1605-4B42-9050-C0C812667833}"/>
            </a:ext>
          </a:extLst>
        </xdr:cNvPr>
        <xdr:cNvSpPr/>
      </xdr:nvSpPr>
      <xdr:spPr>
        <a:xfrm>
          <a:off x="15430500" y="6357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159476</xdr:rowOff>
    </xdr:from>
    <xdr:to>
      <xdr:col>85</xdr:col>
      <xdr:colOff>127000</xdr:colOff>
      <xdr:row>37</xdr:row>
      <xdr:rowOff>64770</xdr:rowOff>
    </xdr:to>
    <xdr:cxnSp macro="">
      <xdr:nvCxnSpPr>
        <xdr:cNvPr id="530" name="直線コネクタ 529">
          <a:extLst>
            <a:ext uri="{FF2B5EF4-FFF2-40B4-BE49-F238E27FC236}">
              <a16:creationId xmlns:a16="http://schemas.microsoft.com/office/drawing/2014/main" id="{1EC256A0-0DF0-4B84-99AE-B69044C1543E}"/>
            </a:ext>
          </a:extLst>
        </xdr:cNvPr>
        <xdr:cNvCxnSpPr/>
      </xdr:nvCxnSpPr>
      <xdr:spPr>
        <a:xfrm flipV="1">
          <a:off x="15481300" y="6331676"/>
          <a:ext cx="838200" cy="76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79284</xdr:rowOff>
    </xdr:from>
    <xdr:to>
      <xdr:col>76</xdr:col>
      <xdr:colOff>165100</xdr:colOff>
      <xdr:row>38</xdr:row>
      <xdr:rowOff>9434</xdr:rowOff>
    </xdr:to>
    <xdr:sp macro="" textlink="">
      <xdr:nvSpPr>
        <xdr:cNvPr id="531" name="楕円 530">
          <a:extLst>
            <a:ext uri="{FF2B5EF4-FFF2-40B4-BE49-F238E27FC236}">
              <a16:creationId xmlns:a16="http://schemas.microsoft.com/office/drawing/2014/main" id="{6606D609-1D36-4FCF-9EA0-401C850D2DA6}"/>
            </a:ext>
          </a:extLst>
        </xdr:cNvPr>
        <xdr:cNvSpPr/>
      </xdr:nvSpPr>
      <xdr:spPr>
        <a:xfrm>
          <a:off x="14541500" y="642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64770</xdr:rowOff>
    </xdr:from>
    <xdr:to>
      <xdr:col>81</xdr:col>
      <xdr:colOff>50800</xdr:colOff>
      <xdr:row>37</xdr:row>
      <xdr:rowOff>130084</xdr:rowOff>
    </xdr:to>
    <xdr:cxnSp macro="">
      <xdr:nvCxnSpPr>
        <xdr:cNvPr id="532" name="直線コネクタ 531">
          <a:extLst>
            <a:ext uri="{FF2B5EF4-FFF2-40B4-BE49-F238E27FC236}">
              <a16:creationId xmlns:a16="http://schemas.microsoft.com/office/drawing/2014/main" id="{D9A9FBCF-F5FB-439B-AA0C-E4913AA18842}"/>
            </a:ext>
          </a:extLst>
        </xdr:cNvPr>
        <xdr:cNvCxnSpPr/>
      </xdr:nvCxnSpPr>
      <xdr:spPr>
        <a:xfrm flipV="1">
          <a:off x="14592300" y="6408420"/>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85816</xdr:rowOff>
    </xdr:from>
    <xdr:to>
      <xdr:col>72</xdr:col>
      <xdr:colOff>38100</xdr:colOff>
      <xdr:row>38</xdr:row>
      <xdr:rowOff>15966</xdr:rowOff>
    </xdr:to>
    <xdr:sp macro="" textlink="">
      <xdr:nvSpPr>
        <xdr:cNvPr id="533" name="楕円 532">
          <a:extLst>
            <a:ext uri="{FF2B5EF4-FFF2-40B4-BE49-F238E27FC236}">
              <a16:creationId xmlns:a16="http://schemas.microsoft.com/office/drawing/2014/main" id="{F1A346E1-5603-4BA7-A715-0C6B44DB223B}"/>
            </a:ext>
          </a:extLst>
        </xdr:cNvPr>
        <xdr:cNvSpPr/>
      </xdr:nvSpPr>
      <xdr:spPr>
        <a:xfrm>
          <a:off x="13652500" y="642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130084</xdr:rowOff>
    </xdr:from>
    <xdr:to>
      <xdr:col>76</xdr:col>
      <xdr:colOff>114300</xdr:colOff>
      <xdr:row>37</xdr:row>
      <xdr:rowOff>136616</xdr:rowOff>
    </xdr:to>
    <xdr:cxnSp macro="">
      <xdr:nvCxnSpPr>
        <xdr:cNvPr id="534" name="直線コネクタ 533">
          <a:extLst>
            <a:ext uri="{FF2B5EF4-FFF2-40B4-BE49-F238E27FC236}">
              <a16:creationId xmlns:a16="http://schemas.microsoft.com/office/drawing/2014/main" id="{8FFFDA22-9FDC-4C71-854A-449A68FEEF91}"/>
            </a:ext>
          </a:extLst>
        </xdr:cNvPr>
        <xdr:cNvCxnSpPr/>
      </xdr:nvCxnSpPr>
      <xdr:spPr>
        <a:xfrm flipV="1">
          <a:off x="13703300" y="6473734"/>
          <a:ext cx="8890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136434</xdr:rowOff>
    </xdr:from>
    <xdr:to>
      <xdr:col>67</xdr:col>
      <xdr:colOff>101600</xdr:colOff>
      <xdr:row>40</xdr:row>
      <xdr:rowOff>66584</xdr:rowOff>
    </xdr:to>
    <xdr:sp macro="" textlink="">
      <xdr:nvSpPr>
        <xdr:cNvPr id="535" name="楕円 534">
          <a:extLst>
            <a:ext uri="{FF2B5EF4-FFF2-40B4-BE49-F238E27FC236}">
              <a16:creationId xmlns:a16="http://schemas.microsoft.com/office/drawing/2014/main" id="{EA211FD7-0395-46DF-B70C-A63CED42CC91}"/>
            </a:ext>
          </a:extLst>
        </xdr:cNvPr>
        <xdr:cNvSpPr/>
      </xdr:nvSpPr>
      <xdr:spPr>
        <a:xfrm>
          <a:off x="12763500" y="682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136616</xdr:rowOff>
    </xdr:from>
    <xdr:to>
      <xdr:col>71</xdr:col>
      <xdr:colOff>177800</xdr:colOff>
      <xdr:row>40</xdr:row>
      <xdr:rowOff>15784</xdr:rowOff>
    </xdr:to>
    <xdr:cxnSp macro="">
      <xdr:nvCxnSpPr>
        <xdr:cNvPr id="536" name="直線コネクタ 535">
          <a:extLst>
            <a:ext uri="{FF2B5EF4-FFF2-40B4-BE49-F238E27FC236}">
              <a16:creationId xmlns:a16="http://schemas.microsoft.com/office/drawing/2014/main" id="{1218E2A5-5708-40FA-9272-AB4E1FCC453B}"/>
            </a:ext>
          </a:extLst>
        </xdr:cNvPr>
        <xdr:cNvCxnSpPr/>
      </xdr:nvCxnSpPr>
      <xdr:spPr>
        <a:xfrm flipV="1">
          <a:off x="12814300" y="6480266"/>
          <a:ext cx="889000" cy="393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44649</xdr:rowOff>
    </xdr:from>
    <xdr:ext cx="405111" cy="259045"/>
    <xdr:sp macro="" textlink="">
      <xdr:nvSpPr>
        <xdr:cNvPr id="537" name="n_1aveValue【一般廃棄物処理施設】&#10;有形固定資産減価償却率">
          <a:extLst>
            <a:ext uri="{FF2B5EF4-FFF2-40B4-BE49-F238E27FC236}">
              <a16:creationId xmlns:a16="http://schemas.microsoft.com/office/drawing/2014/main" id="{98B94FFD-71EB-4198-8239-3384FF815397}"/>
            </a:ext>
          </a:extLst>
        </xdr:cNvPr>
        <xdr:cNvSpPr txBox="1"/>
      </xdr:nvSpPr>
      <xdr:spPr>
        <a:xfrm>
          <a:off x="15266044" y="67311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114861</xdr:rowOff>
    </xdr:from>
    <xdr:ext cx="405111" cy="259045"/>
    <xdr:sp macro="" textlink="">
      <xdr:nvSpPr>
        <xdr:cNvPr id="538" name="n_2aveValue【一般廃棄物処理施設】&#10;有形固定資産減価償却率">
          <a:extLst>
            <a:ext uri="{FF2B5EF4-FFF2-40B4-BE49-F238E27FC236}">
              <a16:creationId xmlns:a16="http://schemas.microsoft.com/office/drawing/2014/main" id="{D86527C5-D60E-4985-99E7-7D074E837901}"/>
            </a:ext>
          </a:extLst>
        </xdr:cNvPr>
        <xdr:cNvSpPr txBox="1"/>
      </xdr:nvSpPr>
      <xdr:spPr>
        <a:xfrm>
          <a:off x="14389744" y="662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150784</xdr:rowOff>
    </xdr:from>
    <xdr:ext cx="405111" cy="259045"/>
    <xdr:sp macro="" textlink="">
      <xdr:nvSpPr>
        <xdr:cNvPr id="539" name="n_3aveValue【一般廃棄物処理施設】&#10;有形固定資産減価償却率">
          <a:extLst>
            <a:ext uri="{FF2B5EF4-FFF2-40B4-BE49-F238E27FC236}">
              <a16:creationId xmlns:a16="http://schemas.microsoft.com/office/drawing/2014/main" id="{F819C402-7217-4F93-9D76-F9D356C0F58A}"/>
            </a:ext>
          </a:extLst>
        </xdr:cNvPr>
        <xdr:cNvSpPr txBox="1"/>
      </xdr:nvSpPr>
      <xdr:spPr>
        <a:xfrm>
          <a:off x="13500744" y="66658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133730</xdr:rowOff>
    </xdr:from>
    <xdr:ext cx="405111" cy="259045"/>
    <xdr:sp macro="" textlink="">
      <xdr:nvSpPr>
        <xdr:cNvPr id="540" name="n_4aveValue【一般廃棄物処理施設】&#10;有形固定資産減価償却率">
          <a:extLst>
            <a:ext uri="{FF2B5EF4-FFF2-40B4-BE49-F238E27FC236}">
              <a16:creationId xmlns:a16="http://schemas.microsoft.com/office/drawing/2014/main" id="{C2ACBC7D-8331-4833-BC72-BB5BD2EFB3B7}"/>
            </a:ext>
          </a:extLst>
        </xdr:cNvPr>
        <xdr:cNvSpPr txBox="1"/>
      </xdr:nvSpPr>
      <xdr:spPr>
        <a:xfrm>
          <a:off x="12611744" y="63059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132097</xdr:rowOff>
    </xdr:from>
    <xdr:ext cx="405111" cy="259045"/>
    <xdr:sp macro="" textlink="">
      <xdr:nvSpPr>
        <xdr:cNvPr id="541" name="n_1mainValue【一般廃棄物処理施設】&#10;有形固定資産減価償却率">
          <a:extLst>
            <a:ext uri="{FF2B5EF4-FFF2-40B4-BE49-F238E27FC236}">
              <a16:creationId xmlns:a16="http://schemas.microsoft.com/office/drawing/2014/main" id="{8575A6FF-D76E-4897-8833-EA317D22BA20}"/>
            </a:ext>
          </a:extLst>
        </xdr:cNvPr>
        <xdr:cNvSpPr txBox="1"/>
      </xdr:nvSpPr>
      <xdr:spPr>
        <a:xfrm>
          <a:off x="15266044" y="613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25961</xdr:rowOff>
    </xdr:from>
    <xdr:ext cx="405111" cy="259045"/>
    <xdr:sp macro="" textlink="">
      <xdr:nvSpPr>
        <xdr:cNvPr id="542" name="n_2mainValue【一般廃棄物処理施設】&#10;有形固定資産減価償却率">
          <a:extLst>
            <a:ext uri="{FF2B5EF4-FFF2-40B4-BE49-F238E27FC236}">
              <a16:creationId xmlns:a16="http://schemas.microsoft.com/office/drawing/2014/main" id="{BC21C18E-D130-489C-B70A-6AB52073477A}"/>
            </a:ext>
          </a:extLst>
        </xdr:cNvPr>
        <xdr:cNvSpPr txBox="1"/>
      </xdr:nvSpPr>
      <xdr:spPr>
        <a:xfrm>
          <a:off x="14389744" y="6198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32493</xdr:rowOff>
    </xdr:from>
    <xdr:ext cx="405111" cy="259045"/>
    <xdr:sp macro="" textlink="">
      <xdr:nvSpPr>
        <xdr:cNvPr id="543" name="n_3mainValue【一般廃棄物処理施設】&#10;有形固定資産減価償却率">
          <a:extLst>
            <a:ext uri="{FF2B5EF4-FFF2-40B4-BE49-F238E27FC236}">
              <a16:creationId xmlns:a16="http://schemas.microsoft.com/office/drawing/2014/main" id="{F057F744-E7DC-400C-BC5C-F379BA52498A}"/>
            </a:ext>
          </a:extLst>
        </xdr:cNvPr>
        <xdr:cNvSpPr txBox="1"/>
      </xdr:nvSpPr>
      <xdr:spPr>
        <a:xfrm>
          <a:off x="13500744" y="6204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57711</xdr:rowOff>
    </xdr:from>
    <xdr:ext cx="405111" cy="259045"/>
    <xdr:sp macro="" textlink="">
      <xdr:nvSpPr>
        <xdr:cNvPr id="544" name="n_4mainValue【一般廃棄物処理施設】&#10;有形固定資産減価償却率">
          <a:extLst>
            <a:ext uri="{FF2B5EF4-FFF2-40B4-BE49-F238E27FC236}">
              <a16:creationId xmlns:a16="http://schemas.microsoft.com/office/drawing/2014/main" id="{AB8EE498-82D4-4FEB-86C9-E55308814422}"/>
            </a:ext>
          </a:extLst>
        </xdr:cNvPr>
        <xdr:cNvSpPr txBox="1"/>
      </xdr:nvSpPr>
      <xdr:spPr>
        <a:xfrm>
          <a:off x="12611744" y="6915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5" name="正方形/長方形 544">
          <a:extLst>
            <a:ext uri="{FF2B5EF4-FFF2-40B4-BE49-F238E27FC236}">
              <a16:creationId xmlns:a16="http://schemas.microsoft.com/office/drawing/2014/main" id="{449647CD-3B7A-4CD5-A6C4-5A5CA8B8E234}"/>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6" name="正方形/長方形 545">
          <a:extLst>
            <a:ext uri="{FF2B5EF4-FFF2-40B4-BE49-F238E27FC236}">
              <a16:creationId xmlns:a16="http://schemas.microsoft.com/office/drawing/2014/main" id="{498A354B-B073-408A-9F41-84E738222892}"/>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7" name="正方形/長方形 546">
          <a:extLst>
            <a:ext uri="{FF2B5EF4-FFF2-40B4-BE49-F238E27FC236}">
              <a16:creationId xmlns:a16="http://schemas.microsoft.com/office/drawing/2014/main" id="{677B1DE8-C79F-486F-8EA3-3BE958F806E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8" name="正方形/長方形 547">
          <a:extLst>
            <a:ext uri="{FF2B5EF4-FFF2-40B4-BE49-F238E27FC236}">
              <a16:creationId xmlns:a16="http://schemas.microsoft.com/office/drawing/2014/main" id="{F74A5032-9154-4627-8F77-80407603727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9" name="正方形/長方形 548">
          <a:extLst>
            <a:ext uri="{FF2B5EF4-FFF2-40B4-BE49-F238E27FC236}">
              <a16:creationId xmlns:a16="http://schemas.microsoft.com/office/drawing/2014/main" id="{CC785522-CF1E-4F38-80B3-DB59F1BB7702}"/>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0" name="正方形/長方形 549">
          <a:extLst>
            <a:ext uri="{FF2B5EF4-FFF2-40B4-BE49-F238E27FC236}">
              <a16:creationId xmlns:a16="http://schemas.microsoft.com/office/drawing/2014/main" id="{3CDE9872-200A-4BB2-970A-EFF6F098A512}"/>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1" name="正方形/長方形 550">
          <a:extLst>
            <a:ext uri="{FF2B5EF4-FFF2-40B4-BE49-F238E27FC236}">
              <a16:creationId xmlns:a16="http://schemas.microsoft.com/office/drawing/2014/main" id="{BF94B246-7043-4E05-8653-15D09CFE89C7}"/>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2" name="正方形/長方形 551">
          <a:extLst>
            <a:ext uri="{FF2B5EF4-FFF2-40B4-BE49-F238E27FC236}">
              <a16:creationId xmlns:a16="http://schemas.microsoft.com/office/drawing/2014/main" id="{3F66B24A-32AF-45BD-B7E2-7150D43C587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3" name="テキスト ボックス 552">
          <a:extLst>
            <a:ext uri="{FF2B5EF4-FFF2-40B4-BE49-F238E27FC236}">
              <a16:creationId xmlns:a16="http://schemas.microsoft.com/office/drawing/2014/main" id="{A9FA2480-29C9-4F30-9FA5-0F0DCA856669}"/>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4" name="直線コネクタ 553">
          <a:extLst>
            <a:ext uri="{FF2B5EF4-FFF2-40B4-BE49-F238E27FC236}">
              <a16:creationId xmlns:a16="http://schemas.microsoft.com/office/drawing/2014/main" id="{BAD614A6-D747-4F60-B4A7-FB28980874FC}"/>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5" name="直線コネクタ 554">
          <a:extLst>
            <a:ext uri="{FF2B5EF4-FFF2-40B4-BE49-F238E27FC236}">
              <a16:creationId xmlns:a16="http://schemas.microsoft.com/office/drawing/2014/main" id="{CAF140C3-C0C8-4878-9302-CF94C4A20A1B}"/>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56" name="テキスト ボックス 555">
          <a:extLst>
            <a:ext uri="{FF2B5EF4-FFF2-40B4-BE49-F238E27FC236}">
              <a16:creationId xmlns:a16="http://schemas.microsoft.com/office/drawing/2014/main" id="{86805B6A-2694-45B1-BCC2-91220FE1DB70}"/>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7" name="直線コネクタ 556">
          <a:extLst>
            <a:ext uri="{FF2B5EF4-FFF2-40B4-BE49-F238E27FC236}">
              <a16:creationId xmlns:a16="http://schemas.microsoft.com/office/drawing/2014/main" id="{058B63C6-8BD1-4F5F-8211-67708F45105B}"/>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58" name="テキスト ボックス 557">
          <a:extLst>
            <a:ext uri="{FF2B5EF4-FFF2-40B4-BE49-F238E27FC236}">
              <a16:creationId xmlns:a16="http://schemas.microsoft.com/office/drawing/2014/main" id="{E36AEFB8-5A40-4C36-BF14-66E63E82B6F3}"/>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9" name="直線コネクタ 558">
          <a:extLst>
            <a:ext uri="{FF2B5EF4-FFF2-40B4-BE49-F238E27FC236}">
              <a16:creationId xmlns:a16="http://schemas.microsoft.com/office/drawing/2014/main" id="{58D26538-C4CA-494A-AD94-6C1306910A85}"/>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0" name="テキスト ボックス 559">
          <a:extLst>
            <a:ext uri="{FF2B5EF4-FFF2-40B4-BE49-F238E27FC236}">
              <a16:creationId xmlns:a16="http://schemas.microsoft.com/office/drawing/2014/main" id="{84999BE1-D619-440B-B8F4-15F2E55D42D4}"/>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1" name="直線コネクタ 560">
          <a:extLst>
            <a:ext uri="{FF2B5EF4-FFF2-40B4-BE49-F238E27FC236}">
              <a16:creationId xmlns:a16="http://schemas.microsoft.com/office/drawing/2014/main" id="{FA39C853-B261-4131-A442-2A327170ECEF}"/>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2" name="テキスト ボックス 561">
          <a:extLst>
            <a:ext uri="{FF2B5EF4-FFF2-40B4-BE49-F238E27FC236}">
              <a16:creationId xmlns:a16="http://schemas.microsoft.com/office/drawing/2014/main" id="{23A4EE34-A5D9-4D72-9C13-597EC6F09087}"/>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3" name="直線コネクタ 562">
          <a:extLst>
            <a:ext uri="{FF2B5EF4-FFF2-40B4-BE49-F238E27FC236}">
              <a16:creationId xmlns:a16="http://schemas.microsoft.com/office/drawing/2014/main" id="{8B07274F-F2A0-4A7D-B1F2-D6FF74A88472}"/>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4" name="テキスト ボックス 563">
          <a:extLst>
            <a:ext uri="{FF2B5EF4-FFF2-40B4-BE49-F238E27FC236}">
              <a16:creationId xmlns:a16="http://schemas.microsoft.com/office/drawing/2014/main" id="{708F0B4F-EADA-43B2-99E2-33EA67CDEA5E}"/>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5" name="直線コネクタ 564">
          <a:extLst>
            <a:ext uri="{FF2B5EF4-FFF2-40B4-BE49-F238E27FC236}">
              <a16:creationId xmlns:a16="http://schemas.microsoft.com/office/drawing/2014/main" id="{5D8A0149-363C-45DD-A164-945C78318B4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566" name="テキスト ボックス 565">
          <a:extLst>
            <a:ext uri="{FF2B5EF4-FFF2-40B4-BE49-F238E27FC236}">
              <a16:creationId xmlns:a16="http://schemas.microsoft.com/office/drawing/2014/main" id="{76467853-B2B7-4181-AD92-CD53F33AC242}"/>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7" name="【一般廃棄物処理施設】&#10;一人当たり有形固定資産（償却資産）額グラフ枠">
          <a:extLst>
            <a:ext uri="{FF2B5EF4-FFF2-40B4-BE49-F238E27FC236}">
              <a16:creationId xmlns:a16="http://schemas.microsoft.com/office/drawing/2014/main" id="{59E2E719-E49E-4DAB-9434-26C4AC140511}"/>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151867</xdr:rowOff>
    </xdr:from>
    <xdr:to>
      <xdr:col>116</xdr:col>
      <xdr:colOff>62864</xdr:colOff>
      <xdr:row>42</xdr:row>
      <xdr:rowOff>37950</xdr:rowOff>
    </xdr:to>
    <xdr:cxnSp macro="">
      <xdr:nvCxnSpPr>
        <xdr:cNvPr id="568" name="直線コネクタ 567">
          <a:extLst>
            <a:ext uri="{FF2B5EF4-FFF2-40B4-BE49-F238E27FC236}">
              <a16:creationId xmlns:a16="http://schemas.microsoft.com/office/drawing/2014/main" id="{46D79824-ACA7-48B6-BB69-FAA172A13B8B}"/>
            </a:ext>
          </a:extLst>
        </xdr:cNvPr>
        <xdr:cNvCxnSpPr/>
      </xdr:nvCxnSpPr>
      <xdr:spPr>
        <a:xfrm flipV="1">
          <a:off x="22160864" y="5981167"/>
          <a:ext cx="0" cy="1257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41777</xdr:rowOff>
    </xdr:from>
    <xdr:ext cx="313932" cy="259045"/>
    <xdr:sp macro="" textlink="">
      <xdr:nvSpPr>
        <xdr:cNvPr id="569" name="【一般廃棄物処理施設】&#10;一人当たり有形固定資産（償却資産）額最小値テキスト">
          <a:extLst>
            <a:ext uri="{FF2B5EF4-FFF2-40B4-BE49-F238E27FC236}">
              <a16:creationId xmlns:a16="http://schemas.microsoft.com/office/drawing/2014/main" id="{CFDDF58D-3C52-4042-BA5F-8CBACE660D1B}"/>
            </a:ext>
          </a:extLst>
        </xdr:cNvPr>
        <xdr:cNvSpPr txBox="1"/>
      </xdr:nvSpPr>
      <xdr:spPr>
        <a:xfrm>
          <a:off x="22199600" y="72426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37950</xdr:rowOff>
    </xdr:from>
    <xdr:to>
      <xdr:col>116</xdr:col>
      <xdr:colOff>152400</xdr:colOff>
      <xdr:row>42</xdr:row>
      <xdr:rowOff>37950</xdr:rowOff>
    </xdr:to>
    <xdr:cxnSp macro="">
      <xdr:nvCxnSpPr>
        <xdr:cNvPr id="570" name="直線コネクタ 569">
          <a:extLst>
            <a:ext uri="{FF2B5EF4-FFF2-40B4-BE49-F238E27FC236}">
              <a16:creationId xmlns:a16="http://schemas.microsoft.com/office/drawing/2014/main" id="{92FD0AB5-E91F-49DF-A135-53ADB9B23A3A}"/>
            </a:ext>
          </a:extLst>
        </xdr:cNvPr>
        <xdr:cNvCxnSpPr/>
      </xdr:nvCxnSpPr>
      <xdr:spPr>
        <a:xfrm>
          <a:off x="22072600" y="7238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98544</xdr:rowOff>
    </xdr:from>
    <xdr:ext cx="599010" cy="259045"/>
    <xdr:sp macro="" textlink="">
      <xdr:nvSpPr>
        <xdr:cNvPr id="571" name="【一般廃棄物処理施設】&#10;一人当たり有形固定資産（償却資産）額最大値テキスト">
          <a:extLst>
            <a:ext uri="{FF2B5EF4-FFF2-40B4-BE49-F238E27FC236}">
              <a16:creationId xmlns:a16="http://schemas.microsoft.com/office/drawing/2014/main" id="{3ED8C9C2-1B9E-4542-9264-0A6C09278509}"/>
            </a:ext>
          </a:extLst>
        </xdr:cNvPr>
        <xdr:cNvSpPr txBox="1"/>
      </xdr:nvSpPr>
      <xdr:spPr>
        <a:xfrm>
          <a:off x="22199600" y="57563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660,280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151867</xdr:rowOff>
    </xdr:from>
    <xdr:to>
      <xdr:col>116</xdr:col>
      <xdr:colOff>152400</xdr:colOff>
      <xdr:row>34</xdr:row>
      <xdr:rowOff>151867</xdr:rowOff>
    </xdr:to>
    <xdr:cxnSp macro="">
      <xdr:nvCxnSpPr>
        <xdr:cNvPr id="572" name="直線コネクタ 571">
          <a:extLst>
            <a:ext uri="{FF2B5EF4-FFF2-40B4-BE49-F238E27FC236}">
              <a16:creationId xmlns:a16="http://schemas.microsoft.com/office/drawing/2014/main" id="{F8A57B16-259E-432F-AC44-0B437BA53AA8}"/>
            </a:ext>
          </a:extLst>
        </xdr:cNvPr>
        <xdr:cNvCxnSpPr/>
      </xdr:nvCxnSpPr>
      <xdr:spPr>
        <a:xfrm>
          <a:off x="22072600" y="5981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146801</xdr:rowOff>
    </xdr:from>
    <xdr:ext cx="534377" cy="259045"/>
    <xdr:sp macro="" textlink="">
      <xdr:nvSpPr>
        <xdr:cNvPr id="573" name="【一般廃棄物処理施設】&#10;一人当たり有形固定資産（償却資産）額平均値テキスト">
          <a:extLst>
            <a:ext uri="{FF2B5EF4-FFF2-40B4-BE49-F238E27FC236}">
              <a16:creationId xmlns:a16="http://schemas.microsoft.com/office/drawing/2014/main" id="{691F5CDA-E079-4D19-BFD9-09DEC613626E}"/>
            </a:ext>
          </a:extLst>
        </xdr:cNvPr>
        <xdr:cNvSpPr txBox="1"/>
      </xdr:nvSpPr>
      <xdr:spPr>
        <a:xfrm>
          <a:off x="22199600" y="700480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84,948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168374</xdr:rowOff>
    </xdr:from>
    <xdr:to>
      <xdr:col>116</xdr:col>
      <xdr:colOff>114300</xdr:colOff>
      <xdr:row>41</xdr:row>
      <xdr:rowOff>98524</xdr:rowOff>
    </xdr:to>
    <xdr:sp macro="" textlink="">
      <xdr:nvSpPr>
        <xdr:cNvPr id="574" name="フローチャート: 判断 573">
          <a:extLst>
            <a:ext uri="{FF2B5EF4-FFF2-40B4-BE49-F238E27FC236}">
              <a16:creationId xmlns:a16="http://schemas.microsoft.com/office/drawing/2014/main" id="{F9E48890-506B-4167-AC91-83F8B6F063C1}"/>
            </a:ext>
          </a:extLst>
        </xdr:cNvPr>
        <xdr:cNvSpPr/>
      </xdr:nvSpPr>
      <xdr:spPr>
        <a:xfrm>
          <a:off x="22110700" y="7026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41</xdr:row>
      <xdr:rowOff>5066</xdr:rowOff>
    </xdr:from>
    <xdr:to>
      <xdr:col>112</xdr:col>
      <xdr:colOff>38100</xdr:colOff>
      <xdr:row>41</xdr:row>
      <xdr:rowOff>106666</xdr:rowOff>
    </xdr:to>
    <xdr:sp macro="" textlink="">
      <xdr:nvSpPr>
        <xdr:cNvPr id="575" name="フローチャート: 判断 574">
          <a:extLst>
            <a:ext uri="{FF2B5EF4-FFF2-40B4-BE49-F238E27FC236}">
              <a16:creationId xmlns:a16="http://schemas.microsoft.com/office/drawing/2014/main" id="{6EA6F38E-3E01-4612-93C9-1B47605C3352}"/>
            </a:ext>
          </a:extLst>
        </xdr:cNvPr>
        <xdr:cNvSpPr/>
      </xdr:nvSpPr>
      <xdr:spPr>
        <a:xfrm>
          <a:off x="21272500" y="703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153691</xdr:rowOff>
    </xdr:from>
    <xdr:to>
      <xdr:col>107</xdr:col>
      <xdr:colOff>101600</xdr:colOff>
      <xdr:row>41</xdr:row>
      <xdr:rowOff>83841</xdr:rowOff>
    </xdr:to>
    <xdr:sp macro="" textlink="">
      <xdr:nvSpPr>
        <xdr:cNvPr id="576" name="フローチャート: 判断 575">
          <a:extLst>
            <a:ext uri="{FF2B5EF4-FFF2-40B4-BE49-F238E27FC236}">
              <a16:creationId xmlns:a16="http://schemas.microsoft.com/office/drawing/2014/main" id="{CACE65BB-4BC8-485E-81FA-D9DF9380E1C3}"/>
            </a:ext>
          </a:extLst>
        </xdr:cNvPr>
        <xdr:cNvSpPr/>
      </xdr:nvSpPr>
      <xdr:spPr>
        <a:xfrm>
          <a:off x="20383500" y="7011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160231</xdr:rowOff>
    </xdr:from>
    <xdr:to>
      <xdr:col>102</xdr:col>
      <xdr:colOff>165100</xdr:colOff>
      <xdr:row>41</xdr:row>
      <xdr:rowOff>90381</xdr:rowOff>
    </xdr:to>
    <xdr:sp macro="" textlink="">
      <xdr:nvSpPr>
        <xdr:cNvPr id="577" name="フローチャート: 判断 576">
          <a:extLst>
            <a:ext uri="{FF2B5EF4-FFF2-40B4-BE49-F238E27FC236}">
              <a16:creationId xmlns:a16="http://schemas.microsoft.com/office/drawing/2014/main" id="{18600CFD-72B6-4698-AE8D-C902478AEF9E}"/>
            </a:ext>
          </a:extLst>
        </xdr:cNvPr>
        <xdr:cNvSpPr/>
      </xdr:nvSpPr>
      <xdr:spPr>
        <a:xfrm>
          <a:off x="19494500" y="7018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167570</xdr:rowOff>
    </xdr:from>
    <xdr:to>
      <xdr:col>98</xdr:col>
      <xdr:colOff>38100</xdr:colOff>
      <xdr:row>41</xdr:row>
      <xdr:rowOff>97720</xdr:rowOff>
    </xdr:to>
    <xdr:sp macro="" textlink="">
      <xdr:nvSpPr>
        <xdr:cNvPr id="578" name="フローチャート: 判断 577">
          <a:extLst>
            <a:ext uri="{FF2B5EF4-FFF2-40B4-BE49-F238E27FC236}">
              <a16:creationId xmlns:a16="http://schemas.microsoft.com/office/drawing/2014/main" id="{52704EFE-E5F4-4B2D-BBC0-1961074117DB}"/>
            </a:ext>
          </a:extLst>
        </xdr:cNvPr>
        <xdr:cNvSpPr/>
      </xdr:nvSpPr>
      <xdr:spPr>
        <a:xfrm>
          <a:off x="18605500" y="7025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F67FE5B2-F12A-4707-B0FF-C7BC12FA77A6}"/>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44BD0729-A7BE-4B0E-9427-196FAD041ECE}"/>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A4662123-2172-41A3-982C-0652590DC04B}"/>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63FEE767-D76E-42F8-9077-13E1E9298E98}"/>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5945B213-9A01-429D-B0D5-907319A5164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98607</xdr:rowOff>
    </xdr:from>
    <xdr:to>
      <xdr:col>116</xdr:col>
      <xdr:colOff>114300</xdr:colOff>
      <xdr:row>41</xdr:row>
      <xdr:rowOff>28757</xdr:rowOff>
    </xdr:to>
    <xdr:sp macro="" textlink="">
      <xdr:nvSpPr>
        <xdr:cNvPr id="584" name="楕円 583">
          <a:extLst>
            <a:ext uri="{FF2B5EF4-FFF2-40B4-BE49-F238E27FC236}">
              <a16:creationId xmlns:a16="http://schemas.microsoft.com/office/drawing/2014/main" id="{8683FC95-33E6-43C1-B0A9-811C52F6C660}"/>
            </a:ext>
          </a:extLst>
        </xdr:cNvPr>
        <xdr:cNvSpPr/>
      </xdr:nvSpPr>
      <xdr:spPr>
        <a:xfrm>
          <a:off x="22110700" y="6956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121484</xdr:rowOff>
    </xdr:from>
    <xdr:ext cx="599010" cy="259045"/>
    <xdr:sp macro="" textlink="">
      <xdr:nvSpPr>
        <xdr:cNvPr id="585" name="【一般廃棄物処理施設】&#10;一人当たり有形固定資産（償却資産）額該当値テキスト">
          <a:extLst>
            <a:ext uri="{FF2B5EF4-FFF2-40B4-BE49-F238E27FC236}">
              <a16:creationId xmlns:a16="http://schemas.microsoft.com/office/drawing/2014/main" id="{244C8BD0-B9CF-4B7A-B266-F3A1F6E04E6F}"/>
            </a:ext>
          </a:extLst>
        </xdr:cNvPr>
        <xdr:cNvSpPr txBox="1"/>
      </xdr:nvSpPr>
      <xdr:spPr>
        <a:xfrm>
          <a:off x="22199600" y="6808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76995</xdr:rowOff>
    </xdr:from>
    <xdr:to>
      <xdr:col>112</xdr:col>
      <xdr:colOff>38100</xdr:colOff>
      <xdr:row>42</xdr:row>
      <xdr:rowOff>7145</xdr:rowOff>
    </xdr:to>
    <xdr:sp macro="" textlink="">
      <xdr:nvSpPr>
        <xdr:cNvPr id="586" name="楕円 585">
          <a:extLst>
            <a:ext uri="{FF2B5EF4-FFF2-40B4-BE49-F238E27FC236}">
              <a16:creationId xmlns:a16="http://schemas.microsoft.com/office/drawing/2014/main" id="{FCE8065C-9481-4A8D-B8C0-3687AFE55CCD}"/>
            </a:ext>
          </a:extLst>
        </xdr:cNvPr>
        <xdr:cNvSpPr/>
      </xdr:nvSpPr>
      <xdr:spPr>
        <a:xfrm>
          <a:off x="21272500" y="710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149407</xdr:rowOff>
    </xdr:from>
    <xdr:to>
      <xdr:col>116</xdr:col>
      <xdr:colOff>63500</xdr:colOff>
      <xdr:row>41</xdr:row>
      <xdr:rowOff>127795</xdr:rowOff>
    </xdr:to>
    <xdr:cxnSp macro="">
      <xdr:nvCxnSpPr>
        <xdr:cNvPr id="587" name="直線コネクタ 586">
          <a:extLst>
            <a:ext uri="{FF2B5EF4-FFF2-40B4-BE49-F238E27FC236}">
              <a16:creationId xmlns:a16="http://schemas.microsoft.com/office/drawing/2014/main" id="{43F84860-0C1F-4069-A38D-0C2E2864FF88}"/>
            </a:ext>
          </a:extLst>
        </xdr:cNvPr>
        <xdr:cNvCxnSpPr/>
      </xdr:nvCxnSpPr>
      <xdr:spPr>
        <a:xfrm flipV="1">
          <a:off x="21323300" y="7007407"/>
          <a:ext cx="838200" cy="149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71714</xdr:rowOff>
    </xdr:from>
    <xdr:to>
      <xdr:col>107</xdr:col>
      <xdr:colOff>101600</xdr:colOff>
      <xdr:row>42</xdr:row>
      <xdr:rowOff>1864</xdr:rowOff>
    </xdr:to>
    <xdr:sp macro="" textlink="">
      <xdr:nvSpPr>
        <xdr:cNvPr id="588" name="楕円 587">
          <a:extLst>
            <a:ext uri="{FF2B5EF4-FFF2-40B4-BE49-F238E27FC236}">
              <a16:creationId xmlns:a16="http://schemas.microsoft.com/office/drawing/2014/main" id="{1B1BE098-A947-482D-8336-BC831F972E74}"/>
            </a:ext>
          </a:extLst>
        </xdr:cNvPr>
        <xdr:cNvSpPr/>
      </xdr:nvSpPr>
      <xdr:spPr>
        <a:xfrm>
          <a:off x="20383500" y="7101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122514</xdr:rowOff>
    </xdr:from>
    <xdr:to>
      <xdr:col>111</xdr:col>
      <xdr:colOff>177800</xdr:colOff>
      <xdr:row>41</xdr:row>
      <xdr:rowOff>127795</xdr:rowOff>
    </xdr:to>
    <xdr:cxnSp macro="">
      <xdr:nvCxnSpPr>
        <xdr:cNvPr id="589" name="直線コネクタ 588">
          <a:extLst>
            <a:ext uri="{FF2B5EF4-FFF2-40B4-BE49-F238E27FC236}">
              <a16:creationId xmlns:a16="http://schemas.microsoft.com/office/drawing/2014/main" id="{AB175D0A-B00C-4062-8715-4A0C67C3CB9B}"/>
            </a:ext>
          </a:extLst>
        </xdr:cNvPr>
        <xdr:cNvCxnSpPr/>
      </xdr:nvCxnSpPr>
      <xdr:spPr>
        <a:xfrm>
          <a:off x="20434300" y="7151964"/>
          <a:ext cx="889000" cy="5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66331</xdr:rowOff>
    </xdr:from>
    <xdr:to>
      <xdr:col>102</xdr:col>
      <xdr:colOff>165100</xdr:colOff>
      <xdr:row>41</xdr:row>
      <xdr:rowOff>167931</xdr:rowOff>
    </xdr:to>
    <xdr:sp macro="" textlink="">
      <xdr:nvSpPr>
        <xdr:cNvPr id="590" name="楕円 589">
          <a:extLst>
            <a:ext uri="{FF2B5EF4-FFF2-40B4-BE49-F238E27FC236}">
              <a16:creationId xmlns:a16="http://schemas.microsoft.com/office/drawing/2014/main" id="{EFEB5B9D-5D66-494E-B52F-15F80CAC6D49}"/>
            </a:ext>
          </a:extLst>
        </xdr:cNvPr>
        <xdr:cNvSpPr/>
      </xdr:nvSpPr>
      <xdr:spPr>
        <a:xfrm>
          <a:off x="19494500" y="709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117131</xdr:rowOff>
    </xdr:from>
    <xdr:to>
      <xdr:col>107</xdr:col>
      <xdr:colOff>50800</xdr:colOff>
      <xdr:row>41</xdr:row>
      <xdr:rowOff>122514</xdr:rowOff>
    </xdr:to>
    <xdr:cxnSp macro="">
      <xdr:nvCxnSpPr>
        <xdr:cNvPr id="591" name="直線コネクタ 590">
          <a:extLst>
            <a:ext uri="{FF2B5EF4-FFF2-40B4-BE49-F238E27FC236}">
              <a16:creationId xmlns:a16="http://schemas.microsoft.com/office/drawing/2014/main" id="{34B15668-B21B-4535-B684-C281EDF33A57}"/>
            </a:ext>
          </a:extLst>
        </xdr:cNvPr>
        <xdr:cNvCxnSpPr/>
      </xdr:nvCxnSpPr>
      <xdr:spPr>
        <a:xfrm>
          <a:off x="19545300" y="7146581"/>
          <a:ext cx="889000" cy="5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97771</xdr:rowOff>
    </xdr:from>
    <xdr:to>
      <xdr:col>98</xdr:col>
      <xdr:colOff>38100</xdr:colOff>
      <xdr:row>42</xdr:row>
      <xdr:rowOff>27921</xdr:rowOff>
    </xdr:to>
    <xdr:sp macro="" textlink="">
      <xdr:nvSpPr>
        <xdr:cNvPr id="592" name="楕円 591">
          <a:extLst>
            <a:ext uri="{FF2B5EF4-FFF2-40B4-BE49-F238E27FC236}">
              <a16:creationId xmlns:a16="http://schemas.microsoft.com/office/drawing/2014/main" id="{A6653C58-E564-427F-BAAD-8F7158B220DA}"/>
            </a:ext>
          </a:extLst>
        </xdr:cNvPr>
        <xdr:cNvSpPr/>
      </xdr:nvSpPr>
      <xdr:spPr>
        <a:xfrm>
          <a:off x="18605500" y="7127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117131</xdr:rowOff>
    </xdr:from>
    <xdr:to>
      <xdr:col>102</xdr:col>
      <xdr:colOff>114300</xdr:colOff>
      <xdr:row>41</xdr:row>
      <xdr:rowOff>148571</xdr:rowOff>
    </xdr:to>
    <xdr:cxnSp macro="">
      <xdr:nvCxnSpPr>
        <xdr:cNvPr id="593" name="直線コネクタ 592">
          <a:extLst>
            <a:ext uri="{FF2B5EF4-FFF2-40B4-BE49-F238E27FC236}">
              <a16:creationId xmlns:a16="http://schemas.microsoft.com/office/drawing/2014/main" id="{8A0F5F0A-578D-4A6B-AE6B-CD2E82CCA2C0}"/>
            </a:ext>
          </a:extLst>
        </xdr:cNvPr>
        <xdr:cNvCxnSpPr/>
      </xdr:nvCxnSpPr>
      <xdr:spPr>
        <a:xfrm flipV="1">
          <a:off x="18656300" y="7146581"/>
          <a:ext cx="889000" cy="3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39</xdr:row>
      <xdr:rowOff>123193</xdr:rowOff>
    </xdr:from>
    <xdr:ext cx="534377" cy="259045"/>
    <xdr:sp macro="" textlink="">
      <xdr:nvSpPr>
        <xdr:cNvPr id="594" name="n_1aveValue【一般廃棄物処理施設】&#10;一人当たり有形固定資産（償却資産）額">
          <a:extLst>
            <a:ext uri="{FF2B5EF4-FFF2-40B4-BE49-F238E27FC236}">
              <a16:creationId xmlns:a16="http://schemas.microsoft.com/office/drawing/2014/main" id="{CC52BFE3-C1E0-4C64-9191-F5A6B2E4D71A}"/>
            </a:ext>
          </a:extLst>
        </xdr:cNvPr>
        <xdr:cNvSpPr txBox="1"/>
      </xdr:nvSpPr>
      <xdr:spPr>
        <a:xfrm>
          <a:off x="21043411" y="6809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39</xdr:row>
      <xdr:rowOff>100368</xdr:rowOff>
    </xdr:from>
    <xdr:ext cx="534377" cy="259045"/>
    <xdr:sp macro="" textlink="">
      <xdr:nvSpPr>
        <xdr:cNvPr id="595" name="n_2aveValue【一般廃棄物処理施設】&#10;一人当たり有形固定資産（償却資産）額">
          <a:extLst>
            <a:ext uri="{FF2B5EF4-FFF2-40B4-BE49-F238E27FC236}">
              <a16:creationId xmlns:a16="http://schemas.microsoft.com/office/drawing/2014/main" id="{A5781556-F7A8-4564-ABAB-604B345722B6}"/>
            </a:ext>
          </a:extLst>
        </xdr:cNvPr>
        <xdr:cNvSpPr txBox="1"/>
      </xdr:nvSpPr>
      <xdr:spPr>
        <a:xfrm>
          <a:off x="20167111" y="678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106908</xdr:rowOff>
    </xdr:from>
    <xdr:ext cx="534377" cy="259045"/>
    <xdr:sp macro="" textlink="">
      <xdr:nvSpPr>
        <xdr:cNvPr id="596" name="n_3aveValue【一般廃棄物処理施設】&#10;一人当たり有形固定資産（償却資産）額">
          <a:extLst>
            <a:ext uri="{FF2B5EF4-FFF2-40B4-BE49-F238E27FC236}">
              <a16:creationId xmlns:a16="http://schemas.microsoft.com/office/drawing/2014/main" id="{88AE7906-3117-410A-B9C6-B2646169C961}"/>
            </a:ext>
          </a:extLst>
        </xdr:cNvPr>
        <xdr:cNvSpPr txBox="1"/>
      </xdr:nvSpPr>
      <xdr:spPr>
        <a:xfrm>
          <a:off x="19278111" y="6793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114247</xdr:rowOff>
    </xdr:from>
    <xdr:ext cx="534377" cy="259045"/>
    <xdr:sp macro="" textlink="">
      <xdr:nvSpPr>
        <xdr:cNvPr id="597" name="n_4aveValue【一般廃棄物処理施設】&#10;一人当たり有形固定資産（償却資産）額">
          <a:extLst>
            <a:ext uri="{FF2B5EF4-FFF2-40B4-BE49-F238E27FC236}">
              <a16:creationId xmlns:a16="http://schemas.microsoft.com/office/drawing/2014/main" id="{C02DFA7B-E888-4D01-AF4A-40320CA1A4B2}"/>
            </a:ext>
          </a:extLst>
        </xdr:cNvPr>
        <xdr:cNvSpPr txBox="1"/>
      </xdr:nvSpPr>
      <xdr:spPr>
        <a:xfrm>
          <a:off x="18389111" y="6800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169722</xdr:rowOff>
    </xdr:from>
    <xdr:ext cx="534377" cy="259045"/>
    <xdr:sp macro="" textlink="">
      <xdr:nvSpPr>
        <xdr:cNvPr id="598" name="n_1mainValue【一般廃棄物処理施設】&#10;一人当たり有形固定資産（償却資産）額">
          <a:extLst>
            <a:ext uri="{FF2B5EF4-FFF2-40B4-BE49-F238E27FC236}">
              <a16:creationId xmlns:a16="http://schemas.microsoft.com/office/drawing/2014/main" id="{386477C5-8712-41DD-8101-A094A21B3D25}"/>
            </a:ext>
          </a:extLst>
        </xdr:cNvPr>
        <xdr:cNvSpPr txBox="1"/>
      </xdr:nvSpPr>
      <xdr:spPr>
        <a:xfrm>
          <a:off x="21043411" y="719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164441</xdr:rowOff>
    </xdr:from>
    <xdr:ext cx="534377" cy="259045"/>
    <xdr:sp macro="" textlink="">
      <xdr:nvSpPr>
        <xdr:cNvPr id="599" name="n_2mainValue【一般廃棄物処理施設】&#10;一人当たり有形固定資産（償却資産）額">
          <a:extLst>
            <a:ext uri="{FF2B5EF4-FFF2-40B4-BE49-F238E27FC236}">
              <a16:creationId xmlns:a16="http://schemas.microsoft.com/office/drawing/2014/main" id="{E44D5D70-B32F-467A-96AB-D701ADBCFCA9}"/>
            </a:ext>
          </a:extLst>
        </xdr:cNvPr>
        <xdr:cNvSpPr txBox="1"/>
      </xdr:nvSpPr>
      <xdr:spPr>
        <a:xfrm>
          <a:off x="20167111" y="719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159058</xdr:rowOff>
    </xdr:from>
    <xdr:ext cx="534377" cy="259045"/>
    <xdr:sp macro="" textlink="">
      <xdr:nvSpPr>
        <xdr:cNvPr id="600" name="n_3mainValue【一般廃棄物処理施設】&#10;一人当たり有形固定資産（償却資産）額">
          <a:extLst>
            <a:ext uri="{FF2B5EF4-FFF2-40B4-BE49-F238E27FC236}">
              <a16:creationId xmlns:a16="http://schemas.microsoft.com/office/drawing/2014/main" id="{99FA3C8B-1917-4D07-9C3E-3D703A5F774F}"/>
            </a:ext>
          </a:extLst>
        </xdr:cNvPr>
        <xdr:cNvSpPr txBox="1"/>
      </xdr:nvSpPr>
      <xdr:spPr>
        <a:xfrm>
          <a:off x="19278111" y="718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19048</xdr:rowOff>
    </xdr:from>
    <xdr:ext cx="534377" cy="259045"/>
    <xdr:sp macro="" textlink="">
      <xdr:nvSpPr>
        <xdr:cNvPr id="601" name="n_4mainValue【一般廃棄物処理施設】&#10;一人当たり有形固定資産（償却資産）額">
          <a:extLst>
            <a:ext uri="{FF2B5EF4-FFF2-40B4-BE49-F238E27FC236}">
              <a16:creationId xmlns:a16="http://schemas.microsoft.com/office/drawing/2014/main" id="{65FF3D58-22A4-444D-AA91-58FC26993DE6}"/>
            </a:ext>
          </a:extLst>
        </xdr:cNvPr>
        <xdr:cNvSpPr txBox="1"/>
      </xdr:nvSpPr>
      <xdr:spPr>
        <a:xfrm>
          <a:off x="18389111" y="72199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2" name="正方形/長方形 601">
          <a:extLst>
            <a:ext uri="{FF2B5EF4-FFF2-40B4-BE49-F238E27FC236}">
              <a16:creationId xmlns:a16="http://schemas.microsoft.com/office/drawing/2014/main" id="{DF50FA5B-51D0-4DE5-9C31-F264261B44A4}"/>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3" name="正方形/長方形 602">
          <a:extLst>
            <a:ext uri="{FF2B5EF4-FFF2-40B4-BE49-F238E27FC236}">
              <a16:creationId xmlns:a16="http://schemas.microsoft.com/office/drawing/2014/main" id="{BE807A1D-4631-445C-AC31-9844DBE51457}"/>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4" name="正方形/長方形 603">
          <a:extLst>
            <a:ext uri="{FF2B5EF4-FFF2-40B4-BE49-F238E27FC236}">
              <a16:creationId xmlns:a16="http://schemas.microsoft.com/office/drawing/2014/main" id="{DC731FD9-D8CC-46F4-B2F5-E12563E83565}"/>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5" name="正方形/長方形 604">
          <a:extLst>
            <a:ext uri="{FF2B5EF4-FFF2-40B4-BE49-F238E27FC236}">
              <a16:creationId xmlns:a16="http://schemas.microsoft.com/office/drawing/2014/main" id="{E32C0F10-65FE-4135-AF25-074CE045F40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6" name="正方形/長方形 605">
          <a:extLst>
            <a:ext uri="{FF2B5EF4-FFF2-40B4-BE49-F238E27FC236}">
              <a16:creationId xmlns:a16="http://schemas.microsoft.com/office/drawing/2014/main" id="{40E09FF8-DFB7-484C-8DD8-0BCAA5957E15}"/>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7" name="正方形/長方形 606">
          <a:extLst>
            <a:ext uri="{FF2B5EF4-FFF2-40B4-BE49-F238E27FC236}">
              <a16:creationId xmlns:a16="http://schemas.microsoft.com/office/drawing/2014/main" id="{68380902-5A79-406F-AB9B-5F27C2677845}"/>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8" name="正方形/長方形 607">
          <a:extLst>
            <a:ext uri="{FF2B5EF4-FFF2-40B4-BE49-F238E27FC236}">
              <a16:creationId xmlns:a16="http://schemas.microsoft.com/office/drawing/2014/main" id="{D2188CD4-C417-4445-B96B-73EE27C5F946}"/>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9" name="正方形/長方形 608">
          <a:extLst>
            <a:ext uri="{FF2B5EF4-FFF2-40B4-BE49-F238E27FC236}">
              <a16:creationId xmlns:a16="http://schemas.microsoft.com/office/drawing/2014/main" id="{075C1276-CDE4-474A-B058-F171E0AFA7ED}"/>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0" name="テキスト ボックス 609">
          <a:extLst>
            <a:ext uri="{FF2B5EF4-FFF2-40B4-BE49-F238E27FC236}">
              <a16:creationId xmlns:a16="http://schemas.microsoft.com/office/drawing/2014/main" id="{00DC9198-944B-4BF5-B55B-1644983631F6}"/>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1" name="直線コネクタ 610">
          <a:extLst>
            <a:ext uri="{FF2B5EF4-FFF2-40B4-BE49-F238E27FC236}">
              <a16:creationId xmlns:a16="http://schemas.microsoft.com/office/drawing/2014/main" id="{5FD31A64-1EF8-4BA2-AD26-6968DDE44598}"/>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2" name="テキスト ボックス 611">
          <a:extLst>
            <a:ext uri="{FF2B5EF4-FFF2-40B4-BE49-F238E27FC236}">
              <a16:creationId xmlns:a16="http://schemas.microsoft.com/office/drawing/2014/main" id="{D50623F0-D38B-45BE-866F-53BA410DF3F8}"/>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3" name="直線コネクタ 612">
          <a:extLst>
            <a:ext uri="{FF2B5EF4-FFF2-40B4-BE49-F238E27FC236}">
              <a16:creationId xmlns:a16="http://schemas.microsoft.com/office/drawing/2014/main" id="{214F584A-6507-4C2F-A6DC-0774D93B5C93}"/>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4" name="テキスト ボックス 613">
          <a:extLst>
            <a:ext uri="{FF2B5EF4-FFF2-40B4-BE49-F238E27FC236}">
              <a16:creationId xmlns:a16="http://schemas.microsoft.com/office/drawing/2014/main" id="{677BF041-26E6-40E0-B639-F03092AD7454}"/>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5" name="直線コネクタ 614">
          <a:extLst>
            <a:ext uri="{FF2B5EF4-FFF2-40B4-BE49-F238E27FC236}">
              <a16:creationId xmlns:a16="http://schemas.microsoft.com/office/drawing/2014/main" id="{5B1DCD92-9337-40AF-9E9B-EBD102E4605B}"/>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6" name="テキスト ボックス 615">
          <a:extLst>
            <a:ext uri="{FF2B5EF4-FFF2-40B4-BE49-F238E27FC236}">
              <a16:creationId xmlns:a16="http://schemas.microsoft.com/office/drawing/2014/main" id="{191E06E9-1D56-4A7C-B50F-C64418F85830}"/>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7" name="直線コネクタ 616">
          <a:extLst>
            <a:ext uri="{FF2B5EF4-FFF2-40B4-BE49-F238E27FC236}">
              <a16:creationId xmlns:a16="http://schemas.microsoft.com/office/drawing/2014/main" id="{B8038636-30D4-482B-93A9-5CA8AC7438ED}"/>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8" name="テキスト ボックス 617">
          <a:extLst>
            <a:ext uri="{FF2B5EF4-FFF2-40B4-BE49-F238E27FC236}">
              <a16:creationId xmlns:a16="http://schemas.microsoft.com/office/drawing/2014/main" id="{4324FB53-EC73-4342-BC6E-22B27D19D559}"/>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9" name="直線コネクタ 618">
          <a:extLst>
            <a:ext uri="{FF2B5EF4-FFF2-40B4-BE49-F238E27FC236}">
              <a16:creationId xmlns:a16="http://schemas.microsoft.com/office/drawing/2014/main" id="{377209B9-7923-4A49-B2F8-5D1FB1FB544A}"/>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0" name="テキスト ボックス 619">
          <a:extLst>
            <a:ext uri="{FF2B5EF4-FFF2-40B4-BE49-F238E27FC236}">
              <a16:creationId xmlns:a16="http://schemas.microsoft.com/office/drawing/2014/main" id="{8DA92B70-2D2C-402D-AA96-BD63E48C0E29}"/>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1" name="直線コネクタ 620">
          <a:extLst>
            <a:ext uri="{FF2B5EF4-FFF2-40B4-BE49-F238E27FC236}">
              <a16:creationId xmlns:a16="http://schemas.microsoft.com/office/drawing/2014/main" id="{8191DB51-EA8F-4285-80B1-04995164CA4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2" name="テキスト ボックス 621">
          <a:extLst>
            <a:ext uri="{FF2B5EF4-FFF2-40B4-BE49-F238E27FC236}">
              <a16:creationId xmlns:a16="http://schemas.microsoft.com/office/drawing/2014/main" id="{1762F183-DEEC-45FB-8E8C-9AA312FDB3AC}"/>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3" name="直線コネクタ 622">
          <a:extLst>
            <a:ext uri="{FF2B5EF4-FFF2-40B4-BE49-F238E27FC236}">
              <a16:creationId xmlns:a16="http://schemas.microsoft.com/office/drawing/2014/main" id="{08897A54-EDE2-48AC-B47B-8354BEC292E7}"/>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4" name="テキスト ボックス 623">
          <a:extLst>
            <a:ext uri="{FF2B5EF4-FFF2-40B4-BE49-F238E27FC236}">
              <a16:creationId xmlns:a16="http://schemas.microsoft.com/office/drawing/2014/main" id="{91135E60-1028-44E9-AD93-B80752296C1E}"/>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5" name="直線コネクタ 624">
          <a:extLst>
            <a:ext uri="{FF2B5EF4-FFF2-40B4-BE49-F238E27FC236}">
              <a16:creationId xmlns:a16="http://schemas.microsoft.com/office/drawing/2014/main" id="{6DD28E78-0C66-410B-83EC-975F36482905}"/>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6" name="【保健センター・保健所】&#10;有形固定資産減価償却率グラフ枠">
          <a:extLst>
            <a:ext uri="{FF2B5EF4-FFF2-40B4-BE49-F238E27FC236}">
              <a16:creationId xmlns:a16="http://schemas.microsoft.com/office/drawing/2014/main" id="{9E55C173-FD87-43EB-B71D-03CB052E7F32}"/>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13063</xdr:rowOff>
    </xdr:from>
    <xdr:to>
      <xdr:col>85</xdr:col>
      <xdr:colOff>126364</xdr:colOff>
      <xdr:row>64</xdr:row>
      <xdr:rowOff>130628</xdr:rowOff>
    </xdr:to>
    <xdr:cxnSp macro="">
      <xdr:nvCxnSpPr>
        <xdr:cNvPr id="627" name="直線コネクタ 626">
          <a:extLst>
            <a:ext uri="{FF2B5EF4-FFF2-40B4-BE49-F238E27FC236}">
              <a16:creationId xmlns:a16="http://schemas.microsoft.com/office/drawing/2014/main" id="{D9F88B61-3CF2-420B-AB64-BA9D80650525}"/>
            </a:ext>
          </a:extLst>
        </xdr:cNvPr>
        <xdr:cNvCxnSpPr/>
      </xdr:nvCxnSpPr>
      <xdr:spPr>
        <a:xfrm flipV="1">
          <a:off x="16318864" y="9614263"/>
          <a:ext cx="0" cy="14891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8" name="【保健センター・保健所】&#10;有形固定資産減価償却率最小値テキスト">
          <a:extLst>
            <a:ext uri="{FF2B5EF4-FFF2-40B4-BE49-F238E27FC236}">
              <a16:creationId xmlns:a16="http://schemas.microsoft.com/office/drawing/2014/main" id="{E2273E6C-C26B-44BB-87E7-0EAC7F211743}"/>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9" name="直線コネクタ 628">
          <a:extLst>
            <a:ext uri="{FF2B5EF4-FFF2-40B4-BE49-F238E27FC236}">
              <a16:creationId xmlns:a16="http://schemas.microsoft.com/office/drawing/2014/main" id="{BA6A8D57-7985-4AC8-9817-3DCB519A76F7}"/>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131190</xdr:rowOff>
    </xdr:from>
    <xdr:ext cx="340478" cy="259045"/>
    <xdr:sp macro="" textlink="">
      <xdr:nvSpPr>
        <xdr:cNvPr id="630" name="【保健センター・保健所】&#10;有形固定資産減価償却率最大値テキスト">
          <a:extLst>
            <a:ext uri="{FF2B5EF4-FFF2-40B4-BE49-F238E27FC236}">
              <a16:creationId xmlns:a16="http://schemas.microsoft.com/office/drawing/2014/main" id="{CCE8D311-E9DF-4AD3-9CFC-9A98EA010262}"/>
            </a:ext>
          </a:extLst>
        </xdr:cNvPr>
        <xdr:cNvSpPr txBox="1"/>
      </xdr:nvSpPr>
      <xdr:spPr>
        <a:xfrm>
          <a:off x="16357600" y="938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13063</xdr:rowOff>
    </xdr:from>
    <xdr:to>
      <xdr:col>86</xdr:col>
      <xdr:colOff>25400</xdr:colOff>
      <xdr:row>56</xdr:row>
      <xdr:rowOff>13063</xdr:rowOff>
    </xdr:to>
    <xdr:cxnSp macro="">
      <xdr:nvCxnSpPr>
        <xdr:cNvPr id="631" name="直線コネクタ 630">
          <a:extLst>
            <a:ext uri="{FF2B5EF4-FFF2-40B4-BE49-F238E27FC236}">
              <a16:creationId xmlns:a16="http://schemas.microsoft.com/office/drawing/2014/main" id="{02E43C03-8F9F-45F7-B78D-F1DCCDB6CDE0}"/>
            </a:ext>
          </a:extLst>
        </xdr:cNvPr>
        <xdr:cNvCxnSpPr/>
      </xdr:nvCxnSpPr>
      <xdr:spPr>
        <a:xfrm>
          <a:off x="16230600" y="961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96174</xdr:rowOff>
    </xdr:from>
    <xdr:ext cx="405111" cy="259045"/>
    <xdr:sp macro="" textlink="">
      <xdr:nvSpPr>
        <xdr:cNvPr id="632" name="【保健センター・保健所】&#10;有形固定資産減価償却率平均値テキスト">
          <a:extLst>
            <a:ext uri="{FF2B5EF4-FFF2-40B4-BE49-F238E27FC236}">
              <a16:creationId xmlns:a16="http://schemas.microsoft.com/office/drawing/2014/main" id="{2AE5ADE1-2C73-442C-8771-17F77310BDDA}"/>
            </a:ext>
          </a:extLst>
        </xdr:cNvPr>
        <xdr:cNvSpPr txBox="1"/>
      </xdr:nvSpPr>
      <xdr:spPr>
        <a:xfrm>
          <a:off x="16357600" y="100402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73297</xdr:rowOff>
    </xdr:from>
    <xdr:to>
      <xdr:col>85</xdr:col>
      <xdr:colOff>177800</xdr:colOff>
      <xdr:row>60</xdr:row>
      <xdr:rowOff>3447</xdr:rowOff>
    </xdr:to>
    <xdr:sp macro="" textlink="">
      <xdr:nvSpPr>
        <xdr:cNvPr id="633" name="フローチャート: 判断 632">
          <a:extLst>
            <a:ext uri="{FF2B5EF4-FFF2-40B4-BE49-F238E27FC236}">
              <a16:creationId xmlns:a16="http://schemas.microsoft.com/office/drawing/2014/main" id="{CD570D20-9FF7-457C-A302-42027D128E10}"/>
            </a:ext>
          </a:extLst>
        </xdr:cNvPr>
        <xdr:cNvSpPr/>
      </xdr:nvSpPr>
      <xdr:spPr>
        <a:xfrm>
          <a:off x="16268700" y="10188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42273</xdr:rowOff>
    </xdr:from>
    <xdr:to>
      <xdr:col>81</xdr:col>
      <xdr:colOff>101600</xdr:colOff>
      <xdr:row>59</xdr:row>
      <xdr:rowOff>143873</xdr:rowOff>
    </xdr:to>
    <xdr:sp macro="" textlink="">
      <xdr:nvSpPr>
        <xdr:cNvPr id="634" name="フローチャート: 判断 633">
          <a:extLst>
            <a:ext uri="{FF2B5EF4-FFF2-40B4-BE49-F238E27FC236}">
              <a16:creationId xmlns:a16="http://schemas.microsoft.com/office/drawing/2014/main" id="{DB8D54DA-8A3D-499B-A88F-1554E69C76F2}"/>
            </a:ext>
          </a:extLst>
        </xdr:cNvPr>
        <xdr:cNvSpPr/>
      </xdr:nvSpPr>
      <xdr:spPr>
        <a:xfrm>
          <a:off x="15430500" y="10157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65133</xdr:rowOff>
    </xdr:from>
    <xdr:to>
      <xdr:col>76</xdr:col>
      <xdr:colOff>165100</xdr:colOff>
      <xdr:row>59</xdr:row>
      <xdr:rowOff>166733</xdr:rowOff>
    </xdr:to>
    <xdr:sp macro="" textlink="">
      <xdr:nvSpPr>
        <xdr:cNvPr id="635" name="フローチャート: 判断 634">
          <a:extLst>
            <a:ext uri="{FF2B5EF4-FFF2-40B4-BE49-F238E27FC236}">
              <a16:creationId xmlns:a16="http://schemas.microsoft.com/office/drawing/2014/main" id="{C7E11DFB-B230-4141-A3CB-C029CA8C87B9}"/>
            </a:ext>
          </a:extLst>
        </xdr:cNvPr>
        <xdr:cNvSpPr/>
      </xdr:nvSpPr>
      <xdr:spPr>
        <a:xfrm>
          <a:off x="14541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92891</xdr:rowOff>
    </xdr:from>
    <xdr:to>
      <xdr:col>72</xdr:col>
      <xdr:colOff>38100</xdr:colOff>
      <xdr:row>60</xdr:row>
      <xdr:rowOff>23041</xdr:rowOff>
    </xdr:to>
    <xdr:sp macro="" textlink="">
      <xdr:nvSpPr>
        <xdr:cNvPr id="636" name="フローチャート: 判断 635">
          <a:extLst>
            <a:ext uri="{FF2B5EF4-FFF2-40B4-BE49-F238E27FC236}">
              <a16:creationId xmlns:a16="http://schemas.microsoft.com/office/drawing/2014/main" id="{E6037D99-FF63-43C0-99DA-57AFD80CBF78}"/>
            </a:ext>
          </a:extLst>
        </xdr:cNvPr>
        <xdr:cNvSpPr/>
      </xdr:nvSpPr>
      <xdr:spPr>
        <a:xfrm>
          <a:off x="13652500" y="10208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78196</xdr:rowOff>
    </xdr:from>
    <xdr:to>
      <xdr:col>67</xdr:col>
      <xdr:colOff>101600</xdr:colOff>
      <xdr:row>60</xdr:row>
      <xdr:rowOff>8346</xdr:rowOff>
    </xdr:to>
    <xdr:sp macro="" textlink="">
      <xdr:nvSpPr>
        <xdr:cNvPr id="637" name="フローチャート: 判断 636">
          <a:extLst>
            <a:ext uri="{FF2B5EF4-FFF2-40B4-BE49-F238E27FC236}">
              <a16:creationId xmlns:a16="http://schemas.microsoft.com/office/drawing/2014/main" id="{7D944847-14EB-4F17-B5EE-D58B739FF90C}"/>
            </a:ext>
          </a:extLst>
        </xdr:cNvPr>
        <xdr:cNvSpPr/>
      </xdr:nvSpPr>
      <xdr:spPr>
        <a:xfrm>
          <a:off x="12763500" y="1019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DEEE8E5C-BA60-4A9B-9738-1D20494A7AC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6D1714F6-896A-4A6F-940B-110CF6F8D018}"/>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C371D65F-88FA-4E14-90A9-4E5501080081}"/>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55F0E831-B28C-4466-9AAC-2A3C3EEEF52D}"/>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22850472-A80A-4093-B797-189D3299D83C}"/>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70031</xdr:rowOff>
    </xdr:from>
    <xdr:to>
      <xdr:col>85</xdr:col>
      <xdr:colOff>177800</xdr:colOff>
      <xdr:row>63</xdr:row>
      <xdr:rowOff>181</xdr:rowOff>
    </xdr:to>
    <xdr:sp macro="" textlink="">
      <xdr:nvSpPr>
        <xdr:cNvPr id="643" name="楕円 642">
          <a:extLst>
            <a:ext uri="{FF2B5EF4-FFF2-40B4-BE49-F238E27FC236}">
              <a16:creationId xmlns:a16="http://schemas.microsoft.com/office/drawing/2014/main" id="{1213889B-2469-4EB8-8E0E-99B281E2DB57}"/>
            </a:ext>
          </a:extLst>
        </xdr:cNvPr>
        <xdr:cNvSpPr/>
      </xdr:nvSpPr>
      <xdr:spPr>
        <a:xfrm>
          <a:off x="16268700" y="1069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48458</xdr:rowOff>
    </xdr:from>
    <xdr:ext cx="405111" cy="259045"/>
    <xdr:sp macro="" textlink="">
      <xdr:nvSpPr>
        <xdr:cNvPr id="644" name="【保健センター・保健所】&#10;有形固定資産減価償却率該当値テキスト">
          <a:extLst>
            <a:ext uri="{FF2B5EF4-FFF2-40B4-BE49-F238E27FC236}">
              <a16:creationId xmlns:a16="http://schemas.microsoft.com/office/drawing/2014/main" id="{A599CBEE-1645-42FC-AE91-ED91610EBCE1}"/>
            </a:ext>
          </a:extLst>
        </xdr:cNvPr>
        <xdr:cNvSpPr txBox="1"/>
      </xdr:nvSpPr>
      <xdr:spPr>
        <a:xfrm>
          <a:off x="16357600" y="106783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40640</xdr:rowOff>
    </xdr:from>
    <xdr:to>
      <xdr:col>81</xdr:col>
      <xdr:colOff>101600</xdr:colOff>
      <xdr:row>62</xdr:row>
      <xdr:rowOff>142240</xdr:rowOff>
    </xdr:to>
    <xdr:sp macro="" textlink="">
      <xdr:nvSpPr>
        <xdr:cNvPr id="645" name="楕円 644">
          <a:extLst>
            <a:ext uri="{FF2B5EF4-FFF2-40B4-BE49-F238E27FC236}">
              <a16:creationId xmlns:a16="http://schemas.microsoft.com/office/drawing/2014/main" id="{0D1B44FA-5692-474E-B8F9-4CC4058F67F7}"/>
            </a:ext>
          </a:extLst>
        </xdr:cNvPr>
        <xdr:cNvSpPr/>
      </xdr:nvSpPr>
      <xdr:spPr>
        <a:xfrm>
          <a:off x="15430500" y="1067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91440</xdr:rowOff>
    </xdr:from>
    <xdr:to>
      <xdr:col>85</xdr:col>
      <xdr:colOff>127000</xdr:colOff>
      <xdr:row>62</xdr:row>
      <xdr:rowOff>120831</xdr:rowOff>
    </xdr:to>
    <xdr:cxnSp macro="">
      <xdr:nvCxnSpPr>
        <xdr:cNvPr id="646" name="直線コネクタ 645">
          <a:extLst>
            <a:ext uri="{FF2B5EF4-FFF2-40B4-BE49-F238E27FC236}">
              <a16:creationId xmlns:a16="http://schemas.microsoft.com/office/drawing/2014/main" id="{6A480966-E9E9-423B-A49E-61C956703F38}"/>
            </a:ext>
          </a:extLst>
        </xdr:cNvPr>
        <xdr:cNvCxnSpPr/>
      </xdr:nvCxnSpPr>
      <xdr:spPr>
        <a:xfrm>
          <a:off x="15481300" y="10721340"/>
          <a:ext cx="8382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48804</xdr:rowOff>
    </xdr:from>
    <xdr:to>
      <xdr:col>76</xdr:col>
      <xdr:colOff>165100</xdr:colOff>
      <xdr:row>62</xdr:row>
      <xdr:rowOff>150404</xdr:rowOff>
    </xdr:to>
    <xdr:sp macro="" textlink="">
      <xdr:nvSpPr>
        <xdr:cNvPr id="647" name="楕円 646">
          <a:extLst>
            <a:ext uri="{FF2B5EF4-FFF2-40B4-BE49-F238E27FC236}">
              <a16:creationId xmlns:a16="http://schemas.microsoft.com/office/drawing/2014/main" id="{ECFFD743-11F6-40A1-AAB2-5C07EF412D1F}"/>
            </a:ext>
          </a:extLst>
        </xdr:cNvPr>
        <xdr:cNvSpPr/>
      </xdr:nvSpPr>
      <xdr:spPr>
        <a:xfrm>
          <a:off x="14541500" y="10678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91440</xdr:rowOff>
    </xdr:from>
    <xdr:to>
      <xdr:col>81</xdr:col>
      <xdr:colOff>50800</xdr:colOff>
      <xdr:row>62</xdr:row>
      <xdr:rowOff>99604</xdr:rowOff>
    </xdr:to>
    <xdr:cxnSp macro="">
      <xdr:nvCxnSpPr>
        <xdr:cNvPr id="648" name="直線コネクタ 647">
          <a:extLst>
            <a:ext uri="{FF2B5EF4-FFF2-40B4-BE49-F238E27FC236}">
              <a16:creationId xmlns:a16="http://schemas.microsoft.com/office/drawing/2014/main" id="{66AAA2E8-DFE2-473D-861B-8D3A119DD40A}"/>
            </a:ext>
          </a:extLst>
        </xdr:cNvPr>
        <xdr:cNvCxnSpPr/>
      </xdr:nvCxnSpPr>
      <xdr:spPr>
        <a:xfrm flipV="1">
          <a:off x="14592300" y="10721340"/>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19413</xdr:rowOff>
    </xdr:from>
    <xdr:to>
      <xdr:col>72</xdr:col>
      <xdr:colOff>38100</xdr:colOff>
      <xdr:row>62</xdr:row>
      <xdr:rowOff>121013</xdr:rowOff>
    </xdr:to>
    <xdr:sp macro="" textlink="">
      <xdr:nvSpPr>
        <xdr:cNvPr id="649" name="楕円 648">
          <a:extLst>
            <a:ext uri="{FF2B5EF4-FFF2-40B4-BE49-F238E27FC236}">
              <a16:creationId xmlns:a16="http://schemas.microsoft.com/office/drawing/2014/main" id="{545CF60C-80E7-4042-9764-2CC034E8188C}"/>
            </a:ext>
          </a:extLst>
        </xdr:cNvPr>
        <xdr:cNvSpPr/>
      </xdr:nvSpPr>
      <xdr:spPr>
        <a:xfrm>
          <a:off x="13652500" y="10649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70213</xdr:rowOff>
    </xdr:from>
    <xdr:to>
      <xdr:col>76</xdr:col>
      <xdr:colOff>114300</xdr:colOff>
      <xdr:row>62</xdr:row>
      <xdr:rowOff>99604</xdr:rowOff>
    </xdr:to>
    <xdr:cxnSp macro="">
      <xdr:nvCxnSpPr>
        <xdr:cNvPr id="650" name="直線コネクタ 649">
          <a:extLst>
            <a:ext uri="{FF2B5EF4-FFF2-40B4-BE49-F238E27FC236}">
              <a16:creationId xmlns:a16="http://schemas.microsoft.com/office/drawing/2014/main" id="{56B0751C-02A0-4180-8A49-FE147C9BC9BE}"/>
            </a:ext>
          </a:extLst>
        </xdr:cNvPr>
        <xdr:cNvCxnSpPr/>
      </xdr:nvCxnSpPr>
      <xdr:spPr>
        <a:xfrm>
          <a:off x="13703300" y="1070011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61</xdr:row>
      <xdr:rowOff>168003</xdr:rowOff>
    </xdr:from>
    <xdr:to>
      <xdr:col>67</xdr:col>
      <xdr:colOff>101600</xdr:colOff>
      <xdr:row>62</xdr:row>
      <xdr:rowOff>98153</xdr:rowOff>
    </xdr:to>
    <xdr:sp macro="" textlink="">
      <xdr:nvSpPr>
        <xdr:cNvPr id="651" name="楕円 650">
          <a:extLst>
            <a:ext uri="{FF2B5EF4-FFF2-40B4-BE49-F238E27FC236}">
              <a16:creationId xmlns:a16="http://schemas.microsoft.com/office/drawing/2014/main" id="{DDBDD26E-9006-430A-B624-8B6926F027BF}"/>
            </a:ext>
          </a:extLst>
        </xdr:cNvPr>
        <xdr:cNvSpPr/>
      </xdr:nvSpPr>
      <xdr:spPr>
        <a:xfrm>
          <a:off x="12763500" y="1062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47353</xdr:rowOff>
    </xdr:from>
    <xdr:to>
      <xdr:col>71</xdr:col>
      <xdr:colOff>177800</xdr:colOff>
      <xdr:row>62</xdr:row>
      <xdr:rowOff>70213</xdr:rowOff>
    </xdr:to>
    <xdr:cxnSp macro="">
      <xdr:nvCxnSpPr>
        <xdr:cNvPr id="652" name="直線コネクタ 651">
          <a:extLst>
            <a:ext uri="{FF2B5EF4-FFF2-40B4-BE49-F238E27FC236}">
              <a16:creationId xmlns:a16="http://schemas.microsoft.com/office/drawing/2014/main" id="{FEF17665-CB4F-4EAD-812A-6A8A938CB98A}"/>
            </a:ext>
          </a:extLst>
        </xdr:cNvPr>
        <xdr:cNvCxnSpPr/>
      </xdr:nvCxnSpPr>
      <xdr:spPr>
        <a:xfrm>
          <a:off x="12814300" y="10677253"/>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160400</xdr:rowOff>
    </xdr:from>
    <xdr:ext cx="405111" cy="259045"/>
    <xdr:sp macro="" textlink="">
      <xdr:nvSpPr>
        <xdr:cNvPr id="653" name="n_1aveValue【保健センター・保健所】&#10;有形固定資産減価償却率">
          <a:extLst>
            <a:ext uri="{FF2B5EF4-FFF2-40B4-BE49-F238E27FC236}">
              <a16:creationId xmlns:a16="http://schemas.microsoft.com/office/drawing/2014/main" id="{F1A4102F-0D93-42AD-B3C5-1A797AE24DA0}"/>
            </a:ext>
          </a:extLst>
        </xdr:cNvPr>
        <xdr:cNvSpPr txBox="1"/>
      </xdr:nvSpPr>
      <xdr:spPr>
        <a:xfrm>
          <a:off x="15266044" y="993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11810</xdr:rowOff>
    </xdr:from>
    <xdr:ext cx="405111" cy="259045"/>
    <xdr:sp macro="" textlink="">
      <xdr:nvSpPr>
        <xdr:cNvPr id="654" name="n_2aveValue【保健センター・保健所】&#10;有形固定資産減価償却率">
          <a:extLst>
            <a:ext uri="{FF2B5EF4-FFF2-40B4-BE49-F238E27FC236}">
              <a16:creationId xmlns:a16="http://schemas.microsoft.com/office/drawing/2014/main" id="{B81B7B3E-549E-4EF7-81EE-A5F89DD1F15E}"/>
            </a:ext>
          </a:extLst>
        </xdr:cNvPr>
        <xdr:cNvSpPr txBox="1"/>
      </xdr:nvSpPr>
      <xdr:spPr>
        <a:xfrm>
          <a:off x="14389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39568</xdr:rowOff>
    </xdr:from>
    <xdr:ext cx="405111" cy="259045"/>
    <xdr:sp macro="" textlink="">
      <xdr:nvSpPr>
        <xdr:cNvPr id="655" name="n_3aveValue【保健センター・保健所】&#10;有形固定資産減価償却率">
          <a:extLst>
            <a:ext uri="{FF2B5EF4-FFF2-40B4-BE49-F238E27FC236}">
              <a16:creationId xmlns:a16="http://schemas.microsoft.com/office/drawing/2014/main" id="{969791C8-15AE-4589-BC8A-A9518B708B66}"/>
            </a:ext>
          </a:extLst>
        </xdr:cNvPr>
        <xdr:cNvSpPr txBox="1"/>
      </xdr:nvSpPr>
      <xdr:spPr>
        <a:xfrm>
          <a:off x="13500744" y="9983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24873</xdr:rowOff>
    </xdr:from>
    <xdr:ext cx="405111" cy="259045"/>
    <xdr:sp macro="" textlink="">
      <xdr:nvSpPr>
        <xdr:cNvPr id="656" name="n_4aveValue【保健センター・保健所】&#10;有形固定資産減価償却率">
          <a:extLst>
            <a:ext uri="{FF2B5EF4-FFF2-40B4-BE49-F238E27FC236}">
              <a16:creationId xmlns:a16="http://schemas.microsoft.com/office/drawing/2014/main" id="{A735DF08-F82F-4785-B0A6-B0CB8792D4F1}"/>
            </a:ext>
          </a:extLst>
        </xdr:cNvPr>
        <xdr:cNvSpPr txBox="1"/>
      </xdr:nvSpPr>
      <xdr:spPr>
        <a:xfrm>
          <a:off x="12611744" y="99689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133367</xdr:rowOff>
    </xdr:from>
    <xdr:ext cx="405111" cy="259045"/>
    <xdr:sp macro="" textlink="">
      <xdr:nvSpPr>
        <xdr:cNvPr id="657" name="n_1mainValue【保健センター・保健所】&#10;有形固定資産減価償却率">
          <a:extLst>
            <a:ext uri="{FF2B5EF4-FFF2-40B4-BE49-F238E27FC236}">
              <a16:creationId xmlns:a16="http://schemas.microsoft.com/office/drawing/2014/main" id="{C96F1E33-E2FD-414C-811D-3A8C2AD5C00B}"/>
            </a:ext>
          </a:extLst>
        </xdr:cNvPr>
        <xdr:cNvSpPr txBox="1"/>
      </xdr:nvSpPr>
      <xdr:spPr>
        <a:xfrm>
          <a:off x="15266044"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141531</xdr:rowOff>
    </xdr:from>
    <xdr:ext cx="405111" cy="259045"/>
    <xdr:sp macro="" textlink="">
      <xdr:nvSpPr>
        <xdr:cNvPr id="658" name="n_2mainValue【保健センター・保健所】&#10;有形固定資産減価償却率">
          <a:extLst>
            <a:ext uri="{FF2B5EF4-FFF2-40B4-BE49-F238E27FC236}">
              <a16:creationId xmlns:a16="http://schemas.microsoft.com/office/drawing/2014/main" id="{4D72D73F-ECDB-4706-8627-888B9531A316}"/>
            </a:ext>
          </a:extLst>
        </xdr:cNvPr>
        <xdr:cNvSpPr txBox="1"/>
      </xdr:nvSpPr>
      <xdr:spPr>
        <a:xfrm>
          <a:off x="14389744" y="10771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112140</xdr:rowOff>
    </xdr:from>
    <xdr:ext cx="405111" cy="259045"/>
    <xdr:sp macro="" textlink="">
      <xdr:nvSpPr>
        <xdr:cNvPr id="659" name="n_3mainValue【保健センター・保健所】&#10;有形固定資産減価償却率">
          <a:extLst>
            <a:ext uri="{FF2B5EF4-FFF2-40B4-BE49-F238E27FC236}">
              <a16:creationId xmlns:a16="http://schemas.microsoft.com/office/drawing/2014/main" id="{DDB3783C-C3F0-4A76-B6B3-80CC8DEB3A50}"/>
            </a:ext>
          </a:extLst>
        </xdr:cNvPr>
        <xdr:cNvSpPr txBox="1"/>
      </xdr:nvSpPr>
      <xdr:spPr>
        <a:xfrm>
          <a:off x="13500744" y="107420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89280</xdr:rowOff>
    </xdr:from>
    <xdr:ext cx="405111" cy="259045"/>
    <xdr:sp macro="" textlink="">
      <xdr:nvSpPr>
        <xdr:cNvPr id="660" name="n_4mainValue【保健センター・保健所】&#10;有形固定資産減価償却率">
          <a:extLst>
            <a:ext uri="{FF2B5EF4-FFF2-40B4-BE49-F238E27FC236}">
              <a16:creationId xmlns:a16="http://schemas.microsoft.com/office/drawing/2014/main" id="{6B88546A-ED0C-4024-9451-27EECCA6EEAB}"/>
            </a:ext>
          </a:extLst>
        </xdr:cNvPr>
        <xdr:cNvSpPr txBox="1"/>
      </xdr:nvSpPr>
      <xdr:spPr>
        <a:xfrm>
          <a:off x="12611744" y="107191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1" name="正方形/長方形 660">
          <a:extLst>
            <a:ext uri="{FF2B5EF4-FFF2-40B4-BE49-F238E27FC236}">
              <a16:creationId xmlns:a16="http://schemas.microsoft.com/office/drawing/2014/main" id="{9391DD68-5632-4D71-8932-8F0FBDE93BE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2" name="正方形/長方形 661">
          <a:extLst>
            <a:ext uri="{FF2B5EF4-FFF2-40B4-BE49-F238E27FC236}">
              <a16:creationId xmlns:a16="http://schemas.microsoft.com/office/drawing/2014/main" id="{A4A17E96-02C8-4CB0-BB2A-D23975A6CD2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3" name="正方形/長方形 662">
          <a:extLst>
            <a:ext uri="{FF2B5EF4-FFF2-40B4-BE49-F238E27FC236}">
              <a16:creationId xmlns:a16="http://schemas.microsoft.com/office/drawing/2014/main" id="{DD205F9A-9268-4614-83A3-87CE1F5D9EFF}"/>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4" name="正方形/長方形 663">
          <a:extLst>
            <a:ext uri="{FF2B5EF4-FFF2-40B4-BE49-F238E27FC236}">
              <a16:creationId xmlns:a16="http://schemas.microsoft.com/office/drawing/2014/main" id="{BCE9A8D4-83C6-4A16-8D9D-124E0994126E}"/>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5" name="正方形/長方形 664">
          <a:extLst>
            <a:ext uri="{FF2B5EF4-FFF2-40B4-BE49-F238E27FC236}">
              <a16:creationId xmlns:a16="http://schemas.microsoft.com/office/drawing/2014/main" id="{EFFE1C15-69D5-4DAB-A814-F0D156F6DD6E}"/>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6" name="正方形/長方形 665">
          <a:extLst>
            <a:ext uri="{FF2B5EF4-FFF2-40B4-BE49-F238E27FC236}">
              <a16:creationId xmlns:a16="http://schemas.microsoft.com/office/drawing/2014/main" id="{B99145CD-359A-4C2A-869A-5D35D5D5CDA2}"/>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7" name="正方形/長方形 666">
          <a:extLst>
            <a:ext uri="{FF2B5EF4-FFF2-40B4-BE49-F238E27FC236}">
              <a16:creationId xmlns:a16="http://schemas.microsoft.com/office/drawing/2014/main" id="{F47F2D48-B36E-4FFD-B598-D88C76D364AA}"/>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8" name="正方形/長方形 667">
          <a:extLst>
            <a:ext uri="{FF2B5EF4-FFF2-40B4-BE49-F238E27FC236}">
              <a16:creationId xmlns:a16="http://schemas.microsoft.com/office/drawing/2014/main" id="{00A13792-5D4D-4D1F-8BE6-2B39E2AEDCBC}"/>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9" name="テキスト ボックス 668">
          <a:extLst>
            <a:ext uri="{FF2B5EF4-FFF2-40B4-BE49-F238E27FC236}">
              <a16:creationId xmlns:a16="http://schemas.microsoft.com/office/drawing/2014/main" id="{E7ADE3FD-47AA-4232-A124-A66ECAEC0544}"/>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0" name="直線コネクタ 669">
          <a:extLst>
            <a:ext uri="{FF2B5EF4-FFF2-40B4-BE49-F238E27FC236}">
              <a16:creationId xmlns:a16="http://schemas.microsoft.com/office/drawing/2014/main" id="{B6DC90C4-DD33-4DAD-88CD-D6C8355BBB06}"/>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1" name="直線コネクタ 670">
          <a:extLst>
            <a:ext uri="{FF2B5EF4-FFF2-40B4-BE49-F238E27FC236}">
              <a16:creationId xmlns:a16="http://schemas.microsoft.com/office/drawing/2014/main" id="{BC246FA9-4F2A-495A-B90B-5E160C05C5A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2" name="テキスト ボックス 671">
          <a:extLst>
            <a:ext uri="{FF2B5EF4-FFF2-40B4-BE49-F238E27FC236}">
              <a16:creationId xmlns:a16="http://schemas.microsoft.com/office/drawing/2014/main" id="{4A559D30-2F88-4491-956E-747C3C98C73F}"/>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3" name="直線コネクタ 672">
          <a:extLst>
            <a:ext uri="{FF2B5EF4-FFF2-40B4-BE49-F238E27FC236}">
              <a16:creationId xmlns:a16="http://schemas.microsoft.com/office/drawing/2014/main" id="{8C59A5A7-D47A-43C8-886D-53F0BEE20FAA}"/>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4" name="テキスト ボックス 673">
          <a:extLst>
            <a:ext uri="{FF2B5EF4-FFF2-40B4-BE49-F238E27FC236}">
              <a16:creationId xmlns:a16="http://schemas.microsoft.com/office/drawing/2014/main" id="{06A0593E-A435-451D-B50D-FD30E4F9DD5D}"/>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75" name="直線コネクタ 674">
          <a:extLst>
            <a:ext uri="{FF2B5EF4-FFF2-40B4-BE49-F238E27FC236}">
              <a16:creationId xmlns:a16="http://schemas.microsoft.com/office/drawing/2014/main" id="{2321367B-8183-407B-B6B8-A8D068B306B8}"/>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76" name="テキスト ボックス 675">
          <a:extLst>
            <a:ext uri="{FF2B5EF4-FFF2-40B4-BE49-F238E27FC236}">
              <a16:creationId xmlns:a16="http://schemas.microsoft.com/office/drawing/2014/main" id="{A205A0FD-1AC3-4CE5-B717-188A53452ABA}"/>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77" name="直線コネクタ 676">
          <a:extLst>
            <a:ext uri="{FF2B5EF4-FFF2-40B4-BE49-F238E27FC236}">
              <a16:creationId xmlns:a16="http://schemas.microsoft.com/office/drawing/2014/main" id="{759C783A-FA07-482A-A440-8B24D1B567B9}"/>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78" name="テキスト ボックス 677">
          <a:extLst>
            <a:ext uri="{FF2B5EF4-FFF2-40B4-BE49-F238E27FC236}">
              <a16:creationId xmlns:a16="http://schemas.microsoft.com/office/drawing/2014/main" id="{951EE5A6-644D-41CB-B227-40413E50A664}"/>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79" name="直線コネクタ 678">
          <a:extLst>
            <a:ext uri="{FF2B5EF4-FFF2-40B4-BE49-F238E27FC236}">
              <a16:creationId xmlns:a16="http://schemas.microsoft.com/office/drawing/2014/main" id="{11CDC6A7-DC20-453C-9DDE-93B645EC0DEB}"/>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0" name="テキスト ボックス 679">
          <a:extLst>
            <a:ext uri="{FF2B5EF4-FFF2-40B4-BE49-F238E27FC236}">
              <a16:creationId xmlns:a16="http://schemas.microsoft.com/office/drawing/2014/main" id="{39231020-795F-4DEC-8DEA-F81188A421B9}"/>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1" name="【保健センター・保健所】&#10;一人当たり面積グラフ枠">
          <a:extLst>
            <a:ext uri="{FF2B5EF4-FFF2-40B4-BE49-F238E27FC236}">
              <a16:creationId xmlns:a16="http://schemas.microsoft.com/office/drawing/2014/main" id="{7E847CF5-667A-4E62-AF71-FC1091A87A9E}"/>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130302</xdr:rowOff>
    </xdr:from>
    <xdr:to>
      <xdr:col>116</xdr:col>
      <xdr:colOff>62864</xdr:colOff>
      <xdr:row>63</xdr:row>
      <xdr:rowOff>153162</xdr:rowOff>
    </xdr:to>
    <xdr:cxnSp macro="">
      <xdr:nvCxnSpPr>
        <xdr:cNvPr id="682" name="直線コネクタ 681">
          <a:extLst>
            <a:ext uri="{FF2B5EF4-FFF2-40B4-BE49-F238E27FC236}">
              <a16:creationId xmlns:a16="http://schemas.microsoft.com/office/drawing/2014/main" id="{F805D824-54A9-4FE6-9C6A-0CF179B763D1}"/>
            </a:ext>
          </a:extLst>
        </xdr:cNvPr>
        <xdr:cNvCxnSpPr/>
      </xdr:nvCxnSpPr>
      <xdr:spPr>
        <a:xfrm flipV="1">
          <a:off x="22160864" y="9560052"/>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156989</xdr:rowOff>
    </xdr:from>
    <xdr:ext cx="469744" cy="259045"/>
    <xdr:sp macro="" textlink="">
      <xdr:nvSpPr>
        <xdr:cNvPr id="683" name="【保健センター・保健所】&#10;一人当たり面積最小値テキスト">
          <a:extLst>
            <a:ext uri="{FF2B5EF4-FFF2-40B4-BE49-F238E27FC236}">
              <a16:creationId xmlns:a16="http://schemas.microsoft.com/office/drawing/2014/main" id="{FB94836E-B5B3-44E4-ACB5-5144309AD617}"/>
            </a:ext>
          </a:extLst>
        </xdr:cNvPr>
        <xdr:cNvSpPr txBox="1"/>
      </xdr:nvSpPr>
      <xdr:spPr>
        <a:xfrm>
          <a:off x="22199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153162</xdr:rowOff>
    </xdr:from>
    <xdr:to>
      <xdr:col>116</xdr:col>
      <xdr:colOff>152400</xdr:colOff>
      <xdr:row>63</xdr:row>
      <xdr:rowOff>153162</xdr:rowOff>
    </xdr:to>
    <xdr:cxnSp macro="">
      <xdr:nvCxnSpPr>
        <xdr:cNvPr id="684" name="直線コネクタ 683">
          <a:extLst>
            <a:ext uri="{FF2B5EF4-FFF2-40B4-BE49-F238E27FC236}">
              <a16:creationId xmlns:a16="http://schemas.microsoft.com/office/drawing/2014/main" id="{47D61269-F1BF-4233-9F2B-AB52AC2B7BC7}"/>
            </a:ext>
          </a:extLst>
        </xdr:cNvPr>
        <xdr:cNvCxnSpPr/>
      </xdr:nvCxnSpPr>
      <xdr:spPr>
        <a:xfrm>
          <a:off x="22072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76979</xdr:rowOff>
    </xdr:from>
    <xdr:ext cx="469744" cy="259045"/>
    <xdr:sp macro="" textlink="">
      <xdr:nvSpPr>
        <xdr:cNvPr id="685" name="【保健センター・保健所】&#10;一人当たり面積最大値テキスト">
          <a:extLst>
            <a:ext uri="{FF2B5EF4-FFF2-40B4-BE49-F238E27FC236}">
              <a16:creationId xmlns:a16="http://schemas.microsoft.com/office/drawing/2014/main" id="{64BB17BB-13EB-4310-AED9-8994ED2D77F7}"/>
            </a:ext>
          </a:extLst>
        </xdr:cNvPr>
        <xdr:cNvSpPr txBox="1"/>
      </xdr:nvSpPr>
      <xdr:spPr>
        <a:xfrm>
          <a:off x="22199600" y="93352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130302</xdr:rowOff>
    </xdr:from>
    <xdr:to>
      <xdr:col>116</xdr:col>
      <xdr:colOff>152400</xdr:colOff>
      <xdr:row>55</xdr:row>
      <xdr:rowOff>130302</xdr:rowOff>
    </xdr:to>
    <xdr:cxnSp macro="">
      <xdr:nvCxnSpPr>
        <xdr:cNvPr id="686" name="直線コネクタ 685">
          <a:extLst>
            <a:ext uri="{FF2B5EF4-FFF2-40B4-BE49-F238E27FC236}">
              <a16:creationId xmlns:a16="http://schemas.microsoft.com/office/drawing/2014/main" id="{3D2845D0-A1AD-4086-B5E5-2D5717337A92}"/>
            </a:ext>
          </a:extLst>
        </xdr:cNvPr>
        <xdr:cNvCxnSpPr/>
      </xdr:nvCxnSpPr>
      <xdr:spPr>
        <a:xfrm>
          <a:off x="22072600" y="9560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154957</xdr:rowOff>
    </xdr:from>
    <xdr:ext cx="469744" cy="259045"/>
    <xdr:sp macro="" textlink="">
      <xdr:nvSpPr>
        <xdr:cNvPr id="687" name="【保健センター・保健所】&#10;一人当たり面積平均値テキスト">
          <a:extLst>
            <a:ext uri="{FF2B5EF4-FFF2-40B4-BE49-F238E27FC236}">
              <a16:creationId xmlns:a16="http://schemas.microsoft.com/office/drawing/2014/main" id="{2316BBAC-0F9A-4181-987D-15C9CB07709B}"/>
            </a:ext>
          </a:extLst>
        </xdr:cNvPr>
        <xdr:cNvSpPr txBox="1"/>
      </xdr:nvSpPr>
      <xdr:spPr>
        <a:xfrm>
          <a:off x="22199600" y="106134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132080</xdr:rowOff>
    </xdr:from>
    <xdr:to>
      <xdr:col>116</xdr:col>
      <xdr:colOff>114300</xdr:colOff>
      <xdr:row>63</xdr:row>
      <xdr:rowOff>62230</xdr:rowOff>
    </xdr:to>
    <xdr:sp macro="" textlink="">
      <xdr:nvSpPr>
        <xdr:cNvPr id="688" name="フローチャート: 判断 687">
          <a:extLst>
            <a:ext uri="{FF2B5EF4-FFF2-40B4-BE49-F238E27FC236}">
              <a16:creationId xmlns:a16="http://schemas.microsoft.com/office/drawing/2014/main" id="{B4928E79-8BF1-4EA9-AE99-615D405AD4B2}"/>
            </a:ext>
          </a:extLst>
        </xdr:cNvPr>
        <xdr:cNvSpPr/>
      </xdr:nvSpPr>
      <xdr:spPr>
        <a:xfrm>
          <a:off x="22110700" y="10761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127508</xdr:rowOff>
    </xdr:from>
    <xdr:to>
      <xdr:col>112</xdr:col>
      <xdr:colOff>38100</xdr:colOff>
      <xdr:row>63</xdr:row>
      <xdr:rowOff>57658</xdr:rowOff>
    </xdr:to>
    <xdr:sp macro="" textlink="">
      <xdr:nvSpPr>
        <xdr:cNvPr id="689" name="フローチャート: 判断 688">
          <a:extLst>
            <a:ext uri="{FF2B5EF4-FFF2-40B4-BE49-F238E27FC236}">
              <a16:creationId xmlns:a16="http://schemas.microsoft.com/office/drawing/2014/main" id="{7E9D6A56-CE98-4428-9AF2-8077E7F249F1}"/>
            </a:ext>
          </a:extLst>
        </xdr:cNvPr>
        <xdr:cNvSpPr/>
      </xdr:nvSpPr>
      <xdr:spPr>
        <a:xfrm>
          <a:off x="21272500" y="10757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49784</xdr:rowOff>
    </xdr:from>
    <xdr:to>
      <xdr:col>107</xdr:col>
      <xdr:colOff>101600</xdr:colOff>
      <xdr:row>62</xdr:row>
      <xdr:rowOff>151384</xdr:rowOff>
    </xdr:to>
    <xdr:sp macro="" textlink="">
      <xdr:nvSpPr>
        <xdr:cNvPr id="690" name="フローチャート: 判断 689">
          <a:extLst>
            <a:ext uri="{FF2B5EF4-FFF2-40B4-BE49-F238E27FC236}">
              <a16:creationId xmlns:a16="http://schemas.microsoft.com/office/drawing/2014/main" id="{92092B08-D342-4704-AB49-E2878C794D1D}"/>
            </a:ext>
          </a:extLst>
        </xdr:cNvPr>
        <xdr:cNvSpPr/>
      </xdr:nvSpPr>
      <xdr:spPr>
        <a:xfrm>
          <a:off x="20383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54356</xdr:rowOff>
    </xdr:from>
    <xdr:to>
      <xdr:col>102</xdr:col>
      <xdr:colOff>165100</xdr:colOff>
      <xdr:row>62</xdr:row>
      <xdr:rowOff>155956</xdr:rowOff>
    </xdr:to>
    <xdr:sp macro="" textlink="">
      <xdr:nvSpPr>
        <xdr:cNvPr id="691" name="フローチャート: 判断 690">
          <a:extLst>
            <a:ext uri="{FF2B5EF4-FFF2-40B4-BE49-F238E27FC236}">
              <a16:creationId xmlns:a16="http://schemas.microsoft.com/office/drawing/2014/main" id="{EB39069E-1112-467B-99D9-980918ED3C1F}"/>
            </a:ext>
          </a:extLst>
        </xdr:cNvPr>
        <xdr:cNvSpPr/>
      </xdr:nvSpPr>
      <xdr:spPr>
        <a:xfrm>
          <a:off x="19494500" y="10684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49784</xdr:rowOff>
    </xdr:from>
    <xdr:to>
      <xdr:col>98</xdr:col>
      <xdr:colOff>38100</xdr:colOff>
      <xdr:row>62</xdr:row>
      <xdr:rowOff>151384</xdr:rowOff>
    </xdr:to>
    <xdr:sp macro="" textlink="">
      <xdr:nvSpPr>
        <xdr:cNvPr id="692" name="フローチャート: 判断 691">
          <a:extLst>
            <a:ext uri="{FF2B5EF4-FFF2-40B4-BE49-F238E27FC236}">
              <a16:creationId xmlns:a16="http://schemas.microsoft.com/office/drawing/2014/main" id="{C41A3FB7-0C0E-416E-955F-5E153099F522}"/>
            </a:ext>
          </a:extLst>
        </xdr:cNvPr>
        <xdr:cNvSpPr/>
      </xdr:nvSpPr>
      <xdr:spPr>
        <a:xfrm>
          <a:off x="18605500" y="10679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3" name="テキスト ボックス 692">
          <a:extLst>
            <a:ext uri="{FF2B5EF4-FFF2-40B4-BE49-F238E27FC236}">
              <a16:creationId xmlns:a16="http://schemas.microsoft.com/office/drawing/2014/main" id="{75E02452-36E9-4CD7-B7F8-501B45018CB3}"/>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F71523E0-12AB-407C-AF05-EA8D0F6052C6}"/>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1BE6977C-88E0-499D-BA92-287E1BAF1F33}"/>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A96BC305-7A74-424B-A4A6-B75B2C6B8993}"/>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EEE1D5C0-D2BD-4306-AA6A-3255A2A2221B}"/>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47498</xdr:rowOff>
    </xdr:from>
    <xdr:to>
      <xdr:col>116</xdr:col>
      <xdr:colOff>114300</xdr:colOff>
      <xdr:row>63</xdr:row>
      <xdr:rowOff>149098</xdr:rowOff>
    </xdr:to>
    <xdr:sp macro="" textlink="">
      <xdr:nvSpPr>
        <xdr:cNvPr id="698" name="楕円 697">
          <a:extLst>
            <a:ext uri="{FF2B5EF4-FFF2-40B4-BE49-F238E27FC236}">
              <a16:creationId xmlns:a16="http://schemas.microsoft.com/office/drawing/2014/main" id="{FFD87B38-4B8B-46C3-8129-5AE0497879F0}"/>
            </a:ext>
          </a:extLst>
        </xdr:cNvPr>
        <xdr:cNvSpPr/>
      </xdr:nvSpPr>
      <xdr:spPr>
        <a:xfrm>
          <a:off x="221107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133875</xdr:rowOff>
    </xdr:from>
    <xdr:ext cx="469744" cy="259045"/>
    <xdr:sp macro="" textlink="">
      <xdr:nvSpPr>
        <xdr:cNvPr id="699" name="【保健センター・保健所】&#10;一人当たり面積該当値テキスト">
          <a:extLst>
            <a:ext uri="{FF2B5EF4-FFF2-40B4-BE49-F238E27FC236}">
              <a16:creationId xmlns:a16="http://schemas.microsoft.com/office/drawing/2014/main" id="{781E35EE-F4F8-453C-9982-DCC00C1898C5}"/>
            </a:ext>
          </a:extLst>
        </xdr:cNvPr>
        <xdr:cNvSpPr txBox="1"/>
      </xdr:nvSpPr>
      <xdr:spPr>
        <a:xfrm>
          <a:off x="22199600" y="10763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47498</xdr:rowOff>
    </xdr:from>
    <xdr:to>
      <xdr:col>112</xdr:col>
      <xdr:colOff>38100</xdr:colOff>
      <xdr:row>63</xdr:row>
      <xdr:rowOff>149098</xdr:rowOff>
    </xdr:to>
    <xdr:sp macro="" textlink="">
      <xdr:nvSpPr>
        <xdr:cNvPr id="700" name="楕円 699">
          <a:extLst>
            <a:ext uri="{FF2B5EF4-FFF2-40B4-BE49-F238E27FC236}">
              <a16:creationId xmlns:a16="http://schemas.microsoft.com/office/drawing/2014/main" id="{B7FF946F-A79A-4F1E-B639-AB52E190C73B}"/>
            </a:ext>
          </a:extLst>
        </xdr:cNvPr>
        <xdr:cNvSpPr/>
      </xdr:nvSpPr>
      <xdr:spPr>
        <a:xfrm>
          <a:off x="21272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98298</xdr:rowOff>
    </xdr:from>
    <xdr:to>
      <xdr:col>116</xdr:col>
      <xdr:colOff>63500</xdr:colOff>
      <xdr:row>63</xdr:row>
      <xdr:rowOff>98298</xdr:rowOff>
    </xdr:to>
    <xdr:cxnSp macro="">
      <xdr:nvCxnSpPr>
        <xdr:cNvPr id="701" name="直線コネクタ 700">
          <a:extLst>
            <a:ext uri="{FF2B5EF4-FFF2-40B4-BE49-F238E27FC236}">
              <a16:creationId xmlns:a16="http://schemas.microsoft.com/office/drawing/2014/main" id="{1E1232C6-3752-4F28-B4AF-EE6C456C0C06}"/>
            </a:ext>
          </a:extLst>
        </xdr:cNvPr>
        <xdr:cNvCxnSpPr/>
      </xdr:nvCxnSpPr>
      <xdr:spPr>
        <a:xfrm>
          <a:off x="21323300" y="1089964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47498</xdr:rowOff>
    </xdr:from>
    <xdr:to>
      <xdr:col>107</xdr:col>
      <xdr:colOff>101600</xdr:colOff>
      <xdr:row>63</xdr:row>
      <xdr:rowOff>149098</xdr:rowOff>
    </xdr:to>
    <xdr:sp macro="" textlink="">
      <xdr:nvSpPr>
        <xdr:cNvPr id="702" name="楕円 701">
          <a:extLst>
            <a:ext uri="{FF2B5EF4-FFF2-40B4-BE49-F238E27FC236}">
              <a16:creationId xmlns:a16="http://schemas.microsoft.com/office/drawing/2014/main" id="{8AACB88A-54C8-4B41-A36A-9230DC0987C0}"/>
            </a:ext>
          </a:extLst>
        </xdr:cNvPr>
        <xdr:cNvSpPr/>
      </xdr:nvSpPr>
      <xdr:spPr>
        <a:xfrm>
          <a:off x="20383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98298</xdr:rowOff>
    </xdr:from>
    <xdr:to>
      <xdr:col>111</xdr:col>
      <xdr:colOff>177800</xdr:colOff>
      <xdr:row>63</xdr:row>
      <xdr:rowOff>98298</xdr:rowOff>
    </xdr:to>
    <xdr:cxnSp macro="">
      <xdr:nvCxnSpPr>
        <xdr:cNvPr id="703" name="直線コネクタ 702">
          <a:extLst>
            <a:ext uri="{FF2B5EF4-FFF2-40B4-BE49-F238E27FC236}">
              <a16:creationId xmlns:a16="http://schemas.microsoft.com/office/drawing/2014/main" id="{3854530B-2011-484D-959D-57E5B1E80F2A}"/>
            </a:ext>
          </a:extLst>
        </xdr:cNvPr>
        <xdr:cNvCxnSpPr/>
      </xdr:nvCxnSpPr>
      <xdr:spPr>
        <a:xfrm>
          <a:off x="20434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47498</xdr:rowOff>
    </xdr:from>
    <xdr:to>
      <xdr:col>102</xdr:col>
      <xdr:colOff>165100</xdr:colOff>
      <xdr:row>63</xdr:row>
      <xdr:rowOff>149098</xdr:rowOff>
    </xdr:to>
    <xdr:sp macro="" textlink="">
      <xdr:nvSpPr>
        <xdr:cNvPr id="704" name="楕円 703">
          <a:extLst>
            <a:ext uri="{FF2B5EF4-FFF2-40B4-BE49-F238E27FC236}">
              <a16:creationId xmlns:a16="http://schemas.microsoft.com/office/drawing/2014/main" id="{0EADB664-F111-4493-81A6-28421DCE1715}"/>
            </a:ext>
          </a:extLst>
        </xdr:cNvPr>
        <xdr:cNvSpPr/>
      </xdr:nvSpPr>
      <xdr:spPr>
        <a:xfrm>
          <a:off x="19494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98298</xdr:rowOff>
    </xdr:from>
    <xdr:to>
      <xdr:col>107</xdr:col>
      <xdr:colOff>50800</xdr:colOff>
      <xdr:row>63</xdr:row>
      <xdr:rowOff>98298</xdr:rowOff>
    </xdr:to>
    <xdr:cxnSp macro="">
      <xdr:nvCxnSpPr>
        <xdr:cNvPr id="705" name="直線コネクタ 704">
          <a:extLst>
            <a:ext uri="{FF2B5EF4-FFF2-40B4-BE49-F238E27FC236}">
              <a16:creationId xmlns:a16="http://schemas.microsoft.com/office/drawing/2014/main" id="{301C6A3D-1C25-44A5-8A33-717EEBC8D178}"/>
            </a:ext>
          </a:extLst>
        </xdr:cNvPr>
        <xdr:cNvCxnSpPr/>
      </xdr:nvCxnSpPr>
      <xdr:spPr>
        <a:xfrm>
          <a:off x="19545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47498</xdr:rowOff>
    </xdr:from>
    <xdr:to>
      <xdr:col>98</xdr:col>
      <xdr:colOff>38100</xdr:colOff>
      <xdr:row>63</xdr:row>
      <xdr:rowOff>149098</xdr:rowOff>
    </xdr:to>
    <xdr:sp macro="" textlink="">
      <xdr:nvSpPr>
        <xdr:cNvPr id="706" name="楕円 705">
          <a:extLst>
            <a:ext uri="{FF2B5EF4-FFF2-40B4-BE49-F238E27FC236}">
              <a16:creationId xmlns:a16="http://schemas.microsoft.com/office/drawing/2014/main" id="{AB7C5F22-9103-43D5-B9BD-48F2024CFA9E}"/>
            </a:ext>
          </a:extLst>
        </xdr:cNvPr>
        <xdr:cNvSpPr/>
      </xdr:nvSpPr>
      <xdr:spPr>
        <a:xfrm>
          <a:off x="18605500" y="10848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98298</xdr:rowOff>
    </xdr:from>
    <xdr:to>
      <xdr:col>102</xdr:col>
      <xdr:colOff>114300</xdr:colOff>
      <xdr:row>63</xdr:row>
      <xdr:rowOff>98298</xdr:rowOff>
    </xdr:to>
    <xdr:cxnSp macro="">
      <xdr:nvCxnSpPr>
        <xdr:cNvPr id="707" name="直線コネクタ 706">
          <a:extLst>
            <a:ext uri="{FF2B5EF4-FFF2-40B4-BE49-F238E27FC236}">
              <a16:creationId xmlns:a16="http://schemas.microsoft.com/office/drawing/2014/main" id="{D513CFCB-0CAD-4D16-8D02-22B42F116D18}"/>
            </a:ext>
          </a:extLst>
        </xdr:cNvPr>
        <xdr:cNvCxnSpPr/>
      </xdr:nvCxnSpPr>
      <xdr:spPr>
        <a:xfrm>
          <a:off x="18656300" y="1089964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74185</xdr:rowOff>
    </xdr:from>
    <xdr:ext cx="469744" cy="259045"/>
    <xdr:sp macro="" textlink="">
      <xdr:nvSpPr>
        <xdr:cNvPr id="708" name="n_1aveValue【保健センター・保健所】&#10;一人当たり面積">
          <a:extLst>
            <a:ext uri="{FF2B5EF4-FFF2-40B4-BE49-F238E27FC236}">
              <a16:creationId xmlns:a16="http://schemas.microsoft.com/office/drawing/2014/main" id="{16020F7B-2D4E-4003-9972-0468C0FE3CEF}"/>
            </a:ext>
          </a:extLst>
        </xdr:cNvPr>
        <xdr:cNvSpPr txBox="1"/>
      </xdr:nvSpPr>
      <xdr:spPr>
        <a:xfrm>
          <a:off x="21075727" y="10532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167911</xdr:rowOff>
    </xdr:from>
    <xdr:ext cx="469744" cy="259045"/>
    <xdr:sp macro="" textlink="">
      <xdr:nvSpPr>
        <xdr:cNvPr id="709" name="n_2aveValue【保健センター・保健所】&#10;一人当たり面積">
          <a:extLst>
            <a:ext uri="{FF2B5EF4-FFF2-40B4-BE49-F238E27FC236}">
              <a16:creationId xmlns:a16="http://schemas.microsoft.com/office/drawing/2014/main" id="{BD99B8DC-A46E-4740-A722-E591485B34DB}"/>
            </a:ext>
          </a:extLst>
        </xdr:cNvPr>
        <xdr:cNvSpPr txBox="1"/>
      </xdr:nvSpPr>
      <xdr:spPr>
        <a:xfrm>
          <a:off x="201994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1033</xdr:rowOff>
    </xdr:from>
    <xdr:ext cx="469744" cy="259045"/>
    <xdr:sp macro="" textlink="">
      <xdr:nvSpPr>
        <xdr:cNvPr id="710" name="n_3aveValue【保健センター・保健所】&#10;一人当たり面積">
          <a:extLst>
            <a:ext uri="{FF2B5EF4-FFF2-40B4-BE49-F238E27FC236}">
              <a16:creationId xmlns:a16="http://schemas.microsoft.com/office/drawing/2014/main" id="{3485B26A-7B40-47FA-A9B8-3DFF05866889}"/>
            </a:ext>
          </a:extLst>
        </xdr:cNvPr>
        <xdr:cNvSpPr txBox="1"/>
      </xdr:nvSpPr>
      <xdr:spPr>
        <a:xfrm>
          <a:off x="19310427" y="10459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167911</xdr:rowOff>
    </xdr:from>
    <xdr:ext cx="469744" cy="259045"/>
    <xdr:sp macro="" textlink="">
      <xdr:nvSpPr>
        <xdr:cNvPr id="711" name="n_4aveValue【保健センター・保健所】&#10;一人当たり面積">
          <a:extLst>
            <a:ext uri="{FF2B5EF4-FFF2-40B4-BE49-F238E27FC236}">
              <a16:creationId xmlns:a16="http://schemas.microsoft.com/office/drawing/2014/main" id="{8358B1C2-C916-42DB-96A9-DB4BFA81EF00}"/>
            </a:ext>
          </a:extLst>
        </xdr:cNvPr>
        <xdr:cNvSpPr txBox="1"/>
      </xdr:nvSpPr>
      <xdr:spPr>
        <a:xfrm>
          <a:off x="18421427" y="10454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140225</xdr:rowOff>
    </xdr:from>
    <xdr:ext cx="469744" cy="259045"/>
    <xdr:sp macro="" textlink="">
      <xdr:nvSpPr>
        <xdr:cNvPr id="712" name="n_1mainValue【保健センター・保健所】&#10;一人当たり面積">
          <a:extLst>
            <a:ext uri="{FF2B5EF4-FFF2-40B4-BE49-F238E27FC236}">
              <a16:creationId xmlns:a16="http://schemas.microsoft.com/office/drawing/2014/main" id="{9D0BBAA5-F996-4F8F-BB1B-58338CC7CF59}"/>
            </a:ext>
          </a:extLst>
        </xdr:cNvPr>
        <xdr:cNvSpPr txBox="1"/>
      </xdr:nvSpPr>
      <xdr:spPr>
        <a:xfrm>
          <a:off x="210757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140225</xdr:rowOff>
    </xdr:from>
    <xdr:ext cx="469744" cy="259045"/>
    <xdr:sp macro="" textlink="">
      <xdr:nvSpPr>
        <xdr:cNvPr id="713" name="n_2mainValue【保健センター・保健所】&#10;一人当たり面積">
          <a:extLst>
            <a:ext uri="{FF2B5EF4-FFF2-40B4-BE49-F238E27FC236}">
              <a16:creationId xmlns:a16="http://schemas.microsoft.com/office/drawing/2014/main" id="{9C4C9B69-0E6B-430E-93EA-16A2EF928AAB}"/>
            </a:ext>
          </a:extLst>
        </xdr:cNvPr>
        <xdr:cNvSpPr txBox="1"/>
      </xdr:nvSpPr>
      <xdr:spPr>
        <a:xfrm>
          <a:off x="20199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140225</xdr:rowOff>
    </xdr:from>
    <xdr:ext cx="469744" cy="259045"/>
    <xdr:sp macro="" textlink="">
      <xdr:nvSpPr>
        <xdr:cNvPr id="714" name="n_3mainValue【保健センター・保健所】&#10;一人当たり面積">
          <a:extLst>
            <a:ext uri="{FF2B5EF4-FFF2-40B4-BE49-F238E27FC236}">
              <a16:creationId xmlns:a16="http://schemas.microsoft.com/office/drawing/2014/main" id="{56CD462C-16E8-46C7-A86B-83F628694FD2}"/>
            </a:ext>
          </a:extLst>
        </xdr:cNvPr>
        <xdr:cNvSpPr txBox="1"/>
      </xdr:nvSpPr>
      <xdr:spPr>
        <a:xfrm>
          <a:off x="19310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140225</xdr:rowOff>
    </xdr:from>
    <xdr:ext cx="469744" cy="259045"/>
    <xdr:sp macro="" textlink="">
      <xdr:nvSpPr>
        <xdr:cNvPr id="715" name="n_4mainValue【保健センター・保健所】&#10;一人当たり面積">
          <a:extLst>
            <a:ext uri="{FF2B5EF4-FFF2-40B4-BE49-F238E27FC236}">
              <a16:creationId xmlns:a16="http://schemas.microsoft.com/office/drawing/2014/main" id="{CDF17A80-7B2B-42E4-B2C2-6EA7CDB2E257}"/>
            </a:ext>
          </a:extLst>
        </xdr:cNvPr>
        <xdr:cNvSpPr txBox="1"/>
      </xdr:nvSpPr>
      <xdr:spPr>
        <a:xfrm>
          <a:off x="18421427" y="10941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6" name="正方形/長方形 715">
          <a:extLst>
            <a:ext uri="{FF2B5EF4-FFF2-40B4-BE49-F238E27FC236}">
              <a16:creationId xmlns:a16="http://schemas.microsoft.com/office/drawing/2014/main" id="{DDF415F8-4C8D-44E4-A491-23E488574798}"/>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7" name="正方形/長方形 716">
          <a:extLst>
            <a:ext uri="{FF2B5EF4-FFF2-40B4-BE49-F238E27FC236}">
              <a16:creationId xmlns:a16="http://schemas.microsoft.com/office/drawing/2014/main" id="{F64209A6-DDD8-4A18-B68C-2DEF06928DBB}"/>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8" name="正方形/長方形 717">
          <a:extLst>
            <a:ext uri="{FF2B5EF4-FFF2-40B4-BE49-F238E27FC236}">
              <a16:creationId xmlns:a16="http://schemas.microsoft.com/office/drawing/2014/main" id="{F4E91FFC-BBA2-4CAA-8C27-091CFD53FAF7}"/>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19" name="正方形/長方形 718">
          <a:extLst>
            <a:ext uri="{FF2B5EF4-FFF2-40B4-BE49-F238E27FC236}">
              <a16:creationId xmlns:a16="http://schemas.microsoft.com/office/drawing/2014/main" id="{968C005F-8455-4ED7-A455-40E2F1E3D952}"/>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0" name="正方形/長方形 719">
          <a:extLst>
            <a:ext uri="{FF2B5EF4-FFF2-40B4-BE49-F238E27FC236}">
              <a16:creationId xmlns:a16="http://schemas.microsoft.com/office/drawing/2014/main" id="{3FD18DD1-5244-40D1-AC3A-9439CA37222B}"/>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1" name="正方形/長方形 720">
          <a:extLst>
            <a:ext uri="{FF2B5EF4-FFF2-40B4-BE49-F238E27FC236}">
              <a16:creationId xmlns:a16="http://schemas.microsoft.com/office/drawing/2014/main" id="{10A47174-BA89-4491-9F8F-80302E743132}"/>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2" name="正方形/長方形 721">
          <a:extLst>
            <a:ext uri="{FF2B5EF4-FFF2-40B4-BE49-F238E27FC236}">
              <a16:creationId xmlns:a16="http://schemas.microsoft.com/office/drawing/2014/main" id="{3F591CE5-3239-46ED-B646-39A1103B945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3" name="正方形/長方形 722">
          <a:extLst>
            <a:ext uri="{FF2B5EF4-FFF2-40B4-BE49-F238E27FC236}">
              <a16:creationId xmlns:a16="http://schemas.microsoft.com/office/drawing/2014/main" id="{8452DA4C-E229-4FF3-AE3C-91791105710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4" name="テキスト ボックス 723">
          <a:extLst>
            <a:ext uri="{FF2B5EF4-FFF2-40B4-BE49-F238E27FC236}">
              <a16:creationId xmlns:a16="http://schemas.microsoft.com/office/drawing/2014/main" id="{5B2566B0-4B1B-4984-A873-F64A8DD96A47}"/>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25" name="直線コネクタ 724">
          <a:extLst>
            <a:ext uri="{FF2B5EF4-FFF2-40B4-BE49-F238E27FC236}">
              <a16:creationId xmlns:a16="http://schemas.microsoft.com/office/drawing/2014/main" id="{F35C3AB6-4A0B-46BD-8646-86231D89192B}"/>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26" name="テキスト ボックス 725">
          <a:extLst>
            <a:ext uri="{FF2B5EF4-FFF2-40B4-BE49-F238E27FC236}">
              <a16:creationId xmlns:a16="http://schemas.microsoft.com/office/drawing/2014/main" id="{C828C7B0-8DB2-4F63-B963-DA9B25840FC4}"/>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27" name="直線コネクタ 726">
          <a:extLst>
            <a:ext uri="{FF2B5EF4-FFF2-40B4-BE49-F238E27FC236}">
              <a16:creationId xmlns:a16="http://schemas.microsoft.com/office/drawing/2014/main" id="{120FCE59-F2F2-4560-96FF-3AF4C757DDFC}"/>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28" name="テキスト ボックス 727">
          <a:extLst>
            <a:ext uri="{FF2B5EF4-FFF2-40B4-BE49-F238E27FC236}">
              <a16:creationId xmlns:a16="http://schemas.microsoft.com/office/drawing/2014/main" id="{A261C6CB-4A6E-4915-93A7-C083E80FA996}"/>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29" name="直線コネクタ 728">
          <a:extLst>
            <a:ext uri="{FF2B5EF4-FFF2-40B4-BE49-F238E27FC236}">
              <a16:creationId xmlns:a16="http://schemas.microsoft.com/office/drawing/2014/main" id="{93695ECD-AF54-4D97-9100-1E8AFBC72EDC}"/>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30" name="テキスト ボックス 729">
          <a:extLst>
            <a:ext uri="{FF2B5EF4-FFF2-40B4-BE49-F238E27FC236}">
              <a16:creationId xmlns:a16="http://schemas.microsoft.com/office/drawing/2014/main" id="{70FEC2C3-B77A-4132-8B63-310DCD60E19D}"/>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31" name="直線コネクタ 730">
          <a:extLst>
            <a:ext uri="{FF2B5EF4-FFF2-40B4-BE49-F238E27FC236}">
              <a16:creationId xmlns:a16="http://schemas.microsoft.com/office/drawing/2014/main" id="{2E84FA21-9FFE-4ED6-BEA9-3FDD54311834}"/>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32" name="テキスト ボックス 731">
          <a:extLst>
            <a:ext uri="{FF2B5EF4-FFF2-40B4-BE49-F238E27FC236}">
              <a16:creationId xmlns:a16="http://schemas.microsoft.com/office/drawing/2014/main" id="{B5F7824F-68FD-4C3B-B060-7D5D7C35513C}"/>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33" name="直線コネクタ 732">
          <a:extLst>
            <a:ext uri="{FF2B5EF4-FFF2-40B4-BE49-F238E27FC236}">
              <a16:creationId xmlns:a16="http://schemas.microsoft.com/office/drawing/2014/main" id="{08E69505-6ECD-4E92-B857-31577D0B93DA}"/>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34" name="テキスト ボックス 733">
          <a:extLst>
            <a:ext uri="{FF2B5EF4-FFF2-40B4-BE49-F238E27FC236}">
              <a16:creationId xmlns:a16="http://schemas.microsoft.com/office/drawing/2014/main" id="{8EC92A0D-323E-4F43-8E06-7B606980ABE6}"/>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35" name="直線コネクタ 734">
          <a:extLst>
            <a:ext uri="{FF2B5EF4-FFF2-40B4-BE49-F238E27FC236}">
              <a16:creationId xmlns:a16="http://schemas.microsoft.com/office/drawing/2014/main" id="{874FF196-0825-4643-BCD3-CA6287EED5D4}"/>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36" name="テキスト ボックス 735">
          <a:extLst>
            <a:ext uri="{FF2B5EF4-FFF2-40B4-BE49-F238E27FC236}">
              <a16:creationId xmlns:a16="http://schemas.microsoft.com/office/drawing/2014/main" id="{8524DE16-7B7C-45BA-8311-552825F35335}"/>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37" name="直線コネクタ 736">
          <a:extLst>
            <a:ext uri="{FF2B5EF4-FFF2-40B4-BE49-F238E27FC236}">
              <a16:creationId xmlns:a16="http://schemas.microsoft.com/office/drawing/2014/main" id="{51BAD8E4-BD34-4C86-9AE6-C6420DE05943}"/>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38" name="テキスト ボックス 737">
          <a:extLst>
            <a:ext uri="{FF2B5EF4-FFF2-40B4-BE49-F238E27FC236}">
              <a16:creationId xmlns:a16="http://schemas.microsoft.com/office/drawing/2014/main" id="{2DA5EC70-6B5E-404D-900A-4DBC99116F2D}"/>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39" name="直線コネクタ 738">
          <a:extLst>
            <a:ext uri="{FF2B5EF4-FFF2-40B4-BE49-F238E27FC236}">
              <a16:creationId xmlns:a16="http://schemas.microsoft.com/office/drawing/2014/main" id="{49064EAF-7DA4-4CD4-BD6A-67199A878BD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40" name="【消防施設】&#10;有形固定資産減価償却率グラフ枠">
          <a:extLst>
            <a:ext uri="{FF2B5EF4-FFF2-40B4-BE49-F238E27FC236}">
              <a16:creationId xmlns:a16="http://schemas.microsoft.com/office/drawing/2014/main" id="{6840924B-4639-462F-9D4F-30F2EF5F8A2C}"/>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93618</xdr:rowOff>
    </xdr:from>
    <xdr:to>
      <xdr:col>85</xdr:col>
      <xdr:colOff>126364</xdr:colOff>
      <xdr:row>86</xdr:row>
      <xdr:rowOff>168729</xdr:rowOff>
    </xdr:to>
    <xdr:cxnSp macro="">
      <xdr:nvCxnSpPr>
        <xdr:cNvPr id="741" name="直線コネクタ 740">
          <a:extLst>
            <a:ext uri="{FF2B5EF4-FFF2-40B4-BE49-F238E27FC236}">
              <a16:creationId xmlns:a16="http://schemas.microsoft.com/office/drawing/2014/main" id="{28E8B679-5A6B-46E5-8D30-1A64DCEF0B41}"/>
            </a:ext>
          </a:extLst>
        </xdr:cNvPr>
        <xdr:cNvCxnSpPr/>
      </xdr:nvCxnSpPr>
      <xdr:spPr>
        <a:xfrm flipV="1">
          <a:off x="16318864" y="13466718"/>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742" name="【消防施設】&#10;有形固定資産減価償却率最小値テキスト">
          <a:extLst>
            <a:ext uri="{FF2B5EF4-FFF2-40B4-BE49-F238E27FC236}">
              <a16:creationId xmlns:a16="http://schemas.microsoft.com/office/drawing/2014/main" id="{B8C605B6-96C9-4956-BD91-632E69C2CBE0}"/>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743" name="直線コネクタ 742">
          <a:extLst>
            <a:ext uri="{FF2B5EF4-FFF2-40B4-BE49-F238E27FC236}">
              <a16:creationId xmlns:a16="http://schemas.microsoft.com/office/drawing/2014/main" id="{BE5BCEC8-E46C-4BDE-AF7A-1C2BF7DE7FBE}"/>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40295</xdr:rowOff>
    </xdr:from>
    <xdr:ext cx="405111" cy="259045"/>
    <xdr:sp macro="" textlink="">
      <xdr:nvSpPr>
        <xdr:cNvPr id="744" name="【消防施設】&#10;有形固定資産減価償却率最大値テキスト">
          <a:extLst>
            <a:ext uri="{FF2B5EF4-FFF2-40B4-BE49-F238E27FC236}">
              <a16:creationId xmlns:a16="http://schemas.microsoft.com/office/drawing/2014/main" id="{E9173412-A4EC-4C30-AEA7-3AE6EAE4B0E8}"/>
            </a:ext>
          </a:extLst>
        </xdr:cNvPr>
        <xdr:cNvSpPr txBox="1"/>
      </xdr:nvSpPr>
      <xdr:spPr>
        <a:xfrm>
          <a:off x="16357600" y="132419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93618</xdr:rowOff>
    </xdr:from>
    <xdr:to>
      <xdr:col>86</xdr:col>
      <xdr:colOff>25400</xdr:colOff>
      <xdr:row>78</xdr:row>
      <xdr:rowOff>93618</xdr:rowOff>
    </xdr:to>
    <xdr:cxnSp macro="">
      <xdr:nvCxnSpPr>
        <xdr:cNvPr id="745" name="直線コネクタ 744">
          <a:extLst>
            <a:ext uri="{FF2B5EF4-FFF2-40B4-BE49-F238E27FC236}">
              <a16:creationId xmlns:a16="http://schemas.microsoft.com/office/drawing/2014/main" id="{A261EA00-B670-480E-AE3F-24E3CAEE15CC}"/>
            </a:ext>
          </a:extLst>
        </xdr:cNvPr>
        <xdr:cNvCxnSpPr/>
      </xdr:nvCxnSpPr>
      <xdr:spPr>
        <a:xfrm>
          <a:off x="16230600" y="13466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96719</xdr:rowOff>
    </xdr:from>
    <xdr:ext cx="405111" cy="259045"/>
    <xdr:sp macro="" textlink="">
      <xdr:nvSpPr>
        <xdr:cNvPr id="746" name="【消防施設】&#10;有形固定資産減価償却率平均値テキスト">
          <a:extLst>
            <a:ext uri="{FF2B5EF4-FFF2-40B4-BE49-F238E27FC236}">
              <a16:creationId xmlns:a16="http://schemas.microsoft.com/office/drawing/2014/main" id="{FE64A164-B0E1-494A-8AEF-C76099EC99CF}"/>
            </a:ext>
          </a:extLst>
        </xdr:cNvPr>
        <xdr:cNvSpPr txBox="1"/>
      </xdr:nvSpPr>
      <xdr:spPr>
        <a:xfrm>
          <a:off x="16357600" y="141556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73842</xdr:rowOff>
    </xdr:from>
    <xdr:to>
      <xdr:col>85</xdr:col>
      <xdr:colOff>177800</xdr:colOff>
      <xdr:row>84</xdr:row>
      <xdr:rowOff>3992</xdr:rowOff>
    </xdr:to>
    <xdr:sp macro="" textlink="">
      <xdr:nvSpPr>
        <xdr:cNvPr id="747" name="フローチャート: 判断 746">
          <a:extLst>
            <a:ext uri="{FF2B5EF4-FFF2-40B4-BE49-F238E27FC236}">
              <a16:creationId xmlns:a16="http://schemas.microsoft.com/office/drawing/2014/main" id="{01E36E36-4233-4A50-B1C0-85444EA4EF14}"/>
            </a:ext>
          </a:extLst>
        </xdr:cNvPr>
        <xdr:cNvSpPr/>
      </xdr:nvSpPr>
      <xdr:spPr>
        <a:xfrm>
          <a:off x="16268700" y="14304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54248</xdr:rowOff>
    </xdr:from>
    <xdr:to>
      <xdr:col>81</xdr:col>
      <xdr:colOff>101600</xdr:colOff>
      <xdr:row>83</xdr:row>
      <xdr:rowOff>155848</xdr:rowOff>
    </xdr:to>
    <xdr:sp macro="" textlink="">
      <xdr:nvSpPr>
        <xdr:cNvPr id="748" name="フローチャート: 判断 747">
          <a:extLst>
            <a:ext uri="{FF2B5EF4-FFF2-40B4-BE49-F238E27FC236}">
              <a16:creationId xmlns:a16="http://schemas.microsoft.com/office/drawing/2014/main" id="{E7E02D39-7C6C-4CD4-8EDA-5C840D80A937}"/>
            </a:ext>
          </a:extLst>
        </xdr:cNvPr>
        <xdr:cNvSpPr/>
      </xdr:nvSpPr>
      <xdr:spPr>
        <a:xfrm>
          <a:off x="15430500" y="14284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142421</xdr:rowOff>
    </xdr:from>
    <xdr:to>
      <xdr:col>76</xdr:col>
      <xdr:colOff>165100</xdr:colOff>
      <xdr:row>83</xdr:row>
      <xdr:rowOff>72571</xdr:rowOff>
    </xdr:to>
    <xdr:sp macro="" textlink="">
      <xdr:nvSpPr>
        <xdr:cNvPr id="749" name="フローチャート: 判断 748">
          <a:extLst>
            <a:ext uri="{FF2B5EF4-FFF2-40B4-BE49-F238E27FC236}">
              <a16:creationId xmlns:a16="http://schemas.microsoft.com/office/drawing/2014/main" id="{F13FA759-7340-4F4D-8D71-C22DDC5014E0}"/>
            </a:ext>
          </a:extLst>
        </xdr:cNvPr>
        <xdr:cNvSpPr/>
      </xdr:nvSpPr>
      <xdr:spPr>
        <a:xfrm>
          <a:off x="14541500" y="14201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109764</xdr:rowOff>
    </xdr:from>
    <xdr:to>
      <xdr:col>72</xdr:col>
      <xdr:colOff>38100</xdr:colOff>
      <xdr:row>83</xdr:row>
      <xdr:rowOff>39914</xdr:rowOff>
    </xdr:to>
    <xdr:sp macro="" textlink="">
      <xdr:nvSpPr>
        <xdr:cNvPr id="750" name="フローチャート: 判断 749">
          <a:extLst>
            <a:ext uri="{FF2B5EF4-FFF2-40B4-BE49-F238E27FC236}">
              <a16:creationId xmlns:a16="http://schemas.microsoft.com/office/drawing/2014/main" id="{3B86468A-0C93-4420-9B79-34BC4736EB83}"/>
            </a:ext>
          </a:extLst>
        </xdr:cNvPr>
        <xdr:cNvSpPr/>
      </xdr:nvSpPr>
      <xdr:spPr>
        <a:xfrm>
          <a:off x="13652500" y="14168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103232</xdr:rowOff>
    </xdr:from>
    <xdr:to>
      <xdr:col>67</xdr:col>
      <xdr:colOff>101600</xdr:colOff>
      <xdr:row>83</xdr:row>
      <xdr:rowOff>33382</xdr:rowOff>
    </xdr:to>
    <xdr:sp macro="" textlink="">
      <xdr:nvSpPr>
        <xdr:cNvPr id="751" name="フローチャート: 判断 750">
          <a:extLst>
            <a:ext uri="{FF2B5EF4-FFF2-40B4-BE49-F238E27FC236}">
              <a16:creationId xmlns:a16="http://schemas.microsoft.com/office/drawing/2014/main" id="{0A2470F6-C553-4161-8B78-EE7E028B3E84}"/>
            </a:ext>
          </a:extLst>
        </xdr:cNvPr>
        <xdr:cNvSpPr/>
      </xdr:nvSpPr>
      <xdr:spPr>
        <a:xfrm>
          <a:off x="12763500" y="1416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2" name="テキスト ボックス 751">
          <a:extLst>
            <a:ext uri="{FF2B5EF4-FFF2-40B4-BE49-F238E27FC236}">
              <a16:creationId xmlns:a16="http://schemas.microsoft.com/office/drawing/2014/main" id="{C11D378A-204E-4B5C-B8E5-57B24E88D71A}"/>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3" name="テキスト ボックス 752">
          <a:extLst>
            <a:ext uri="{FF2B5EF4-FFF2-40B4-BE49-F238E27FC236}">
              <a16:creationId xmlns:a16="http://schemas.microsoft.com/office/drawing/2014/main" id="{6767E4F8-0055-4790-A8EC-2541778B1ADC}"/>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4" name="テキスト ボックス 753">
          <a:extLst>
            <a:ext uri="{FF2B5EF4-FFF2-40B4-BE49-F238E27FC236}">
              <a16:creationId xmlns:a16="http://schemas.microsoft.com/office/drawing/2014/main" id="{9E27FF64-EBF3-4F69-B2E6-F10638D8E76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5" name="テキスト ボックス 754">
          <a:extLst>
            <a:ext uri="{FF2B5EF4-FFF2-40B4-BE49-F238E27FC236}">
              <a16:creationId xmlns:a16="http://schemas.microsoft.com/office/drawing/2014/main" id="{4F343B41-E394-4C56-9077-C4E31415B756}"/>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6" name="テキスト ボックス 755">
          <a:extLst>
            <a:ext uri="{FF2B5EF4-FFF2-40B4-BE49-F238E27FC236}">
              <a16:creationId xmlns:a16="http://schemas.microsoft.com/office/drawing/2014/main" id="{8A621834-3546-453A-A432-F3ADC6EA9DC7}"/>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84</xdr:row>
      <xdr:rowOff>132624</xdr:rowOff>
    </xdr:from>
    <xdr:to>
      <xdr:col>85</xdr:col>
      <xdr:colOff>177800</xdr:colOff>
      <xdr:row>85</xdr:row>
      <xdr:rowOff>62774</xdr:rowOff>
    </xdr:to>
    <xdr:sp macro="" textlink="">
      <xdr:nvSpPr>
        <xdr:cNvPr id="757" name="楕円 756">
          <a:extLst>
            <a:ext uri="{FF2B5EF4-FFF2-40B4-BE49-F238E27FC236}">
              <a16:creationId xmlns:a16="http://schemas.microsoft.com/office/drawing/2014/main" id="{79870C33-EB29-4FB9-B11D-73FE5706CDD8}"/>
            </a:ext>
          </a:extLst>
        </xdr:cNvPr>
        <xdr:cNvSpPr/>
      </xdr:nvSpPr>
      <xdr:spPr>
        <a:xfrm>
          <a:off x="16268700" y="14534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111051</xdr:rowOff>
    </xdr:from>
    <xdr:ext cx="405111" cy="259045"/>
    <xdr:sp macro="" textlink="">
      <xdr:nvSpPr>
        <xdr:cNvPr id="758" name="【消防施設】&#10;有形固定資産減価償却率該当値テキスト">
          <a:extLst>
            <a:ext uri="{FF2B5EF4-FFF2-40B4-BE49-F238E27FC236}">
              <a16:creationId xmlns:a16="http://schemas.microsoft.com/office/drawing/2014/main" id="{9DD824A9-CD82-4758-9FD7-8DEF32037010}"/>
            </a:ext>
          </a:extLst>
        </xdr:cNvPr>
        <xdr:cNvSpPr txBox="1"/>
      </xdr:nvSpPr>
      <xdr:spPr>
        <a:xfrm>
          <a:off x="16357600" y="1451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85271</xdr:rowOff>
    </xdr:from>
    <xdr:to>
      <xdr:col>81</xdr:col>
      <xdr:colOff>101600</xdr:colOff>
      <xdr:row>85</xdr:row>
      <xdr:rowOff>15421</xdr:rowOff>
    </xdr:to>
    <xdr:sp macro="" textlink="">
      <xdr:nvSpPr>
        <xdr:cNvPr id="759" name="楕円 758">
          <a:extLst>
            <a:ext uri="{FF2B5EF4-FFF2-40B4-BE49-F238E27FC236}">
              <a16:creationId xmlns:a16="http://schemas.microsoft.com/office/drawing/2014/main" id="{6269289B-1975-4B02-A3C5-7D426EE2D82D}"/>
            </a:ext>
          </a:extLst>
        </xdr:cNvPr>
        <xdr:cNvSpPr/>
      </xdr:nvSpPr>
      <xdr:spPr>
        <a:xfrm>
          <a:off x="15430500" y="1448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84</xdr:row>
      <xdr:rowOff>136071</xdr:rowOff>
    </xdr:from>
    <xdr:to>
      <xdr:col>85</xdr:col>
      <xdr:colOff>127000</xdr:colOff>
      <xdr:row>85</xdr:row>
      <xdr:rowOff>11974</xdr:rowOff>
    </xdr:to>
    <xdr:cxnSp macro="">
      <xdr:nvCxnSpPr>
        <xdr:cNvPr id="760" name="直線コネクタ 759">
          <a:extLst>
            <a:ext uri="{FF2B5EF4-FFF2-40B4-BE49-F238E27FC236}">
              <a16:creationId xmlns:a16="http://schemas.microsoft.com/office/drawing/2014/main" id="{844C80FD-16A4-4021-8E91-032E30C3D0BB}"/>
            </a:ext>
          </a:extLst>
        </xdr:cNvPr>
        <xdr:cNvCxnSpPr/>
      </xdr:nvCxnSpPr>
      <xdr:spPr>
        <a:xfrm>
          <a:off x="15481300" y="14537871"/>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84</xdr:row>
      <xdr:rowOff>37919</xdr:rowOff>
    </xdr:from>
    <xdr:to>
      <xdr:col>76</xdr:col>
      <xdr:colOff>165100</xdr:colOff>
      <xdr:row>84</xdr:row>
      <xdr:rowOff>139519</xdr:rowOff>
    </xdr:to>
    <xdr:sp macro="" textlink="">
      <xdr:nvSpPr>
        <xdr:cNvPr id="761" name="楕円 760">
          <a:extLst>
            <a:ext uri="{FF2B5EF4-FFF2-40B4-BE49-F238E27FC236}">
              <a16:creationId xmlns:a16="http://schemas.microsoft.com/office/drawing/2014/main" id="{B08F25F8-76F4-47EC-888E-CCE9CD6B9B2E}"/>
            </a:ext>
          </a:extLst>
        </xdr:cNvPr>
        <xdr:cNvSpPr/>
      </xdr:nvSpPr>
      <xdr:spPr>
        <a:xfrm>
          <a:off x="14541500" y="14439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88719</xdr:rowOff>
    </xdr:from>
    <xdr:to>
      <xdr:col>81</xdr:col>
      <xdr:colOff>50800</xdr:colOff>
      <xdr:row>84</xdr:row>
      <xdr:rowOff>136071</xdr:rowOff>
    </xdr:to>
    <xdr:cxnSp macro="">
      <xdr:nvCxnSpPr>
        <xdr:cNvPr id="762" name="直線コネクタ 761">
          <a:extLst>
            <a:ext uri="{FF2B5EF4-FFF2-40B4-BE49-F238E27FC236}">
              <a16:creationId xmlns:a16="http://schemas.microsoft.com/office/drawing/2014/main" id="{16239B00-3534-4C23-818C-E50B8FE4CA43}"/>
            </a:ext>
          </a:extLst>
        </xdr:cNvPr>
        <xdr:cNvCxnSpPr/>
      </xdr:nvCxnSpPr>
      <xdr:spPr>
        <a:xfrm>
          <a:off x="14592300" y="14490519"/>
          <a:ext cx="889000" cy="47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162016</xdr:rowOff>
    </xdr:from>
    <xdr:to>
      <xdr:col>72</xdr:col>
      <xdr:colOff>38100</xdr:colOff>
      <xdr:row>84</xdr:row>
      <xdr:rowOff>92166</xdr:rowOff>
    </xdr:to>
    <xdr:sp macro="" textlink="">
      <xdr:nvSpPr>
        <xdr:cNvPr id="763" name="楕円 762">
          <a:extLst>
            <a:ext uri="{FF2B5EF4-FFF2-40B4-BE49-F238E27FC236}">
              <a16:creationId xmlns:a16="http://schemas.microsoft.com/office/drawing/2014/main" id="{0E53A088-41FC-4564-A172-AD4B200155CF}"/>
            </a:ext>
          </a:extLst>
        </xdr:cNvPr>
        <xdr:cNvSpPr/>
      </xdr:nvSpPr>
      <xdr:spPr>
        <a:xfrm>
          <a:off x="13652500" y="1439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41366</xdr:rowOff>
    </xdr:from>
    <xdr:to>
      <xdr:col>76</xdr:col>
      <xdr:colOff>114300</xdr:colOff>
      <xdr:row>84</xdr:row>
      <xdr:rowOff>88719</xdr:rowOff>
    </xdr:to>
    <xdr:cxnSp macro="">
      <xdr:nvCxnSpPr>
        <xdr:cNvPr id="764" name="直線コネクタ 763">
          <a:extLst>
            <a:ext uri="{FF2B5EF4-FFF2-40B4-BE49-F238E27FC236}">
              <a16:creationId xmlns:a16="http://schemas.microsoft.com/office/drawing/2014/main" id="{106D6089-798D-4CF4-BBCB-4C353664BED0}"/>
            </a:ext>
          </a:extLst>
        </xdr:cNvPr>
        <xdr:cNvCxnSpPr/>
      </xdr:nvCxnSpPr>
      <xdr:spPr>
        <a:xfrm>
          <a:off x="13703300" y="14443166"/>
          <a:ext cx="8890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109764</xdr:rowOff>
    </xdr:from>
    <xdr:to>
      <xdr:col>67</xdr:col>
      <xdr:colOff>101600</xdr:colOff>
      <xdr:row>84</xdr:row>
      <xdr:rowOff>39914</xdr:rowOff>
    </xdr:to>
    <xdr:sp macro="" textlink="">
      <xdr:nvSpPr>
        <xdr:cNvPr id="765" name="楕円 764">
          <a:extLst>
            <a:ext uri="{FF2B5EF4-FFF2-40B4-BE49-F238E27FC236}">
              <a16:creationId xmlns:a16="http://schemas.microsoft.com/office/drawing/2014/main" id="{AE0AEF56-0E8D-449A-BB3E-22AC375C1BC3}"/>
            </a:ext>
          </a:extLst>
        </xdr:cNvPr>
        <xdr:cNvSpPr/>
      </xdr:nvSpPr>
      <xdr:spPr>
        <a:xfrm>
          <a:off x="12763500" y="1434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160564</xdr:rowOff>
    </xdr:from>
    <xdr:to>
      <xdr:col>71</xdr:col>
      <xdr:colOff>177800</xdr:colOff>
      <xdr:row>84</xdr:row>
      <xdr:rowOff>41366</xdr:rowOff>
    </xdr:to>
    <xdr:cxnSp macro="">
      <xdr:nvCxnSpPr>
        <xdr:cNvPr id="766" name="直線コネクタ 765">
          <a:extLst>
            <a:ext uri="{FF2B5EF4-FFF2-40B4-BE49-F238E27FC236}">
              <a16:creationId xmlns:a16="http://schemas.microsoft.com/office/drawing/2014/main" id="{B52FBF44-2A40-4753-90FB-1FBC58897028}"/>
            </a:ext>
          </a:extLst>
        </xdr:cNvPr>
        <xdr:cNvCxnSpPr/>
      </xdr:nvCxnSpPr>
      <xdr:spPr>
        <a:xfrm>
          <a:off x="12814300" y="1439091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925</xdr:rowOff>
    </xdr:from>
    <xdr:ext cx="405111" cy="259045"/>
    <xdr:sp macro="" textlink="">
      <xdr:nvSpPr>
        <xdr:cNvPr id="767" name="n_1aveValue【消防施設】&#10;有形固定資産減価償却率">
          <a:extLst>
            <a:ext uri="{FF2B5EF4-FFF2-40B4-BE49-F238E27FC236}">
              <a16:creationId xmlns:a16="http://schemas.microsoft.com/office/drawing/2014/main" id="{32EC1884-596C-4104-98CC-A90708D99CE3}"/>
            </a:ext>
          </a:extLst>
        </xdr:cNvPr>
        <xdr:cNvSpPr txBox="1"/>
      </xdr:nvSpPr>
      <xdr:spPr>
        <a:xfrm>
          <a:off x="15266044" y="140598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89098</xdr:rowOff>
    </xdr:from>
    <xdr:ext cx="405111" cy="259045"/>
    <xdr:sp macro="" textlink="">
      <xdr:nvSpPr>
        <xdr:cNvPr id="768" name="n_2aveValue【消防施設】&#10;有形固定資産減価償却率">
          <a:extLst>
            <a:ext uri="{FF2B5EF4-FFF2-40B4-BE49-F238E27FC236}">
              <a16:creationId xmlns:a16="http://schemas.microsoft.com/office/drawing/2014/main" id="{D7EE8A27-25A4-4657-942F-9BE9684F8D25}"/>
            </a:ext>
          </a:extLst>
        </xdr:cNvPr>
        <xdr:cNvSpPr txBox="1"/>
      </xdr:nvSpPr>
      <xdr:spPr>
        <a:xfrm>
          <a:off x="14389744" y="13976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56441</xdr:rowOff>
    </xdr:from>
    <xdr:ext cx="405111" cy="259045"/>
    <xdr:sp macro="" textlink="">
      <xdr:nvSpPr>
        <xdr:cNvPr id="769" name="n_3aveValue【消防施設】&#10;有形固定資産減価償却率">
          <a:extLst>
            <a:ext uri="{FF2B5EF4-FFF2-40B4-BE49-F238E27FC236}">
              <a16:creationId xmlns:a16="http://schemas.microsoft.com/office/drawing/2014/main" id="{AE430AA0-BA0A-4B18-885D-9FAD312EEEE7}"/>
            </a:ext>
          </a:extLst>
        </xdr:cNvPr>
        <xdr:cNvSpPr txBox="1"/>
      </xdr:nvSpPr>
      <xdr:spPr>
        <a:xfrm>
          <a:off x="13500744" y="13943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49909</xdr:rowOff>
    </xdr:from>
    <xdr:ext cx="405111" cy="259045"/>
    <xdr:sp macro="" textlink="">
      <xdr:nvSpPr>
        <xdr:cNvPr id="770" name="n_4aveValue【消防施設】&#10;有形固定資産減価償却率">
          <a:extLst>
            <a:ext uri="{FF2B5EF4-FFF2-40B4-BE49-F238E27FC236}">
              <a16:creationId xmlns:a16="http://schemas.microsoft.com/office/drawing/2014/main" id="{853648F4-2132-461F-A0E7-CF10D3ECC2BF}"/>
            </a:ext>
          </a:extLst>
        </xdr:cNvPr>
        <xdr:cNvSpPr txBox="1"/>
      </xdr:nvSpPr>
      <xdr:spPr>
        <a:xfrm>
          <a:off x="12611744" y="139373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6548</xdr:rowOff>
    </xdr:from>
    <xdr:ext cx="405111" cy="259045"/>
    <xdr:sp macro="" textlink="">
      <xdr:nvSpPr>
        <xdr:cNvPr id="771" name="n_1mainValue【消防施設】&#10;有形固定資産減価償却率">
          <a:extLst>
            <a:ext uri="{FF2B5EF4-FFF2-40B4-BE49-F238E27FC236}">
              <a16:creationId xmlns:a16="http://schemas.microsoft.com/office/drawing/2014/main" id="{FC01694D-45AA-482D-886C-5B42944CB816}"/>
            </a:ext>
          </a:extLst>
        </xdr:cNvPr>
        <xdr:cNvSpPr txBox="1"/>
      </xdr:nvSpPr>
      <xdr:spPr>
        <a:xfrm>
          <a:off x="15266044" y="145797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130646</xdr:rowOff>
    </xdr:from>
    <xdr:ext cx="405111" cy="259045"/>
    <xdr:sp macro="" textlink="">
      <xdr:nvSpPr>
        <xdr:cNvPr id="772" name="n_2mainValue【消防施設】&#10;有形固定資産減価償却率">
          <a:extLst>
            <a:ext uri="{FF2B5EF4-FFF2-40B4-BE49-F238E27FC236}">
              <a16:creationId xmlns:a16="http://schemas.microsoft.com/office/drawing/2014/main" id="{6777FF87-F7CB-46C8-A12B-53D78756A1BB}"/>
            </a:ext>
          </a:extLst>
        </xdr:cNvPr>
        <xdr:cNvSpPr txBox="1"/>
      </xdr:nvSpPr>
      <xdr:spPr>
        <a:xfrm>
          <a:off x="14389744" y="145324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83293</xdr:rowOff>
    </xdr:from>
    <xdr:ext cx="405111" cy="259045"/>
    <xdr:sp macro="" textlink="">
      <xdr:nvSpPr>
        <xdr:cNvPr id="773" name="n_3mainValue【消防施設】&#10;有形固定資産減価償却率">
          <a:extLst>
            <a:ext uri="{FF2B5EF4-FFF2-40B4-BE49-F238E27FC236}">
              <a16:creationId xmlns:a16="http://schemas.microsoft.com/office/drawing/2014/main" id="{4294C613-E968-4103-9BBC-6531E7A9E4EE}"/>
            </a:ext>
          </a:extLst>
        </xdr:cNvPr>
        <xdr:cNvSpPr txBox="1"/>
      </xdr:nvSpPr>
      <xdr:spPr>
        <a:xfrm>
          <a:off x="13500744" y="144850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31041</xdr:rowOff>
    </xdr:from>
    <xdr:ext cx="405111" cy="259045"/>
    <xdr:sp macro="" textlink="">
      <xdr:nvSpPr>
        <xdr:cNvPr id="774" name="n_4mainValue【消防施設】&#10;有形固定資産減価償却率">
          <a:extLst>
            <a:ext uri="{FF2B5EF4-FFF2-40B4-BE49-F238E27FC236}">
              <a16:creationId xmlns:a16="http://schemas.microsoft.com/office/drawing/2014/main" id="{65CBB4EA-7AEB-4A96-A65D-86A82A1A6112}"/>
            </a:ext>
          </a:extLst>
        </xdr:cNvPr>
        <xdr:cNvSpPr txBox="1"/>
      </xdr:nvSpPr>
      <xdr:spPr>
        <a:xfrm>
          <a:off x="12611744" y="1443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5" name="正方形/長方形 774">
          <a:extLst>
            <a:ext uri="{FF2B5EF4-FFF2-40B4-BE49-F238E27FC236}">
              <a16:creationId xmlns:a16="http://schemas.microsoft.com/office/drawing/2014/main" id="{481CCD67-239E-47AB-87BC-8E6DA1776B68}"/>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6" name="正方形/長方形 775">
          <a:extLst>
            <a:ext uri="{FF2B5EF4-FFF2-40B4-BE49-F238E27FC236}">
              <a16:creationId xmlns:a16="http://schemas.microsoft.com/office/drawing/2014/main" id="{2D1B1FC7-79D4-411E-B386-4BCA75415CCB}"/>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7" name="正方形/長方形 776">
          <a:extLst>
            <a:ext uri="{FF2B5EF4-FFF2-40B4-BE49-F238E27FC236}">
              <a16:creationId xmlns:a16="http://schemas.microsoft.com/office/drawing/2014/main" id="{780E92AC-B22D-4D29-A994-54B44E6F85BC}"/>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78" name="正方形/長方形 777">
          <a:extLst>
            <a:ext uri="{FF2B5EF4-FFF2-40B4-BE49-F238E27FC236}">
              <a16:creationId xmlns:a16="http://schemas.microsoft.com/office/drawing/2014/main" id="{EA1FD6E3-800C-4F09-A4FE-05B465134DDF}"/>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79" name="正方形/長方形 778">
          <a:extLst>
            <a:ext uri="{FF2B5EF4-FFF2-40B4-BE49-F238E27FC236}">
              <a16:creationId xmlns:a16="http://schemas.microsoft.com/office/drawing/2014/main" id="{1E84F9AA-8639-4B5E-883A-CEE31A74524E}"/>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0" name="正方形/長方形 779">
          <a:extLst>
            <a:ext uri="{FF2B5EF4-FFF2-40B4-BE49-F238E27FC236}">
              <a16:creationId xmlns:a16="http://schemas.microsoft.com/office/drawing/2014/main" id="{51A11086-B7F7-4C50-AC0A-8A25052370C1}"/>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1" name="正方形/長方形 780">
          <a:extLst>
            <a:ext uri="{FF2B5EF4-FFF2-40B4-BE49-F238E27FC236}">
              <a16:creationId xmlns:a16="http://schemas.microsoft.com/office/drawing/2014/main" id="{9AA11511-777D-4E26-830E-88EA38EDAF4F}"/>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2" name="正方形/長方形 781">
          <a:extLst>
            <a:ext uri="{FF2B5EF4-FFF2-40B4-BE49-F238E27FC236}">
              <a16:creationId xmlns:a16="http://schemas.microsoft.com/office/drawing/2014/main" id="{2C5535F7-32B9-4ECD-82CE-C9816241EA2F}"/>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3" name="テキスト ボックス 782">
          <a:extLst>
            <a:ext uri="{FF2B5EF4-FFF2-40B4-BE49-F238E27FC236}">
              <a16:creationId xmlns:a16="http://schemas.microsoft.com/office/drawing/2014/main" id="{F9B43519-DCDE-477A-B547-3A6A332659FC}"/>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4" name="直線コネクタ 783">
          <a:extLst>
            <a:ext uri="{FF2B5EF4-FFF2-40B4-BE49-F238E27FC236}">
              <a16:creationId xmlns:a16="http://schemas.microsoft.com/office/drawing/2014/main" id="{38058AC4-53B9-4642-A301-58267742DFA4}"/>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85" name="直線コネクタ 784">
          <a:extLst>
            <a:ext uri="{FF2B5EF4-FFF2-40B4-BE49-F238E27FC236}">
              <a16:creationId xmlns:a16="http://schemas.microsoft.com/office/drawing/2014/main" id="{D0F1008D-D744-418F-8AF5-1135D26942B8}"/>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86" name="テキスト ボックス 785">
          <a:extLst>
            <a:ext uri="{FF2B5EF4-FFF2-40B4-BE49-F238E27FC236}">
              <a16:creationId xmlns:a16="http://schemas.microsoft.com/office/drawing/2014/main" id="{47CA955C-01F9-46D4-BA63-3B13B7684B9C}"/>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87" name="直線コネクタ 786">
          <a:extLst>
            <a:ext uri="{FF2B5EF4-FFF2-40B4-BE49-F238E27FC236}">
              <a16:creationId xmlns:a16="http://schemas.microsoft.com/office/drawing/2014/main" id="{D46ED583-3628-44CE-9E12-1295942CB34E}"/>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88" name="テキスト ボックス 787">
          <a:extLst>
            <a:ext uri="{FF2B5EF4-FFF2-40B4-BE49-F238E27FC236}">
              <a16:creationId xmlns:a16="http://schemas.microsoft.com/office/drawing/2014/main" id="{AD2B2B9F-B769-428A-823E-554A0A813D0D}"/>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89" name="直線コネクタ 788">
          <a:extLst>
            <a:ext uri="{FF2B5EF4-FFF2-40B4-BE49-F238E27FC236}">
              <a16:creationId xmlns:a16="http://schemas.microsoft.com/office/drawing/2014/main" id="{410E8D6F-943F-4A64-A215-8164114117B2}"/>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790" name="テキスト ボックス 789">
          <a:extLst>
            <a:ext uri="{FF2B5EF4-FFF2-40B4-BE49-F238E27FC236}">
              <a16:creationId xmlns:a16="http://schemas.microsoft.com/office/drawing/2014/main" id="{C6B2722A-1E02-46D2-A8BD-E57F239CA358}"/>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791" name="直線コネクタ 790">
          <a:extLst>
            <a:ext uri="{FF2B5EF4-FFF2-40B4-BE49-F238E27FC236}">
              <a16:creationId xmlns:a16="http://schemas.microsoft.com/office/drawing/2014/main" id="{7CC18980-4912-4294-8EDC-B7FC8DBF9342}"/>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792" name="テキスト ボックス 791">
          <a:extLst>
            <a:ext uri="{FF2B5EF4-FFF2-40B4-BE49-F238E27FC236}">
              <a16:creationId xmlns:a16="http://schemas.microsoft.com/office/drawing/2014/main" id="{C319D04A-06A9-485A-BAE7-C3A2B28FBB1C}"/>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3" name="直線コネクタ 792">
          <a:extLst>
            <a:ext uri="{FF2B5EF4-FFF2-40B4-BE49-F238E27FC236}">
              <a16:creationId xmlns:a16="http://schemas.microsoft.com/office/drawing/2014/main" id="{53101168-85E3-4945-956E-64E8E4082CE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4" name="テキスト ボックス 793">
          <a:extLst>
            <a:ext uri="{FF2B5EF4-FFF2-40B4-BE49-F238E27FC236}">
              <a16:creationId xmlns:a16="http://schemas.microsoft.com/office/drawing/2014/main" id="{E6098EEB-E73F-439F-97D3-2B8012AB1C2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5" name="【消防施設】&#10;一人当たり面積グラフ枠">
          <a:extLst>
            <a:ext uri="{FF2B5EF4-FFF2-40B4-BE49-F238E27FC236}">
              <a16:creationId xmlns:a16="http://schemas.microsoft.com/office/drawing/2014/main" id="{E8A189B1-467E-418D-8D9B-2B9DE393AB95}"/>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152400</xdr:rowOff>
    </xdr:from>
    <xdr:to>
      <xdr:col>116</xdr:col>
      <xdr:colOff>62864</xdr:colOff>
      <xdr:row>86</xdr:row>
      <xdr:rowOff>24385</xdr:rowOff>
    </xdr:to>
    <xdr:cxnSp macro="">
      <xdr:nvCxnSpPr>
        <xdr:cNvPr id="796" name="直線コネクタ 795">
          <a:extLst>
            <a:ext uri="{FF2B5EF4-FFF2-40B4-BE49-F238E27FC236}">
              <a16:creationId xmlns:a16="http://schemas.microsoft.com/office/drawing/2014/main" id="{0280DDE9-4D88-4664-8909-B2C0DFF80556}"/>
            </a:ext>
          </a:extLst>
        </xdr:cNvPr>
        <xdr:cNvCxnSpPr/>
      </xdr:nvCxnSpPr>
      <xdr:spPr>
        <a:xfrm flipV="1">
          <a:off x="22160864" y="13525500"/>
          <a:ext cx="0" cy="1243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28212</xdr:rowOff>
    </xdr:from>
    <xdr:ext cx="469744" cy="259045"/>
    <xdr:sp macro="" textlink="">
      <xdr:nvSpPr>
        <xdr:cNvPr id="797" name="【消防施設】&#10;一人当たり面積最小値テキスト">
          <a:extLst>
            <a:ext uri="{FF2B5EF4-FFF2-40B4-BE49-F238E27FC236}">
              <a16:creationId xmlns:a16="http://schemas.microsoft.com/office/drawing/2014/main" id="{8FAAF107-2CF4-4DC1-BB64-0CA29FDE8010}"/>
            </a:ext>
          </a:extLst>
        </xdr:cNvPr>
        <xdr:cNvSpPr txBox="1"/>
      </xdr:nvSpPr>
      <xdr:spPr>
        <a:xfrm>
          <a:off x="22199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24385</xdr:rowOff>
    </xdr:from>
    <xdr:to>
      <xdr:col>116</xdr:col>
      <xdr:colOff>152400</xdr:colOff>
      <xdr:row>86</xdr:row>
      <xdr:rowOff>24385</xdr:rowOff>
    </xdr:to>
    <xdr:cxnSp macro="">
      <xdr:nvCxnSpPr>
        <xdr:cNvPr id="798" name="直線コネクタ 797">
          <a:extLst>
            <a:ext uri="{FF2B5EF4-FFF2-40B4-BE49-F238E27FC236}">
              <a16:creationId xmlns:a16="http://schemas.microsoft.com/office/drawing/2014/main" id="{012C59E6-8162-4516-971E-E2D25546FDD2}"/>
            </a:ext>
          </a:extLst>
        </xdr:cNvPr>
        <xdr:cNvCxnSpPr/>
      </xdr:nvCxnSpPr>
      <xdr:spPr>
        <a:xfrm>
          <a:off x="22072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99077</xdr:rowOff>
    </xdr:from>
    <xdr:ext cx="469744" cy="259045"/>
    <xdr:sp macro="" textlink="">
      <xdr:nvSpPr>
        <xdr:cNvPr id="799" name="【消防施設】&#10;一人当たり面積最大値テキスト">
          <a:extLst>
            <a:ext uri="{FF2B5EF4-FFF2-40B4-BE49-F238E27FC236}">
              <a16:creationId xmlns:a16="http://schemas.microsoft.com/office/drawing/2014/main" id="{FE054A42-FF44-4BE0-9209-B35C48A72E59}"/>
            </a:ext>
          </a:extLst>
        </xdr:cNvPr>
        <xdr:cNvSpPr txBox="1"/>
      </xdr:nvSpPr>
      <xdr:spPr>
        <a:xfrm>
          <a:off x="22199600" y="1330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152400</xdr:rowOff>
    </xdr:from>
    <xdr:to>
      <xdr:col>116</xdr:col>
      <xdr:colOff>152400</xdr:colOff>
      <xdr:row>78</xdr:row>
      <xdr:rowOff>152400</xdr:rowOff>
    </xdr:to>
    <xdr:cxnSp macro="">
      <xdr:nvCxnSpPr>
        <xdr:cNvPr id="800" name="直線コネクタ 799">
          <a:extLst>
            <a:ext uri="{FF2B5EF4-FFF2-40B4-BE49-F238E27FC236}">
              <a16:creationId xmlns:a16="http://schemas.microsoft.com/office/drawing/2014/main" id="{EC7BABAE-DEFC-4F7E-AE94-54438CC9223E}"/>
            </a:ext>
          </a:extLst>
        </xdr:cNvPr>
        <xdr:cNvCxnSpPr/>
      </xdr:nvCxnSpPr>
      <xdr:spPr>
        <a:xfrm>
          <a:off x="22072600" y="1352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60469</xdr:rowOff>
    </xdr:from>
    <xdr:ext cx="469744" cy="259045"/>
    <xdr:sp macro="" textlink="">
      <xdr:nvSpPr>
        <xdr:cNvPr id="801" name="【消防施設】&#10;一人当たり面積平均値テキスト">
          <a:extLst>
            <a:ext uri="{FF2B5EF4-FFF2-40B4-BE49-F238E27FC236}">
              <a16:creationId xmlns:a16="http://schemas.microsoft.com/office/drawing/2014/main" id="{809623E8-18F9-4EE6-9405-9CA882CE30E7}"/>
            </a:ext>
          </a:extLst>
        </xdr:cNvPr>
        <xdr:cNvSpPr txBox="1"/>
      </xdr:nvSpPr>
      <xdr:spPr>
        <a:xfrm>
          <a:off x="22199600" y="142908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37592</xdr:rowOff>
    </xdr:from>
    <xdr:to>
      <xdr:col>116</xdr:col>
      <xdr:colOff>114300</xdr:colOff>
      <xdr:row>84</xdr:row>
      <xdr:rowOff>139192</xdr:rowOff>
    </xdr:to>
    <xdr:sp macro="" textlink="">
      <xdr:nvSpPr>
        <xdr:cNvPr id="802" name="フローチャート: 判断 801">
          <a:extLst>
            <a:ext uri="{FF2B5EF4-FFF2-40B4-BE49-F238E27FC236}">
              <a16:creationId xmlns:a16="http://schemas.microsoft.com/office/drawing/2014/main" id="{AFF4DC8C-4063-4AA1-AAC3-EA9FBB6CF3CC}"/>
            </a:ext>
          </a:extLst>
        </xdr:cNvPr>
        <xdr:cNvSpPr/>
      </xdr:nvSpPr>
      <xdr:spPr>
        <a:xfrm>
          <a:off x="22110700" y="14439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33020</xdr:rowOff>
    </xdr:from>
    <xdr:to>
      <xdr:col>112</xdr:col>
      <xdr:colOff>38100</xdr:colOff>
      <xdr:row>84</xdr:row>
      <xdr:rowOff>134620</xdr:rowOff>
    </xdr:to>
    <xdr:sp macro="" textlink="">
      <xdr:nvSpPr>
        <xdr:cNvPr id="803" name="フローチャート: 判断 802">
          <a:extLst>
            <a:ext uri="{FF2B5EF4-FFF2-40B4-BE49-F238E27FC236}">
              <a16:creationId xmlns:a16="http://schemas.microsoft.com/office/drawing/2014/main" id="{41FE682A-50E4-40C9-9CD1-C955520EE3AE}"/>
            </a:ext>
          </a:extLst>
        </xdr:cNvPr>
        <xdr:cNvSpPr/>
      </xdr:nvSpPr>
      <xdr:spPr>
        <a:xfrm>
          <a:off x="21272500" y="1443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26163</xdr:rowOff>
    </xdr:from>
    <xdr:to>
      <xdr:col>107</xdr:col>
      <xdr:colOff>101600</xdr:colOff>
      <xdr:row>83</xdr:row>
      <xdr:rowOff>127763</xdr:rowOff>
    </xdr:to>
    <xdr:sp macro="" textlink="">
      <xdr:nvSpPr>
        <xdr:cNvPr id="804" name="フローチャート: 判断 803">
          <a:extLst>
            <a:ext uri="{FF2B5EF4-FFF2-40B4-BE49-F238E27FC236}">
              <a16:creationId xmlns:a16="http://schemas.microsoft.com/office/drawing/2014/main" id="{C5D4CD38-66F8-42A4-AF22-875BC16D5EC6}"/>
            </a:ext>
          </a:extLst>
        </xdr:cNvPr>
        <xdr:cNvSpPr/>
      </xdr:nvSpPr>
      <xdr:spPr>
        <a:xfrm>
          <a:off x="20383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26163</xdr:rowOff>
    </xdr:from>
    <xdr:to>
      <xdr:col>102</xdr:col>
      <xdr:colOff>165100</xdr:colOff>
      <xdr:row>83</xdr:row>
      <xdr:rowOff>127763</xdr:rowOff>
    </xdr:to>
    <xdr:sp macro="" textlink="">
      <xdr:nvSpPr>
        <xdr:cNvPr id="805" name="フローチャート: 判断 804">
          <a:extLst>
            <a:ext uri="{FF2B5EF4-FFF2-40B4-BE49-F238E27FC236}">
              <a16:creationId xmlns:a16="http://schemas.microsoft.com/office/drawing/2014/main" id="{1E3B0B31-7A19-4D77-A633-9AF66F588519}"/>
            </a:ext>
          </a:extLst>
        </xdr:cNvPr>
        <xdr:cNvSpPr/>
      </xdr:nvSpPr>
      <xdr:spPr>
        <a:xfrm>
          <a:off x="19494500" y="14256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49022</xdr:rowOff>
    </xdr:from>
    <xdr:to>
      <xdr:col>98</xdr:col>
      <xdr:colOff>38100</xdr:colOff>
      <xdr:row>83</xdr:row>
      <xdr:rowOff>150622</xdr:rowOff>
    </xdr:to>
    <xdr:sp macro="" textlink="">
      <xdr:nvSpPr>
        <xdr:cNvPr id="806" name="フローチャート: 判断 805">
          <a:extLst>
            <a:ext uri="{FF2B5EF4-FFF2-40B4-BE49-F238E27FC236}">
              <a16:creationId xmlns:a16="http://schemas.microsoft.com/office/drawing/2014/main" id="{2E1578D8-3A80-4ADB-A0FD-85511C4D925F}"/>
            </a:ext>
          </a:extLst>
        </xdr:cNvPr>
        <xdr:cNvSpPr/>
      </xdr:nvSpPr>
      <xdr:spPr>
        <a:xfrm>
          <a:off x="18605500" y="14279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07" name="テキスト ボックス 806">
          <a:extLst>
            <a:ext uri="{FF2B5EF4-FFF2-40B4-BE49-F238E27FC236}">
              <a16:creationId xmlns:a16="http://schemas.microsoft.com/office/drawing/2014/main" id="{82198235-69B3-4F81-9E0B-2B984329235D}"/>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08" name="テキスト ボックス 807">
          <a:extLst>
            <a:ext uri="{FF2B5EF4-FFF2-40B4-BE49-F238E27FC236}">
              <a16:creationId xmlns:a16="http://schemas.microsoft.com/office/drawing/2014/main" id="{EE84DFE9-C09D-4FFE-A894-2313881AB76A}"/>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09" name="テキスト ボックス 808">
          <a:extLst>
            <a:ext uri="{FF2B5EF4-FFF2-40B4-BE49-F238E27FC236}">
              <a16:creationId xmlns:a16="http://schemas.microsoft.com/office/drawing/2014/main" id="{0815797F-71DE-494D-8260-6945746930A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0" name="テキスト ボックス 809">
          <a:extLst>
            <a:ext uri="{FF2B5EF4-FFF2-40B4-BE49-F238E27FC236}">
              <a16:creationId xmlns:a16="http://schemas.microsoft.com/office/drawing/2014/main" id="{DE6E9EFD-9A00-4BAA-AE7B-9329A506F45E}"/>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1" name="テキスト ボックス 810">
          <a:extLst>
            <a:ext uri="{FF2B5EF4-FFF2-40B4-BE49-F238E27FC236}">
              <a16:creationId xmlns:a16="http://schemas.microsoft.com/office/drawing/2014/main" id="{767FB161-A7E8-41F0-9CC0-0458327C1EC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108458</xdr:rowOff>
    </xdr:from>
    <xdr:to>
      <xdr:col>116</xdr:col>
      <xdr:colOff>114300</xdr:colOff>
      <xdr:row>86</xdr:row>
      <xdr:rowOff>38608</xdr:rowOff>
    </xdr:to>
    <xdr:sp macro="" textlink="">
      <xdr:nvSpPr>
        <xdr:cNvPr id="812" name="楕円 811">
          <a:extLst>
            <a:ext uri="{FF2B5EF4-FFF2-40B4-BE49-F238E27FC236}">
              <a16:creationId xmlns:a16="http://schemas.microsoft.com/office/drawing/2014/main" id="{C702527B-FC9A-4CFE-8AFA-BA9BD50D7205}"/>
            </a:ext>
          </a:extLst>
        </xdr:cNvPr>
        <xdr:cNvSpPr/>
      </xdr:nvSpPr>
      <xdr:spPr>
        <a:xfrm>
          <a:off x="221107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23385</xdr:rowOff>
    </xdr:from>
    <xdr:ext cx="469744" cy="259045"/>
    <xdr:sp macro="" textlink="">
      <xdr:nvSpPr>
        <xdr:cNvPr id="813" name="【消防施設】&#10;一人当たり面積該当値テキスト">
          <a:extLst>
            <a:ext uri="{FF2B5EF4-FFF2-40B4-BE49-F238E27FC236}">
              <a16:creationId xmlns:a16="http://schemas.microsoft.com/office/drawing/2014/main" id="{17688877-478D-4590-A53A-5468BD4F4657}"/>
            </a:ext>
          </a:extLst>
        </xdr:cNvPr>
        <xdr:cNvSpPr txBox="1"/>
      </xdr:nvSpPr>
      <xdr:spPr>
        <a:xfrm>
          <a:off x="22199600" y="145966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108458</xdr:rowOff>
    </xdr:from>
    <xdr:to>
      <xdr:col>112</xdr:col>
      <xdr:colOff>38100</xdr:colOff>
      <xdr:row>86</xdr:row>
      <xdr:rowOff>38608</xdr:rowOff>
    </xdr:to>
    <xdr:sp macro="" textlink="">
      <xdr:nvSpPr>
        <xdr:cNvPr id="814" name="楕円 813">
          <a:extLst>
            <a:ext uri="{FF2B5EF4-FFF2-40B4-BE49-F238E27FC236}">
              <a16:creationId xmlns:a16="http://schemas.microsoft.com/office/drawing/2014/main" id="{F3948569-F045-4574-8BBC-3A2A92AF97EF}"/>
            </a:ext>
          </a:extLst>
        </xdr:cNvPr>
        <xdr:cNvSpPr/>
      </xdr:nvSpPr>
      <xdr:spPr>
        <a:xfrm>
          <a:off x="21272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159258</xdr:rowOff>
    </xdr:from>
    <xdr:to>
      <xdr:col>116</xdr:col>
      <xdr:colOff>63500</xdr:colOff>
      <xdr:row>85</xdr:row>
      <xdr:rowOff>159258</xdr:rowOff>
    </xdr:to>
    <xdr:cxnSp macro="">
      <xdr:nvCxnSpPr>
        <xdr:cNvPr id="815" name="直線コネクタ 814">
          <a:extLst>
            <a:ext uri="{FF2B5EF4-FFF2-40B4-BE49-F238E27FC236}">
              <a16:creationId xmlns:a16="http://schemas.microsoft.com/office/drawing/2014/main" id="{1C7CA049-80B7-4492-A3D0-CA93FD5C6460}"/>
            </a:ext>
          </a:extLst>
        </xdr:cNvPr>
        <xdr:cNvCxnSpPr/>
      </xdr:nvCxnSpPr>
      <xdr:spPr>
        <a:xfrm>
          <a:off x="21323300" y="1473250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108458</xdr:rowOff>
    </xdr:from>
    <xdr:to>
      <xdr:col>107</xdr:col>
      <xdr:colOff>101600</xdr:colOff>
      <xdr:row>86</xdr:row>
      <xdr:rowOff>38608</xdr:rowOff>
    </xdr:to>
    <xdr:sp macro="" textlink="">
      <xdr:nvSpPr>
        <xdr:cNvPr id="816" name="楕円 815">
          <a:extLst>
            <a:ext uri="{FF2B5EF4-FFF2-40B4-BE49-F238E27FC236}">
              <a16:creationId xmlns:a16="http://schemas.microsoft.com/office/drawing/2014/main" id="{E5EBDDC9-2B47-4342-9913-BCC0FEB09BCE}"/>
            </a:ext>
          </a:extLst>
        </xdr:cNvPr>
        <xdr:cNvSpPr/>
      </xdr:nvSpPr>
      <xdr:spPr>
        <a:xfrm>
          <a:off x="20383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159258</xdr:rowOff>
    </xdr:from>
    <xdr:to>
      <xdr:col>111</xdr:col>
      <xdr:colOff>177800</xdr:colOff>
      <xdr:row>85</xdr:row>
      <xdr:rowOff>159258</xdr:rowOff>
    </xdr:to>
    <xdr:cxnSp macro="">
      <xdr:nvCxnSpPr>
        <xdr:cNvPr id="817" name="直線コネクタ 816">
          <a:extLst>
            <a:ext uri="{FF2B5EF4-FFF2-40B4-BE49-F238E27FC236}">
              <a16:creationId xmlns:a16="http://schemas.microsoft.com/office/drawing/2014/main" id="{A85C576E-7EE4-4BA9-96CA-5301170F10C1}"/>
            </a:ext>
          </a:extLst>
        </xdr:cNvPr>
        <xdr:cNvCxnSpPr/>
      </xdr:nvCxnSpPr>
      <xdr:spPr>
        <a:xfrm>
          <a:off x="20434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108458</xdr:rowOff>
    </xdr:from>
    <xdr:to>
      <xdr:col>102</xdr:col>
      <xdr:colOff>165100</xdr:colOff>
      <xdr:row>86</xdr:row>
      <xdr:rowOff>38608</xdr:rowOff>
    </xdr:to>
    <xdr:sp macro="" textlink="">
      <xdr:nvSpPr>
        <xdr:cNvPr id="818" name="楕円 817">
          <a:extLst>
            <a:ext uri="{FF2B5EF4-FFF2-40B4-BE49-F238E27FC236}">
              <a16:creationId xmlns:a16="http://schemas.microsoft.com/office/drawing/2014/main" id="{B7A65C4E-EB65-4120-A69E-6708286C5484}"/>
            </a:ext>
          </a:extLst>
        </xdr:cNvPr>
        <xdr:cNvSpPr/>
      </xdr:nvSpPr>
      <xdr:spPr>
        <a:xfrm>
          <a:off x="19494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159258</xdr:rowOff>
    </xdr:from>
    <xdr:to>
      <xdr:col>107</xdr:col>
      <xdr:colOff>50800</xdr:colOff>
      <xdr:row>85</xdr:row>
      <xdr:rowOff>159258</xdr:rowOff>
    </xdr:to>
    <xdr:cxnSp macro="">
      <xdr:nvCxnSpPr>
        <xdr:cNvPr id="819" name="直線コネクタ 818">
          <a:extLst>
            <a:ext uri="{FF2B5EF4-FFF2-40B4-BE49-F238E27FC236}">
              <a16:creationId xmlns:a16="http://schemas.microsoft.com/office/drawing/2014/main" id="{50B5F5C6-41C3-4B67-BDC0-9FBB26B154A6}"/>
            </a:ext>
          </a:extLst>
        </xdr:cNvPr>
        <xdr:cNvCxnSpPr/>
      </xdr:nvCxnSpPr>
      <xdr:spPr>
        <a:xfrm>
          <a:off x="19545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108458</xdr:rowOff>
    </xdr:from>
    <xdr:to>
      <xdr:col>98</xdr:col>
      <xdr:colOff>38100</xdr:colOff>
      <xdr:row>86</xdr:row>
      <xdr:rowOff>38608</xdr:rowOff>
    </xdr:to>
    <xdr:sp macro="" textlink="">
      <xdr:nvSpPr>
        <xdr:cNvPr id="820" name="楕円 819">
          <a:extLst>
            <a:ext uri="{FF2B5EF4-FFF2-40B4-BE49-F238E27FC236}">
              <a16:creationId xmlns:a16="http://schemas.microsoft.com/office/drawing/2014/main" id="{A364AFCE-8639-4972-AC34-43926989EC28}"/>
            </a:ext>
          </a:extLst>
        </xdr:cNvPr>
        <xdr:cNvSpPr/>
      </xdr:nvSpPr>
      <xdr:spPr>
        <a:xfrm>
          <a:off x="18605500" y="146817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159258</xdr:rowOff>
    </xdr:from>
    <xdr:to>
      <xdr:col>102</xdr:col>
      <xdr:colOff>114300</xdr:colOff>
      <xdr:row>85</xdr:row>
      <xdr:rowOff>159258</xdr:rowOff>
    </xdr:to>
    <xdr:cxnSp macro="">
      <xdr:nvCxnSpPr>
        <xdr:cNvPr id="821" name="直線コネクタ 820">
          <a:extLst>
            <a:ext uri="{FF2B5EF4-FFF2-40B4-BE49-F238E27FC236}">
              <a16:creationId xmlns:a16="http://schemas.microsoft.com/office/drawing/2014/main" id="{84FC240A-FDD7-42C1-95B8-A974716E43B9}"/>
            </a:ext>
          </a:extLst>
        </xdr:cNvPr>
        <xdr:cNvCxnSpPr/>
      </xdr:nvCxnSpPr>
      <xdr:spPr>
        <a:xfrm>
          <a:off x="18656300" y="1473250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151147</xdr:rowOff>
    </xdr:from>
    <xdr:ext cx="469744" cy="259045"/>
    <xdr:sp macro="" textlink="">
      <xdr:nvSpPr>
        <xdr:cNvPr id="822" name="n_1aveValue【消防施設】&#10;一人当たり面積">
          <a:extLst>
            <a:ext uri="{FF2B5EF4-FFF2-40B4-BE49-F238E27FC236}">
              <a16:creationId xmlns:a16="http://schemas.microsoft.com/office/drawing/2014/main" id="{3453F19F-7934-4ECD-8625-21B89A23F1A5}"/>
            </a:ext>
          </a:extLst>
        </xdr:cNvPr>
        <xdr:cNvSpPr txBox="1"/>
      </xdr:nvSpPr>
      <xdr:spPr>
        <a:xfrm>
          <a:off x="21075727" y="14210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144290</xdr:rowOff>
    </xdr:from>
    <xdr:ext cx="469744" cy="259045"/>
    <xdr:sp macro="" textlink="">
      <xdr:nvSpPr>
        <xdr:cNvPr id="823" name="n_2aveValue【消防施設】&#10;一人当たり面積">
          <a:extLst>
            <a:ext uri="{FF2B5EF4-FFF2-40B4-BE49-F238E27FC236}">
              <a16:creationId xmlns:a16="http://schemas.microsoft.com/office/drawing/2014/main" id="{40334EA7-7CEF-4189-BF5E-AAC3B0CFF54E}"/>
            </a:ext>
          </a:extLst>
        </xdr:cNvPr>
        <xdr:cNvSpPr txBox="1"/>
      </xdr:nvSpPr>
      <xdr:spPr>
        <a:xfrm>
          <a:off x="201994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144290</xdr:rowOff>
    </xdr:from>
    <xdr:ext cx="469744" cy="259045"/>
    <xdr:sp macro="" textlink="">
      <xdr:nvSpPr>
        <xdr:cNvPr id="824" name="n_3aveValue【消防施設】&#10;一人当たり面積">
          <a:extLst>
            <a:ext uri="{FF2B5EF4-FFF2-40B4-BE49-F238E27FC236}">
              <a16:creationId xmlns:a16="http://schemas.microsoft.com/office/drawing/2014/main" id="{3F9C8413-5C0E-4548-A822-013B40D540EB}"/>
            </a:ext>
          </a:extLst>
        </xdr:cNvPr>
        <xdr:cNvSpPr txBox="1"/>
      </xdr:nvSpPr>
      <xdr:spPr>
        <a:xfrm>
          <a:off x="19310427" y="14031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167149</xdr:rowOff>
    </xdr:from>
    <xdr:ext cx="469744" cy="259045"/>
    <xdr:sp macro="" textlink="">
      <xdr:nvSpPr>
        <xdr:cNvPr id="825" name="n_4aveValue【消防施設】&#10;一人当たり面積">
          <a:extLst>
            <a:ext uri="{FF2B5EF4-FFF2-40B4-BE49-F238E27FC236}">
              <a16:creationId xmlns:a16="http://schemas.microsoft.com/office/drawing/2014/main" id="{A0FC66C9-5DCB-439B-8604-8D77ED02F0D3}"/>
            </a:ext>
          </a:extLst>
        </xdr:cNvPr>
        <xdr:cNvSpPr txBox="1"/>
      </xdr:nvSpPr>
      <xdr:spPr>
        <a:xfrm>
          <a:off x="18421427" y="14054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29735</xdr:rowOff>
    </xdr:from>
    <xdr:ext cx="469744" cy="259045"/>
    <xdr:sp macro="" textlink="">
      <xdr:nvSpPr>
        <xdr:cNvPr id="826" name="n_1mainValue【消防施設】&#10;一人当たり面積">
          <a:extLst>
            <a:ext uri="{FF2B5EF4-FFF2-40B4-BE49-F238E27FC236}">
              <a16:creationId xmlns:a16="http://schemas.microsoft.com/office/drawing/2014/main" id="{4BED6A49-C8F7-42B9-BFA5-C5D145DA1239}"/>
            </a:ext>
          </a:extLst>
        </xdr:cNvPr>
        <xdr:cNvSpPr txBox="1"/>
      </xdr:nvSpPr>
      <xdr:spPr>
        <a:xfrm>
          <a:off x="210757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29735</xdr:rowOff>
    </xdr:from>
    <xdr:ext cx="469744" cy="259045"/>
    <xdr:sp macro="" textlink="">
      <xdr:nvSpPr>
        <xdr:cNvPr id="827" name="n_2mainValue【消防施設】&#10;一人当たり面積">
          <a:extLst>
            <a:ext uri="{FF2B5EF4-FFF2-40B4-BE49-F238E27FC236}">
              <a16:creationId xmlns:a16="http://schemas.microsoft.com/office/drawing/2014/main" id="{2B53550B-3A17-4FA5-AF8A-5A080EA1BFE0}"/>
            </a:ext>
          </a:extLst>
        </xdr:cNvPr>
        <xdr:cNvSpPr txBox="1"/>
      </xdr:nvSpPr>
      <xdr:spPr>
        <a:xfrm>
          <a:off x="20199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29735</xdr:rowOff>
    </xdr:from>
    <xdr:ext cx="469744" cy="259045"/>
    <xdr:sp macro="" textlink="">
      <xdr:nvSpPr>
        <xdr:cNvPr id="828" name="n_3mainValue【消防施設】&#10;一人当たり面積">
          <a:extLst>
            <a:ext uri="{FF2B5EF4-FFF2-40B4-BE49-F238E27FC236}">
              <a16:creationId xmlns:a16="http://schemas.microsoft.com/office/drawing/2014/main" id="{EEF0E97D-C96B-4054-9C70-1708BFEC5D6A}"/>
            </a:ext>
          </a:extLst>
        </xdr:cNvPr>
        <xdr:cNvSpPr txBox="1"/>
      </xdr:nvSpPr>
      <xdr:spPr>
        <a:xfrm>
          <a:off x="19310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29735</xdr:rowOff>
    </xdr:from>
    <xdr:ext cx="469744" cy="259045"/>
    <xdr:sp macro="" textlink="">
      <xdr:nvSpPr>
        <xdr:cNvPr id="829" name="n_4mainValue【消防施設】&#10;一人当たり面積">
          <a:extLst>
            <a:ext uri="{FF2B5EF4-FFF2-40B4-BE49-F238E27FC236}">
              <a16:creationId xmlns:a16="http://schemas.microsoft.com/office/drawing/2014/main" id="{7338FD4A-F0AA-49F5-8404-98F56F866273}"/>
            </a:ext>
          </a:extLst>
        </xdr:cNvPr>
        <xdr:cNvSpPr txBox="1"/>
      </xdr:nvSpPr>
      <xdr:spPr>
        <a:xfrm>
          <a:off x="18421427" y="14774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0" name="正方形/長方形 829">
          <a:extLst>
            <a:ext uri="{FF2B5EF4-FFF2-40B4-BE49-F238E27FC236}">
              <a16:creationId xmlns:a16="http://schemas.microsoft.com/office/drawing/2014/main" id="{8E2203DE-DB8E-4D68-B0C0-89B55F8270C1}"/>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1" name="正方形/長方形 830">
          <a:extLst>
            <a:ext uri="{FF2B5EF4-FFF2-40B4-BE49-F238E27FC236}">
              <a16:creationId xmlns:a16="http://schemas.microsoft.com/office/drawing/2014/main" id="{6A4154CC-B286-4D42-8353-7ACAF25ADCD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2" name="正方形/長方形 831">
          <a:extLst>
            <a:ext uri="{FF2B5EF4-FFF2-40B4-BE49-F238E27FC236}">
              <a16:creationId xmlns:a16="http://schemas.microsoft.com/office/drawing/2014/main" id="{55A51D46-800C-4C02-97E5-1B32878427C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3" name="正方形/長方形 832">
          <a:extLst>
            <a:ext uri="{FF2B5EF4-FFF2-40B4-BE49-F238E27FC236}">
              <a16:creationId xmlns:a16="http://schemas.microsoft.com/office/drawing/2014/main" id="{D2506417-7B49-4D4A-A36F-2AA1D1719A6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4" name="正方形/長方形 833">
          <a:extLst>
            <a:ext uri="{FF2B5EF4-FFF2-40B4-BE49-F238E27FC236}">
              <a16:creationId xmlns:a16="http://schemas.microsoft.com/office/drawing/2014/main" id="{FB696482-157B-450B-865E-F4918B092BC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5" name="正方形/長方形 834">
          <a:extLst>
            <a:ext uri="{FF2B5EF4-FFF2-40B4-BE49-F238E27FC236}">
              <a16:creationId xmlns:a16="http://schemas.microsoft.com/office/drawing/2014/main" id="{96669C69-F2A0-4B10-A036-B7B266ADB9F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36" name="正方形/長方形 835">
          <a:extLst>
            <a:ext uri="{FF2B5EF4-FFF2-40B4-BE49-F238E27FC236}">
              <a16:creationId xmlns:a16="http://schemas.microsoft.com/office/drawing/2014/main" id="{118DA439-3A70-4047-AFF0-F18FCDA7DED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37" name="正方形/長方形 836">
          <a:extLst>
            <a:ext uri="{FF2B5EF4-FFF2-40B4-BE49-F238E27FC236}">
              <a16:creationId xmlns:a16="http://schemas.microsoft.com/office/drawing/2014/main" id="{7D982CEF-1AA6-4C5B-BD00-F4CA9300571A}"/>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38" name="テキスト ボックス 837">
          <a:extLst>
            <a:ext uri="{FF2B5EF4-FFF2-40B4-BE49-F238E27FC236}">
              <a16:creationId xmlns:a16="http://schemas.microsoft.com/office/drawing/2014/main" id="{302D0BB5-38B0-44B2-8DD8-1B6A52A3B8AB}"/>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39" name="直線コネクタ 838">
          <a:extLst>
            <a:ext uri="{FF2B5EF4-FFF2-40B4-BE49-F238E27FC236}">
              <a16:creationId xmlns:a16="http://schemas.microsoft.com/office/drawing/2014/main" id="{99EE0D0B-33B8-4380-B5A0-3986EBC292F1}"/>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0" name="テキスト ボックス 839">
          <a:extLst>
            <a:ext uri="{FF2B5EF4-FFF2-40B4-BE49-F238E27FC236}">
              <a16:creationId xmlns:a16="http://schemas.microsoft.com/office/drawing/2014/main" id="{A256FAD7-DBAD-4D8C-B63F-317692AD97E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1" name="直線コネクタ 840">
          <a:extLst>
            <a:ext uri="{FF2B5EF4-FFF2-40B4-BE49-F238E27FC236}">
              <a16:creationId xmlns:a16="http://schemas.microsoft.com/office/drawing/2014/main" id="{EBCE6E96-37BD-49FC-9436-1576559BEA1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2" name="テキスト ボックス 841">
          <a:extLst>
            <a:ext uri="{FF2B5EF4-FFF2-40B4-BE49-F238E27FC236}">
              <a16:creationId xmlns:a16="http://schemas.microsoft.com/office/drawing/2014/main" id="{1B0A15FE-0B94-4F81-B863-52E8E0EB159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3" name="直線コネクタ 842">
          <a:extLst>
            <a:ext uri="{FF2B5EF4-FFF2-40B4-BE49-F238E27FC236}">
              <a16:creationId xmlns:a16="http://schemas.microsoft.com/office/drawing/2014/main" id="{6541EC07-A25D-4F0B-B06B-A10A3DB5222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4" name="テキスト ボックス 843">
          <a:extLst>
            <a:ext uri="{FF2B5EF4-FFF2-40B4-BE49-F238E27FC236}">
              <a16:creationId xmlns:a16="http://schemas.microsoft.com/office/drawing/2014/main" id="{CA8B9CFD-3C7A-46D8-8E35-74CD9A99DD8F}"/>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45" name="直線コネクタ 844">
          <a:extLst>
            <a:ext uri="{FF2B5EF4-FFF2-40B4-BE49-F238E27FC236}">
              <a16:creationId xmlns:a16="http://schemas.microsoft.com/office/drawing/2014/main" id="{C5C68203-2874-411B-ABF4-C0798521F237}"/>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46" name="テキスト ボックス 845">
          <a:extLst>
            <a:ext uri="{FF2B5EF4-FFF2-40B4-BE49-F238E27FC236}">
              <a16:creationId xmlns:a16="http://schemas.microsoft.com/office/drawing/2014/main" id="{6B91C45D-EB87-46B3-9DBD-0C90CFB644A1}"/>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47" name="直線コネクタ 846">
          <a:extLst>
            <a:ext uri="{FF2B5EF4-FFF2-40B4-BE49-F238E27FC236}">
              <a16:creationId xmlns:a16="http://schemas.microsoft.com/office/drawing/2014/main" id="{6D165713-1A87-42E8-9E6B-56C9908A22A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48" name="テキスト ボックス 847">
          <a:extLst>
            <a:ext uri="{FF2B5EF4-FFF2-40B4-BE49-F238E27FC236}">
              <a16:creationId xmlns:a16="http://schemas.microsoft.com/office/drawing/2014/main" id="{A7979AD3-13DF-4CE1-AA32-2887844918A5}"/>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49" name="直線コネクタ 848">
          <a:extLst>
            <a:ext uri="{FF2B5EF4-FFF2-40B4-BE49-F238E27FC236}">
              <a16:creationId xmlns:a16="http://schemas.microsoft.com/office/drawing/2014/main" id="{FA1FC82A-7BA1-49BF-81C3-ED77EDB76ED8}"/>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0" name="テキスト ボックス 849">
          <a:extLst>
            <a:ext uri="{FF2B5EF4-FFF2-40B4-BE49-F238E27FC236}">
              <a16:creationId xmlns:a16="http://schemas.microsoft.com/office/drawing/2014/main" id="{3B22FC86-9486-48C3-9E92-976AE6F2B03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1" name="直線コネクタ 850">
          <a:extLst>
            <a:ext uri="{FF2B5EF4-FFF2-40B4-BE49-F238E27FC236}">
              <a16:creationId xmlns:a16="http://schemas.microsoft.com/office/drawing/2014/main" id="{8CBEE4C8-9A9D-48B0-A35D-87D74915331D}"/>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2" name="テキスト ボックス 851">
          <a:extLst>
            <a:ext uri="{FF2B5EF4-FFF2-40B4-BE49-F238E27FC236}">
              <a16:creationId xmlns:a16="http://schemas.microsoft.com/office/drawing/2014/main" id="{ECA59C22-1BD5-4E7E-B4E7-575DB0ACCE36}"/>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3" name="直線コネクタ 852">
          <a:extLst>
            <a:ext uri="{FF2B5EF4-FFF2-40B4-BE49-F238E27FC236}">
              <a16:creationId xmlns:a16="http://schemas.microsoft.com/office/drawing/2014/main" id="{050A8185-33D2-4053-900E-53718E7C0A3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4" name="【庁舎】&#10;有形固定資産減価償却率グラフ枠">
          <a:extLst>
            <a:ext uri="{FF2B5EF4-FFF2-40B4-BE49-F238E27FC236}">
              <a16:creationId xmlns:a16="http://schemas.microsoft.com/office/drawing/2014/main" id="{369AB64D-954F-4AB6-9059-9CC008129758}"/>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131718</xdr:rowOff>
    </xdr:from>
    <xdr:to>
      <xdr:col>85</xdr:col>
      <xdr:colOff>126364</xdr:colOff>
      <xdr:row>108</xdr:row>
      <xdr:rowOff>125186</xdr:rowOff>
    </xdr:to>
    <xdr:cxnSp macro="">
      <xdr:nvCxnSpPr>
        <xdr:cNvPr id="855" name="直線コネクタ 854">
          <a:extLst>
            <a:ext uri="{FF2B5EF4-FFF2-40B4-BE49-F238E27FC236}">
              <a16:creationId xmlns:a16="http://schemas.microsoft.com/office/drawing/2014/main" id="{2806D590-4A54-40A6-9116-16FF90D5EC3D}"/>
            </a:ext>
          </a:extLst>
        </xdr:cNvPr>
        <xdr:cNvCxnSpPr/>
      </xdr:nvCxnSpPr>
      <xdr:spPr>
        <a:xfrm flipV="1">
          <a:off x="16318864" y="17105268"/>
          <a:ext cx="0" cy="15365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129013</xdr:rowOff>
    </xdr:from>
    <xdr:ext cx="405111" cy="259045"/>
    <xdr:sp macro="" textlink="">
      <xdr:nvSpPr>
        <xdr:cNvPr id="856" name="【庁舎】&#10;有形固定資産減価償却率最小値テキスト">
          <a:extLst>
            <a:ext uri="{FF2B5EF4-FFF2-40B4-BE49-F238E27FC236}">
              <a16:creationId xmlns:a16="http://schemas.microsoft.com/office/drawing/2014/main" id="{E29C261A-022E-446F-AC44-F901E4D051F1}"/>
            </a:ext>
          </a:extLst>
        </xdr:cNvPr>
        <xdr:cNvSpPr txBox="1"/>
      </xdr:nvSpPr>
      <xdr:spPr>
        <a:xfrm>
          <a:off x="16357600" y="186456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125186</xdr:rowOff>
    </xdr:from>
    <xdr:to>
      <xdr:col>86</xdr:col>
      <xdr:colOff>25400</xdr:colOff>
      <xdr:row>108</xdr:row>
      <xdr:rowOff>125186</xdr:rowOff>
    </xdr:to>
    <xdr:cxnSp macro="">
      <xdr:nvCxnSpPr>
        <xdr:cNvPr id="857" name="直線コネクタ 856">
          <a:extLst>
            <a:ext uri="{FF2B5EF4-FFF2-40B4-BE49-F238E27FC236}">
              <a16:creationId xmlns:a16="http://schemas.microsoft.com/office/drawing/2014/main" id="{B57CAC80-065E-45B2-BB11-D57B09AD4DFB}"/>
            </a:ext>
          </a:extLst>
        </xdr:cNvPr>
        <xdr:cNvCxnSpPr/>
      </xdr:nvCxnSpPr>
      <xdr:spPr>
        <a:xfrm>
          <a:off x="16230600" y="18641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78395</xdr:rowOff>
    </xdr:from>
    <xdr:ext cx="340478" cy="259045"/>
    <xdr:sp macro="" textlink="">
      <xdr:nvSpPr>
        <xdr:cNvPr id="858" name="【庁舎】&#10;有形固定資産減価償却率最大値テキスト">
          <a:extLst>
            <a:ext uri="{FF2B5EF4-FFF2-40B4-BE49-F238E27FC236}">
              <a16:creationId xmlns:a16="http://schemas.microsoft.com/office/drawing/2014/main" id="{C204578E-6FAA-45F6-9DAC-B2B33B83ECB1}"/>
            </a:ext>
          </a:extLst>
        </xdr:cNvPr>
        <xdr:cNvSpPr txBox="1"/>
      </xdr:nvSpPr>
      <xdr:spPr>
        <a:xfrm>
          <a:off x="16357600" y="1688049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131718</xdr:rowOff>
    </xdr:from>
    <xdr:to>
      <xdr:col>86</xdr:col>
      <xdr:colOff>25400</xdr:colOff>
      <xdr:row>99</xdr:row>
      <xdr:rowOff>131718</xdr:rowOff>
    </xdr:to>
    <xdr:cxnSp macro="">
      <xdr:nvCxnSpPr>
        <xdr:cNvPr id="859" name="直線コネクタ 858">
          <a:extLst>
            <a:ext uri="{FF2B5EF4-FFF2-40B4-BE49-F238E27FC236}">
              <a16:creationId xmlns:a16="http://schemas.microsoft.com/office/drawing/2014/main" id="{3C108735-2986-4B69-8AE7-1E0E545E17E9}"/>
            </a:ext>
          </a:extLst>
        </xdr:cNvPr>
        <xdr:cNvCxnSpPr/>
      </xdr:nvCxnSpPr>
      <xdr:spPr>
        <a:xfrm>
          <a:off x="16230600" y="171052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41746</xdr:rowOff>
    </xdr:from>
    <xdr:ext cx="405111" cy="259045"/>
    <xdr:sp macro="" textlink="">
      <xdr:nvSpPr>
        <xdr:cNvPr id="860" name="【庁舎】&#10;有形固定資産減価償却率平均値テキスト">
          <a:extLst>
            <a:ext uri="{FF2B5EF4-FFF2-40B4-BE49-F238E27FC236}">
              <a16:creationId xmlns:a16="http://schemas.microsoft.com/office/drawing/2014/main" id="{D03071C4-B1C0-45D7-858E-4D4ECCC1188A}"/>
            </a:ext>
          </a:extLst>
        </xdr:cNvPr>
        <xdr:cNvSpPr txBox="1"/>
      </xdr:nvSpPr>
      <xdr:spPr>
        <a:xfrm>
          <a:off x="16357600" y="177010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18869</xdr:rowOff>
    </xdr:from>
    <xdr:to>
      <xdr:col>85</xdr:col>
      <xdr:colOff>177800</xdr:colOff>
      <xdr:row>104</xdr:row>
      <xdr:rowOff>120469</xdr:rowOff>
    </xdr:to>
    <xdr:sp macro="" textlink="">
      <xdr:nvSpPr>
        <xdr:cNvPr id="861" name="フローチャート: 判断 860">
          <a:extLst>
            <a:ext uri="{FF2B5EF4-FFF2-40B4-BE49-F238E27FC236}">
              <a16:creationId xmlns:a16="http://schemas.microsoft.com/office/drawing/2014/main" id="{FA82F2C6-BB41-4978-B62A-36DE41675CEB}"/>
            </a:ext>
          </a:extLst>
        </xdr:cNvPr>
        <xdr:cNvSpPr/>
      </xdr:nvSpPr>
      <xdr:spPr>
        <a:xfrm>
          <a:off x="16268700" y="1784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41729</xdr:rowOff>
    </xdr:from>
    <xdr:to>
      <xdr:col>81</xdr:col>
      <xdr:colOff>101600</xdr:colOff>
      <xdr:row>104</xdr:row>
      <xdr:rowOff>143329</xdr:rowOff>
    </xdr:to>
    <xdr:sp macro="" textlink="">
      <xdr:nvSpPr>
        <xdr:cNvPr id="862" name="フローチャート: 判断 861">
          <a:extLst>
            <a:ext uri="{FF2B5EF4-FFF2-40B4-BE49-F238E27FC236}">
              <a16:creationId xmlns:a16="http://schemas.microsoft.com/office/drawing/2014/main" id="{CEF145F2-C836-47DB-A6AE-1FDA6A28B346}"/>
            </a:ext>
          </a:extLst>
        </xdr:cNvPr>
        <xdr:cNvSpPr/>
      </xdr:nvSpPr>
      <xdr:spPr>
        <a:xfrm>
          <a:off x="15430500" y="17872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144599</xdr:rowOff>
    </xdr:from>
    <xdr:to>
      <xdr:col>76</xdr:col>
      <xdr:colOff>165100</xdr:colOff>
      <xdr:row>104</xdr:row>
      <xdr:rowOff>74749</xdr:rowOff>
    </xdr:to>
    <xdr:sp macro="" textlink="">
      <xdr:nvSpPr>
        <xdr:cNvPr id="863" name="フローチャート: 判断 862">
          <a:extLst>
            <a:ext uri="{FF2B5EF4-FFF2-40B4-BE49-F238E27FC236}">
              <a16:creationId xmlns:a16="http://schemas.microsoft.com/office/drawing/2014/main" id="{03B34D6F-2230-4EDD-9DD1-10988D65EFE4}"/>
            </a:ext>
          </a:extLst>
        </xdr:cNvPr>
        <xdr:cNvSpPr/>
      </xdr:nvSpPr>
      <xdr:spPr>
        <a:xfrm>
          <a:off x="14541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123371</xdr:rowOff>
    </xdr:from>
    <xdr:to>
      <xdr:col>72</xdr:col>
      <xdr:colOff>38100</xdr:colOff>
      <xdr:row>104</xdr:row>
      <xdr:rowOff>53521</xdr:rowOff>
    </xdr:to>
    <xdr:sp macro="" textlink="">
      <xdr:nvSpPr>
        <xdr:cNvPr id="864" name="フローチャート: 判断 863">
          <a:extLst>
            <a:ext uri="{FF2B5EF4-FFF2-40B4-BE49-F238E27FC236}">
              <a16:creationId xmlns:a16="http://schemas.microsoft.com/office/drawing/2014/main" id="{85FF044B-4D9B-4162-94D8-1B970C32B57D}"/>
            </a:ext>
          </a:extLst>
        </xdr:cNvPr>
        <xdr:cNvSpPr/>
      </xdr:nvSpPr>
      <xdr:spPr>
        <a:xfrm>
          <a:off x="13652500" y="17782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144599</xdr:rowOff>
    </xdr:from>
    <xdr:to>
      <xdr:col>67</xdr:col>
      <xdr:colOff>101600</xdr:colOff>
      <xdr:row>104</xdr:row>
      <xdr:rowOff>74749</xdr:rowOff>
    </xdr:to>
    <xdr:sp macro="" textlink="">
      <xdr:nvSpPr>
        <xdr:cNvPr id="865" name="フローチャート: 判断 864">
          <a:extLst>
            <a:ext uri="{FF2B5EF4-FFF2-40B4-BE49-F238E27FC236}">
              <a16:creationId xmlns:a16="http://schemas.microsoft.com/office/drawing/2014/main" id="{CCEBA03B-907C-492B-BFBA-E52D895B75EE}"/>
            </a:ext>
          </a:extLst>
        </xdr:cNvPr>
        <xdr:cNvSpPr/>
      </xdr:nvSpPr>
      <xdr:spPr>
        <a:xfrm>
          <a:off x="12763500" y="1780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6" name="テキスト ボックス 865">
          <a:extLst>
            <a:ext uri="{FF2B5EF4-FFF2-40B4-BE49-F238E27FC236}">
              <a16:creationId xmlns:a16="http://schemas.microsoft.com/office/drawing/2014/main" id="{7CA24CF8-7E93-48E0-A460-1BDEBABA588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7" name="テキスト ボックス 866">
          <a:extLst>
            <a:ext uri="{FF2B5EF4-FFF2-40B4-BE49-F238E27FC236}">
              <a16:creationId xmlns:a16="http://schemas.microsoft.com/office/drawing/2014/main" id="{37247480-8A45-4A9A-8D90-B74552768E8B}"/>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68" name="テキスト ボックス 867">
          <a:extLst>
            <a:ext uri="{FF2B5EF4-FFF2-40B4-BE49-F238E27FC236}">
              <a16:creationId xmlns:a16="http://schemas.microsoft.com/office/drawing/2014/main" id="{3C2FE556-C867-4B54-BC8B-E361F44DE8DA}"/>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69" name="テキスト ボックス 868">
          <a:extLst>
            <a:ext uri="{FF2B5EF4-FFF2-40B4-BE49-F238E27FC236}">
              <a16:creationId xmlns:a16="http://schemas.microsoft.com/office/drawing/2014/main" id="{AB36BFDF-4F5E-426B-9348-F6B645F9B702}"/>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0" name="テキスト ボックス 869">
          <a:extLst>
            <a:ext uri="{FF2B5EF4-FFF2-40B4-BE49-F238E27FC236}">
              <a16:creationId xmlns:a16="http://schemas.microsoft.com/office/drawing/2014/main" id="{75AED2BE-646A-4250-8E68-9BF0C32DD7D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111942</xdr:rowOff>
    </xdr:from>
    <xdr:to>
      <xdr:col>85</xdr:col>
      <xdr:colOff>177800</xdr:colOff>
      <xdr:row>108</xdr:row>
      <xdr:rowOff>42092</xdr:rowOff>
    </xdr:to>
    <xdr:sp macro="" textlink="">
      <xdr:nvSpPr>
        <xdr:cNvPr id="871" name="楕円 870">
          <a:extLst>
            <a:ext uri="{FF2B5EF4-FFF2-40B4-BE49-F238E27FC236}">
              <a16:creationId xmlns:a16="http://schemas.microsoft.com/office/drawing/2014/main" id="{C36E304D-242E-473A-9F30-FB7A40BC2B47}"/>
            </a:ext>
          </a:extLst>
        </xdr:cNvPr>
        <xdr:cNvSpPr/>
      </xdr:nvSpPr>
      <xdr:spPr>
        <a:xfrm>
          <a:off x="16268700" y="18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90369</xdr:rowOff>
    </xdr:from>
    <xdr:ext cx="405111" cy="259045"/>
    <xdr:sp macro="" textlink="">
      <xdr:nvSpPr>
        <xdr:cNvPr id="872" name="【庁舎】&#10;有形固定資産減価償却率該当値テキスト">
          <a:extLst>
            <a:ext uri="{FF2B5EF4-FFF2-40B4-BE49-F238E27FC236}">
              <a16:creationId xmlns:a16="http://schemas.microsoft.com/office/drawing/2014/main" id="{65374264-B9C3-4421-B7F3-5098B4ABEEB3}"/>
            </a:ext>
          </a:extLst>
        </xdr:cNvPr>
        <xdr:cNvSpPr txBox="1"/>
      </xdr:nvSpPr>
      <xdr:spPr>
        <a:xfrm>
          <a:off x="16357600" y="184355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85816</xdr:rowOff>
    </xdr:from>
    <xdr:to>
      <xdr:col>81</xdr:col>
      <xdr:colOff>101600</xdr:colOff>
      <xdr:row>108</xdr:row>
      <xdr:rowOff>15966</xdr:rowOff>
    </xdr:to>
    <xdr:sp macro="" textlink="">
      <xdr:nvSpPr>
        <xdr:cNvPr id="873" name="楕円 872">
          <a:extLst>
            <a:ext uri="{FF2B5EF4-FFF2-40B4-BE49-F238E27FC236}">
              <a16:creationId xmlns:a16="http://schemas.microsoft.com/office/drawing/2014/main" id="{8A2BB3C7-FA2B-40A5-B1E7-D46537010316}"/>
            </a:ext>
          </a:extLst>
        </xdr:cNvPr>
        <xdr:cNvSpPr/>
      </xdr:nvSpPr>
      <xdr:spPr>
        <a:xfrm>
          <a:off x="15430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136616</xdr:rowOff>
    </xdr:from>
    <xdr:to>
      <xdr:col>85</xdr:col>
      <xdr:colOff>127000</xdr:colOff>
      <xdr:row>107</xdr:row>
      <xdr:rowOff>162742</xdr:rowOff>
    </xdr:to>
    <xdr:cxnSp macro="">
      <xdr:nvCxnSpPr>
        <xdr:cNvPr id="874" name="直線コネクタ 873">
          <a:extLst>
            <a:ext uri="{FF2B5EF4-FFF2-40B4-BE49-F238E27FC236}">
              <a16:creationId xmlns:a16="http://schemas.microsoft.com/office/drawing/2014/main" id="{0F790BBC-ADCE-41C6-B88D-AAEE00B907BF}"/>
            </a:ext>
          </a:extLst>
        </xdr:cNvPr>
        <xdr:cNvCxnSpPr/>
      </xdr:nvCxnSpPr>
      <xdr:spPr>
        <a:xfrm>
          <a:off x="15481300" y="18481766"/>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66221</xdr:rowOff>
    </xdr:from>
    <xdr:to>
      <xdr:col>76</xdr:col>
      <xdr:colOff>165100</xdr:colOff>
      <xdr:row>107</xdr:row>
      <xdr:rowOff>167821</xdr:rowOff>
    </xdr:to>
    <xdr:sp macro="" textlink="">
      <xdr:nvSpPr>
        <xdr:cNvPr id="875" name="楕円 874">
          <a:extLst>
            <a:ext uri="{FF2B5EF4-FFF2-40B4-BE49-F238E27FC236}">
              <a16:creationId xmlns:a16="http://schemas.microsoft.com/office/drawing/2014/main" id="{F99D5143-7491-4CB7-8976-3B90AEE2A2E4}"/>
            </a:ext>
          </a:extLst>
        </xdr:cNvPr>
        <xdr:cNvSpPr/>
      </xdr:nvSpPr>
      <xdr:spPr>
        <a:xfrm>
          <a:off x="14541500" y="18411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117021</xdr:rowOff>
    </xdr:from>
    <xdr:to>
      <xdr:col>81</xdr:col>
      <xdr:colOff>50800</xdr:colOff>
      <xdr:row>107</xdr:row>
      <xdr:rowOff>136616</xdr:rowOff>
    </xdr:to>
    <xdr:cxnSp macro="">
      <xdr:nvCxnSpPr>
        <xdr:cNvPr id="876" name="直線コネクタ 875">
          <a:extLst>
            <a:ext uri="{FF2B5EF4-FFF2-40B4-BE49-F238E27FC236}">
              <a16:creationId xmlns:a16="http://schemas.microsoft.com/office/drawing/2014/main" id="{BEAEDCFD-BA6B-42B4-8213-04B6078C5A2D}"/>
            </a:ext>
          </a:extLst>
        </xdr:cNvPr>
        <xdr:cNvCxnSpPr/>
      </xdr:nvCxnSpPr>
      <xdr:spPr>
        <a:xfrm>
          <a:off x="14592300" y="18462171"/>
          <a:ext cx="889000" cy="19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40095</xdr:rowOff>
    </xdr:from>
    <xdr:to>
      <xdr:col>72</xdr:col>
      <xdr:colOff>38100</xdr:colOff>
      <xdr:row>107</xdr:row>
      <xdr:rowOff>141695</xdr:rowOff>
    </xdr:to>
    <xdr:sp macro="" textlink="">
      <xdr:nvSpPr>
        <xdr:cNvPr id="877" name="楕円 876">
          <a:extLst>
            <a:ext uri="{FF2B5EF4-FFF2-40B4-BE49-F238E27FC236}">
              <a16:creationId xmlns:a16="http://schemas.microsoft.com/office/drawing/2014/main" id="{0957E1D7-21DF-4A6C-A217-C091E7B31924}"/>
            </a:ext>
          </a:extLst>
        </xdr:cNvPr>
        <xdr:cNvSpPr/>
      </xdr:nvSpPr>
      <xdr:spPr>
        <a:xfrm>
          <a:off x="13652500" y="183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90895</xdr:rowOff>
    </xdr:from>
    <xdr:to>
      <xdr:col>76</xdr:col>
      <xdr:colOff>114300</xdr:colOff>
      <xdr:row>107</xdr:row>
      <xdr:rowOff>117021</xdr:rowOff>
    </xdr:to>
    <xdr:cxnSp macro="">
      <xdr:nvCxnSpPr>
        <xdr:cNvPr id="878" name="直線コネクタ 877">
          <a:extLst>
            <a:ext uri="{FF2B5EF4-FFF2-40B4-BE49-F238E27FC236}">
              <a16:creationId xmlns:a16="http://schemas.microsoft.com/office/drawing/2014/main" id="{21ABB12C-60F8-42DD-A043-2184D0B0632A}"/>
            </a:ext>
          </a:extLst>
        </xdr:cNvPr>
        <xdr:cNvCxnSpPr/>
      </xdr:nvCxnSpPr>
      <xdr:spPr>
        <a:xfrm>
          <a:off x="13703300" y="18436045"/>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36830</xdr:rowOff>
    </xdr:from>
    <xdr:to>
      <xdr:col>67</xdr:col>
      <xdr:colOff>101600</xdr:colOff>
      <xdr:row>107</xdr:row>
      <xdr:rowOff>138430</xdr:rowOff>
    </xdr:to>
    <xdr:sp macro="" textlink="">
      <xdr:nvSpPr>
        <xdr:cNvPr id="879" name="楕円 878">
          <a:extLst>
            <a:ext uri="{FF2B5EF4-FFF2-40B4-BE49-F238E27FC236}">
              <a16:creationId xmlns:a16="http://schemas.microsoft.com/office/drawing/2014/main" id="{AE6D1DA3-9ABD-422D-803C-6499837A1483}"/>
            </a:ext>
          </a:extLst>
        </xdr:cNvPr>
        <xdr:cNvSpPr/>
      </xdr:nvSpPr>
      <xdr:spPr>
        <a:xfrm>
          <a:off x="12763500" y="18381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87630</xdr:rowOff>
    </xdr:from>
    <xdr:to>
      <xdr:col>71</xdr:col>
      <xdr:colOff>177800</xdr:colOff>
      <xdr:row>107</xdr:row>
      <xdr:rowOff>90895</xdr:rowOff>
    </xdr:to>
    <xdr:cxnSp macro="">
      <xdr:nvCxnSpPr>
        <xdr:cNvPr id="880" name="直線コネクタ 879">
          <a:extLst>
            <a:ext uri="{FF2B5EF4-FFF2-40B4-BE49-F238E27FC236}">
              <a16:creationId xmlns:a16="http://schemas.microsoft.com/office/drawing/2014/main" id="{A48A6671-E1A8-47D8-9CB9-FCE98C70DA71}"/>
            </a:ext>
          </a:extLst>
        </xdr:cNvPr>
        <xdr:cNvCxnSpPr/>
      </xdr:nvCxnSpPr>
      <xdr:spPr>
        <a:xfrm>
          <a:off x="12814300" y="18432780"/>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159856</xdr:rowOff>
    </xdr:from>
    <xdr:ext cx="405111" cy="259045"/>
    <xdr:sp macro="" textlink="">
      <xdr:nvSpPr>
        <xdr:cNvPr id="881" name="n_1aveValue【庁舎】&#10;有形固定資産減価償却率">
          <a:extLst>
            <a:ext uri="{FF2B5EF4-FFF2-40B4-BE49-F238E27FC236}">
              <a16:creationId xmlns:a16="http://schemas.microsoft.com/office/drawing/2014/main" id="{01706487-CB20-4C93-AC6F-D110C3F98EAC}"/>
            </a:ext>
          </a:extLst>
        </xdr:cNvPr>
        <xdr:cNvSpPr txBox="1"/>
      </xdr:nvSpPr>
      <xdr:spPr>
        <a:xfrm>
          <a:off x="15266044" y="17647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91276</xdr:rowOff>
    </xdr:from>
    <xdr:ext cx="405111" cy="259045"/>
    <xdr:sp macro="" textlink="">
      <xdr:nvSpPr>
        <xdr:cNvPr id="882" name="n_2aveValue【庁舎】&#10;有形固定資産減価償却率">
          <a:extLst>
            <a:ext uri="{FF2B5EF4-FFF2-40B4-BE49-F238E27FC236}">
              <a16:creationId xmlns:a16="http://schemas.microsoft.com/office/drawing/2014/main" id="{01191314-D4F6-4EEF-A21A-A8400A777679}"/>
            </a:ext>
          </a:extLst>
        </xdr:cNvPr>
        <xdr:cNvSpPr txBox="1"/>
      </xdr:nvSpPr>
      <xdr:spPr>
        <a:xfrm>
          <a:off x="14389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70048</xdr:rowOff>
    </xdr:from>
    <xdr:ext cx="405111" cy="259045"/>
    <xdr:sp macro="" textlink="">
      <xdr:nvSpPr>
        <xdr:cNvPr id="883" name="n_3aveValue【庁舎】&#10;有形固定資産減価償却率">
          <a:extLst>
            <a:ext uri="{FF2B5EF4-FFF2-40B4-BE49-F238E27FC236}">
              <a16:creationId xmlns:a16="http://schemas.microsoft.com/office/drawing/2014/main" id="{724F5260-488C-4B86-B697-9A533B61B311}"/>
            </a:ext>
          </a:extLst>
        </xdr:cNvPr>
        <xdr:cNvSpPr txBox="1"/>
      </xdr:nvSpPr>
      <xdr:spPr>
        <a:xfrm>
          <a:off x="13500744" y="175579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91276</xdr:rowOff>
    </xdr:from>
    <xdr:ext cx="405111" cy="259045"/>
    <xdr:sp macro="" textlink="">
      <xdr:nvSpPr>
        <xdr:cNvPr id="884" name="n_4aveValue【庁舎】&#10;有形固定資産減価償却率">
          <a:extLst>
            <a:ext uri="{FF2B5EF4-FFF2-40B4-BE49-F238E27FC236}">
              <a16:creationId xmlns:a16="http://schemas.microsoft.com/office/drawing/2014/main" id="{BE624D64-49F7-48B2-9E5B-89B894772E7A}"/>
            </a:ext>
          </a:extLst>
        </xdr:cNvPr>
        <xdr:cNvSpPr txBox="1"/>
      </xdr:nvSpPr>
      <xdr:spPr>
        <a:xfrm>
          <a:off x="12611744" y="175791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7093</xdr:rowOff>
    </xdr:from>
    <xdr:ext cx="405111" cy="259045"/>
    <xdr:sp macro="" textlink="">
      <xdr:nvSpPr>
        <xdr:cNvPr id="885" name="n_1mainValue【庁舎】&#10;有形固定資産減価償却率">
          <a:extLst>
            <a:ext uri="{FF2B5EF4-FFF2-40B4-BE49-F238E27FC236}">
              <a16:creationId xmlns:a16="http://schemas.microsoft.com/office/drawing/2014/main" id="{F4488862-4129-485E-98EB-124E4FD046B0}"/>
            </a:ext>
          </a:extLst>
        </xdr:cNvPr>
        <xdr:cNvSpPr txBox="1"/>
      </xdr:nvSpPr>
      <xdr:spPr>
        <a:xfrm>
          <a:off x="15266044" y="185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158948</xdr:rowOff>
    </xdr:from>
    <xdr:ext cx="405111" cy="259045"/>
    <xdr:sp macro="" textlink="">
      <xdr:nvSpPr>
        <xdr:cNvPr id="886" name="n_2mainValue【庁舎】&#10;有形固定資産減価償却率">
          <a:extLst>
            <a:ext uri="{FF2B5EF4-FFF2-40B4-BE49-F238E27FC236}">
              <a16:creationId xmlns:a16="http://schemas.microsoft.com/office/drawing/2014/main" id="{D11C666F-C38C-4D02-B0A4-8B2AC7660811}"/>
            </a:ext>
          </a:extLst>
        </xdr:cNvPr>
        <xdr:cNvSpPr txBox="1"/>
      </xdr:nvSpPr>
      <xdr:spPr>
        <a:xfrm>
          <a:off x="14389744" y="18504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132822</xdr:rowOff>
    </xdr:from>
    <xdr:ext cx="405111" cy="259045"/>
    <xdr:sp macro="" textlink="">
      <xdr:nvSpPr>
        <xdr:cNvPr id="887" name="n_3mainValue【庁舎】&#10;有形固定資産減価償却率">
          <a:extLst>
            <a:ext uri="{FF2B5EF4-FFF2-40B4-BE49-F238E27FC236}">
              <a16:creationId xmlns:a16="http://schemas.microsoft.com/office/drawing/2014/main" id="{335A158C-6ED6-4F33-A709-F8DCE9987E6E}"/>
            </a:ext>
          </a:extLst>
        </xdr:cNvPr>
        <xdr:cNvSpPr txBox="1"/>
      </xdr:nvSpPr>
      <xdr:spPr>
        <a:xfrm>
          <a:off x="13500744" y="1847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129557</xdr:rowOff>
    </xdr:from>
    <xdr:ext cx="405111" cy="259045"/>
    <xdr:sp macro="" textlink="">
      <xdr:nvSpPr>
        <xdr:cNvPr id="888" name="n_4mainValue【庁舎】&#10;有形固定資産減価償却率">
          <a:extLst>
            <a:ext uri="{FF2B5EF4-FFF2-40B4-BE49-F238E27FC236}">
              <a16:creationId xmlns:a16="http://schemas.microsoft.com/office/drawing/2014/main" id="{A0875A8B-8BD5-4225-9280-177B5490F2F4}"/>
            </a:ext>
          </a:extLst>
        </xdr:cNvPr>
        <xdr:cNvSpPr txBox="1"/>
      </xdr:nvSpPr>
      <xdr:spPr>
        <a:xfrm>
          <a:off x="12611744" y="1847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89" name="正方形/長方形 888">
          <a:extLst>
            <a:ext uri="{FF2B5EF4-FFF2-40B4-BE49-F238E27FC236}">
              <a16:creationId xmlns:a16="http://schemas.microsoft.com/office/drawing/2014/main" id="{62D1F823-4154-4A8A-A290-6872FF330F88}"/>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0" name="正方形/長方形 889">
          <a:extLst>
            <a:ext uri="{FF2B5EF4-FFF2-40B4-BE49-F238E27FC236}">
              <a16:creationId xmlns:a16="http://schemas.microsoft.com/office/drawing/2014/main" id="{A1E4CDD5-219F-42D4-B405-9A867DF84D12}"/>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1" name="正方形/長方形 890">
          <a:extLst>
            <a:ext uri="{FF2B5EF4-FFF2-40B4-BE49-F238E27FC236}">
              <a16:creationId xmlns:a16="http://schemas.microsoft.com/office/drawing/2014/main" id="{577E0747-1E71-485E-8081-28AEE7837CF9}"/>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2" name="正方形/長方形 891">
          <a:extLst>
            <a:ext uri="{FF2B5EF4-FFF2-40B4-BE49-F238E27FC236}">
              <a16:creationId xmlns:a16="http://schemas.microsoft.com/office/drawing/2014/main" id="{167F21C0-8CE5-4462-B410-25913AFD82FF}"/>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3" name="正方形/長方形 892">
          <a:extLst>
            <a:ext uri="{FF2B5EF4-FFF2-40B4-BE49-F238E27FC236}">
              <a16:creationId xmlns:a16="http://schemas.microsoft.com/office/drawing/2014/main" id="{54AF0C36-9D4B-447B-BA93-5C28F772070A}"/>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4" name="正方形/長方形 893">
          <a:extLst>
            <a:ext uri="{FF2B5EF4-FFF2-40B4-BE49-F238E27FC236}">
              <a16:creationId xmlns:a16="http://schemas.microsoft.com/office/drawing/2014/main" id="{4A2E13D6-6E42-4216-8408-6D5554654377}"/>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5" name="正方形/長方形 894">
          <a:extLst>
            <a:ext uri="{FF2B5EF4-FFF2-40B4-BE49-F238E27FC236}">
              <a16:creationId xmlns:a16="http://schemas.microsoft.com/office/drawing/2014/main" id="{561BF74E-AC3D-4F7A-8A90-C2AEB4FCC46C}"/>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6" name="正方形/長方形 895">
          <a:extLst>
            <a:ext uri="{FF2B5EF4-FFF2-40B4-BE49-F238E27FC236}">
              <a16:creationId xmlns:a16="http://schemas.microsoft.com/office/drawing/2014/main" id="{8BCEEEEF-96FF-4861-B11D-61ADDAC55F3A}"/>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7" name="テキスト ボックス 896">
          <a:extLst>
            <a:ext uri="{FF2B5EF4-FFF2-40B4-BE49-F238E27FC236}">
              <a16:creationId xmlns:a16="http://schemas.microsoft.com/office/drawing/2014/main" id="{B24A8F7C-2693-447E-9C10-BF1682BC37F8}"/>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98" name="直線コネクタ 897">
          <a:extLst>
            <a:ext uri="{FF2B5EF4-FFF2-40B4-BE49-F238E27FC236}">
              <a16:creationId xmlns:a16="http://schemas.microsoft.com/office/drawing/2014/main" id="{CC9998E8-9617-42E1-8A91-9066EADE8BFD}"/>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99" name="直線コネクタ 898">
          <a:extLst>
            <a:ext uri="{FF2B5EF4-FFF2-40B4-BE49-F238E27FC236}">
              <a16:creationId xmlns:a16="http://schemas.microsoft.com/office/drawing/2014/main" id="{B119C831-99C3-4B78-97D4-24F3301A7E67}"/>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0" name="テキスト ボックス 899">
          <a:extLst>
            <a:ext uri="{FF2B5EF4-FFF2-40B4-BE49-F238E27FC236}">
              <a16:creationId xmlns:a16="http://schemas.microsoft.com/office/drawing/2014/main" id="{5A21DB98-6EA8-456A-85D0-651438AC2FDF}"/>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1" name="直線コネクタ 900">
          <a:extLst>
            <a:ext uri="{FF2B5EF4-FFF2-40B4-BE49-F238E27FC236}">
              <a16:creationId xmlns:a16="http://schemas.microsoft.com/office/drawing/2014/main" id="{3D2C993C-4FC9-4F9B-BA39-D4480AF01EA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2" name="テキスト ボックス 901">
          <a:extLst>
            <a:ext uri="{FF2B5EF4-FFF2-40B4-BE49-F238E27FC236}">
              <a16:creationId xmlns:a16="http://schemas.microsoft.com/office/drawing/2014/main" id="{C344D210-653D-4E3D-B230-F0C0C2028053}"/>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3" name="直線コネクタ 902">
          <a:extLst>
            <a:ext uri="{FF2B5EF4-FFF2-40B4-BE49-F238E27FC236}">
              <a16:creationId xmlns:a16="http://schemas.microsoft.com/office/drawing/2014/main" id="{40EC6EC1-4B2A-4FD8-B9F7-FB8A391FEE08}"/>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04" name="テキスト ボックス 903">
          <a:extLst>
            <a:ext uri="{FF2B5EF4-FFF2-40B4-BE49-F238E27FC236}">
              <a16:creationId xmlns:a16="http://schemas.microsoft.com/office/drawing/2014/main" id="{24C303C3-3E1B-4CE0-9518-9AA03B1B3D3A}"/>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05" name="直線コネクタ 904">
          <a:extLst>
            <a:ext uri="{FF2B5EF4-FFF2-40B4-BE49-F238E27FC236}">
              <a16:creationId xmlns:a16="http://schemas.microsoft.com/office/drawing/2014/main" id="{CEA3DB3E-DD30-45B6-B425-7E7F92EF7CA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06" name="テキスト ボックス 905">
          <a:extLst>
            <a:ext uri="{FF2B5EF4-FFF2-40B4-BE49-F238E27FC236}">
              <a16:creationId xmlns:a16="http://schemas.microsoft.com/office/drawing/2014/main" id="{F614743A-0FD4-4BE9-87E6-3D43CA5DA4CA}"/>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07" name="直線コネクタ 906">
          <a:extLst>
            <a:ext uri="{FF2B5EF4-FFF2-40B4-BE49-F238E27FC236}">
              <a16:creationId xmlns:a16="http://schemas.microsoft.com/office/drawing/2014/main" id="{61E8CF73-6053-49D3-A577-7AB8D5B66DAB}"/>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08" name="テキスト ボックス 907">
          <a:extLst>
            <a:ext uri="{FF2B5EF4-FFF2-40B4-BE49-F238E27FC236}">
              <a16:creationId xmlns:a16="http://schemas.microsoft.com/office/drawing/2014/main" id="{DF127949-47E7-489D-AE50-A10E6E1DCA29}"/>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09" name="直線コネクタ 908">
          <a:extLst>
            <a:ext uri="{FF2B5EF4-FFF2-40B4-BE49-F238E27FC236}">
              <a16:creationId xmlns:a16="http://schemas.microsoft.com/office/drawing/2014/main" id="{EBF08684-ED33-4C70-A6F3-06621F675987}"/>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0" name="テキスト ボックス 909">
          <a:extLst>
            <a:ext uri="{FF2B5EF4-FFF2-40B4-BE49-F238E27FC236}">
              <a16:creationId xmlns:a16="http://schemas.microsoft.com/office/drawing/2014/main" id="{AD184FF0-3C46-4C4D-8FCB-F756600933F6}"/>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1" name="直線コネクタ 910">
          <a:extLst>
            <a:ext uri="{FF2B5EF4-FFF2-40B4-BE49-F238E27FC236}">
              <a16:creationId xmlns:a16="http://schemas.microsoft.com/office/drawing/2014/main" id="{6EA9FD01-4207-4E84-AABD-2BCCB3E5D591}"/>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2" name="テキスト ボックス 911">
          <a:extLst>
            <a:ext uri="{FF2B5EF4-FFF2-40B4-BE49-F238E27FC236}">
              <a16:creationId xmlns:a16="http://schemas.microsoft.com/office/drawing/2014/main" id="{D0D53598-487B-447C-B1DA-44E79FBFFDB3}"/>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3" name="【庁舎】&#10;一人当たり面積グラフ枠">
          <a:extLst>
            <a:ext uri="{FF2B5EF4-FFF2-40B4-BE49-F238E27FC236}">
              <a16:creationId xmlns:a16="http://schemas.microsoft.com/office/drawing/2014/main" id="{2ECAE326-E294-45CA-9091-190F102AF68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84364</xdr:rowOff>
    </xdr:from>
    <xdr:to>
      <xdr:col>116</xdr:col>
      <xdr:colOff>62864</xdr:colOff>
      <xdr:row>107</xdr:row>
      <xdr:rowOff>139881</xdr:rowOff>
    </xdr:to>
    <xdr:cxnSp macro="">
      <xdr:nvCxnSpPr>
        <xdr:cNvPr id="914" name="直線コネクタ 913">
          <a:extLst>
            <a:ext uri="{FF2B5EF4-FFF2-40B4-BE49-F238E27FC236}">
              <a16:creationId xmlns:a16="http://schemas.microsoft.com/office/drawing/2014/main" id="{8A582E6D-EFC4-4758-8A26-7B76550996D8}"/>
            </a:ext>
          </a:extLst>
        </xdr:cNvPr>
        <xdr:cNvCxnSpPr/>
      </xdr:nvCxnSpPr>
      <xdr:spPr>
        <a:xfrm flipV="1">
          <a:off x="22160864" y="17057914"/>
          <a:ext cx="0" cy="1427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143708</xdr:rowOff>
    </xdr:from>
    <xdr:ext cx="469744" cy="259045"/>
    <xdr:sp macro="" textlink="">
      <xdr:nvSpPr>
        <xdr:cNvPr id="915" name="【庁舎】&#10;一人当たり面積最小値テキスト">
          <a:extLst>
            <a:ext uri="{FF2B5EF4-FFF2-40B4-BE49-F238E27FC236}">
              <a16:creationId xmlns:a16="http://schemas.microsoft.com/office/drawing/2014/main" id="{01D3EB10-8BAC-46BB-9876-30827EB9BB21}"/>
            </a:ext>
          </a:extLst>
        </xdr:cNvPr>
        <xdr:cNvSpPr txBox="1"/>
      </xdr:nvSpPr>
      <xdr:spPr>
        <a:xfrm>
          <a:off x="22199600" y="18488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139881</xdr:rowOff>
    </xdr:from>
    <xdr:to>
      <xdr:col>116</xdr:col>
      <xdr:colOff>152400</xdr:colOff>
      <xdr:row>107</xdr:row>
      <xdr:rowOff>139881</xdr:rowOff>
    </xdr:to>
    <xdr:cxnSp macro="">
      <xdr:nvCxnSpPr>
        <xdr:cNvPr id="916" name="直線コネクタ 915">
          <a:extLst>
            <a:ext uri="{FF2B5EF4-FFF2-40B4-BE49-F238E27FC236}">
              <a16:creationId xmlns:a16="http://schemas.microsoft.com/office/drawing/2014/main" id="{ADE75D3E-8904-497A-969D-25E859D5F9EE}"/>
            </a:ext>
          </a:extLst>
        </xdr:cNvPr>
        <xdr:cNvCxnSpPr/>
      </xdr:nvCxnSpPr>
      <xdr:spPr>
        <a:xfrm>
          <a:off x="22072600" y="1848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31041</xdr:rowOff>
    </xdr:from>
    <xdr:ext cx="469744" cy="259045"/>
    <xdr:sp macro="" textlink="">
      <xdr:nvSpPr>
        <xdr:cNvPr id="917" name="【庁舎】&#10;一人当たり面積最大値テキスト">
          <a:extLst>
            <a:ext uri="{FF2B5EF4-FFF2-40B4-BE49-F238E27FC236}">
              <a16:creationId xmlns:a16="http://schemas.microsoft.com/office/drawing/2014/main" id="{E6881EC5-BC25-4644-A7CE-A83D6C4AF310}"/>
            </a:ext>
          </a:extLst>
        </xdr:cNvPr>
        <xdr:cNvSpPr txBox="1"/>
      </xdr:nvSpPr>
      <xdr:spPr>
        <a:xfrm>
          <a:off x="22199600" y="16833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84364</xdr:rowOff>
    </xdr:from>
    <xdr:to>
      <xdr:col>116</xdr:col>
      <xdr:colOff>152400</xdr:colOff>
      <xdr:row>99</xdr:row>
      <xdr:rowOff>84364</xdr:rowOff>
    </xdr:to>
    <xdr:cxnSp macro="">
      <xdr:nvCxnSpPr>
        <xdr:cNvPr id="918" name="直線コネクタ 917">
          <a:extLst>
            <a:ext uri="{FF2B5EF4-FFF2-40B4-BE49-F238E27FC236}">
              <a16:creationId xmlns:a16="http://schemas.microsoft.com/office/drawing/2014/main" id="{4AAE28BB-7EE2-49BE-B62F-5AACE95B5B72}"/>
            </a:ext>
          </a:extLst>
        </xdr:cNvPr>
        <xdr:cNvCxnSpPr/>
      </xdr:nvCxnSpPr>
      <xdr:spPr>
        <a:xfrm>
          <a:off x="22072600" y="1705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92364</xdr:rowOff>
    </xdr:from>
    <xdr:ext cx="469744" cy="259045"/>
    <xdr:sp macro="" textlink="">
      <xdr:nvSpPr>
        <xdr:cNvPr id="919" name="【庁舎】&#10;一人当たり面積平均値テキスト">
          <a:extLst>
            <a:ext uri="{FF2B5EF4-FFF2-40B4-BE49-F238E27FC236}">
              <a16:creationId xmlns:a16="http://schemas.microsoft.com/office/drawing/2014/main" id="{BE1A5EAB-8342-4085-ACC6-FD3EDB58F864}"/>
            </a:ext>
          </a:extLst>
        </xdr:cNvPr>
        <xdr:cNvSpPr txBox="1"/>
      </xdr:nvSpPr>
      <xdr:spPr>
        <a:xfrm>
          <a:off x="22199600" y="179231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69487</xdr:rowOff>
    </xdr:from>
    <xdr:to>
      <xdr:col>116</xdr:col>
      <xdr:colOff>114300</xdr:colOff>
      <xdr:row>105</xdr:row>
      <xdr:rowOff>171087</xdr:rowOff>
    </xdr:to>
    <xdr:sp macro="" textlink="">
      <xdr:nvSpPr>
        <xdr:cNvPr id="920" name="フローチャート: 判断 919">
          <a:extLst>
            <a:ext uri="{FF2B5EF4-FFF2-40B4-BE49-F238E27FC236}">
              <a16:creationId xmlns:a16="http://schemas.microsoft.com/office/drawing/2014/main" id="{81835FBF-23D1-490F-A8CB-0D0598D1A37F}"/>
            </a:ext>
          </a:extLst>
        </xdr:cNvPr>
        <xdr:cNvSpPr/>
      </xdr:nvSpPr>
      <xdr:spPr>
        <a:xfrm>
          <a:off x="22110700" y="1807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76019</xdr:rowOff>
    </xdr:from>
    <xdr:to>
      <xdr:col>112</xdr:col>
      <xdr:colOff>38100</xdr:colOff>
      <xdr:row>106</xdr:row>
      <xdr:rowOff>6169</xdr:rowOff>
    </xdr:to>
    <xdr:sp macro="" textlink="">
      <xdr:nvSpPr>
        <xdr:cNvPr id="921" name="フローチャート: 判断 920">
          <a:extLst>
            <a:ext uri="{FF2B5EF4-FFF2-40B4-BE49-F238E27FC236}">
              <a16:creationId xmlns:a16="http://schemas.microsoft.com/office/drawing/2014/main" id="{FAA1BB65-012C-422F-8A40-CB27FE2D56A4}"/>
            </a:ext>
          </a:extLst>
        </xdr:cNvPr>
        <xdr:cNvSpPr/>
      </xdr:nvSpPr>
      <xdr:spPr>
        <a:xfrm>
          <a:off x="21272500" y="18078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103</xdr:row>
      <xdr:rowOff>128270</xdr:rowOff>
    </xdr:from>
    <xdr:to>
      <xdr:col>107</xdr:col>
      <xdr:colOff>101600</xdr:colOff>
      <xdr:row>104</xdr:row>
      <xdr:rowOff>58420</xdr:rowOff>
    </xdr:to>
    <xdr:sp macro="" textlink="">
      <xdr:nvSpPr>
        <xdr:cNvPr id="922" name="フローチャート: 判断 921">
          <a:extLst>
            <a:ext uri="{FF2B5EF4-FFF2-40B4-BE49-F238E27FC236}">
              <a16:creationId xmlns:a16="http://schemas.microsoft.com/office/drawing/2014/main" id="{996C4B4B-A8D0-4CCA-8315-6EFA1EADB485}"/>
            </a:ext>
          </a:extLst>
        </xdr:cNvPr>
        <xdr:cNvSpPr/>
      </xdr:nvSpPr>
      <xdr:spPr>
        <a:xfrm>
          <a:off x="20383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108676</xdr:rowOff>
    </xdr:from>
    <xdr:to>
      <xdr:col>102</xdr:col>
      <xdr:colOff>165100</xdr:colOff>
      <xdr:row>104</xdr:row>
      <xdr:rowOff>38826</xdr:rowOff>
    </xdr:to>
    <xdr:sp macro="" textlink="">
      <xdr:nvSpPr>
        <xdr:cNvPr id="923" name="フローチャート: 判断 922">
          <a:extLst>
            <a:ext uri="{FF2B5EF4-FFF2-40B4-BE49-F238E27FC236}">
              <a16:creationId xmlns:a16="http://schemas.microsoft.com/office/drawing/2014/main" id="{8039BB39-9B72-44ED-862D-9D4B06922F64}"/>
            </a:ext>
          </a:extLst>
        </xdr:cNvPr>
        <xdr:cNvSpPr/>
      </xdr:nvSpPr>
      <xdr:spPr>
        <a:xfrm>
          <a:off x="19494500" y="17768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141332</xdr:rowOff>
    </xdr:from>
    <xdr:to>
      <xdr:col>98</xdr:col>
      <xdr:colOff>38100</xdr:colOff>
      <xdr:row>104</xdr:row>
      <xdr:rowOff>71482</xdr:rowOff>
    </xdr:to>
    <xdr:sp macro="" textlink="">
      <xdr:nvSpPr>
        <xdr:cNvPr id="924" name="フローチャート: 判断 923">
          <a:extLst>
            <a:ext uri="{FF2B5EF4-FFF2-40B4-BE49-F238E27FC236}">
              <a16:creationId xmlns:a16="http://schemas.microsoft.com/office/drawing/2014/main" id="{A5EA32AE-2C77-444A-88F5-5F384E1D9788}"/>
            </a:ext>
          </a:extLst>
        </xdr:cNvPr>
        <xdr:cNvSpPr/>
      </xdr:nvSpPr>
      <xdr:spPr>
        <a:xfrm>
          <a:off x="18605500" y="17800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5" name="テキスト ボックス 924">
          <a:extLst>
            <a:ext uri="{FF2B5EF4-FFF2-40B4-BE49-F238E27FC236}">
              <a16:creationId xmlns:a16="http://schemas.microsoft.com/office/drawing/2014/main" id="{74B3B780-B0E8-4956-A7B6-E0D0D3B5040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6" name="テキスト ボックス 925">
          <a:extLst>
            <a:ext uri="{FF2B5EF4-FFF2-40B4-BE49-F238E27FC236}">
              <a16:creationId xmlns:a16="http://schemas.microsoft.com/office/drawing/2014/main" id="{0D43B9C6-E42C-477B-B173-6FB7E8620C79}"/>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7" name="テキスト ボックス 926">
          <a:extLst>
            <a:ext uri="{FF2B5EF4-FFF2-40B4-BE49-F238E27FC236}">
              <a16:creationId xmlns:a16="http://schemas.microsoft.com/office/drawing/2014/main" id="{BA4E6C1E-3A99-4586-99A5-64EE1F35D48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8" name="テキスト ボックス 927">
          <a:extLst>
            <a:ext uri="{FF2B5EF4-FFF2-40B4-BE49-F238E27FC236}">
              <a16:creationId xmlns:a16="http://schemas.microsoft.com/office/drawing/2014/main" id="{FE8B748A-7728-435D-95D2-4399F1054B15}"/>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29" name="テキスト ボックス 928">
          <a:extLst>
            <a:ext uri="{FF2B5EF4-FFF2-40B4-BE49-F238E27FC236}">
              <a16:creationId xmlns:a16="http://schemas.microsoft.com/office/drawing/2014/main" id="{883417B1-E7F6-4147-B9FF-D13F678170A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97245</xdr:rowOff>
    </xdr:from>
    <xdr:to>
      <xdr:col>116</xdr:col>
      <xdr:colOff>114300</xdr:colOff>
      <xdr:row>107</xdr:row>
      <xdr:rowOff>27395</xdr:rowOff>
    </xdr:to>
    <xdr:sp macro="" textlink="">
      <xdr:nvSpPr>
        <xdr:cNvPr id="930" name="楕円 929">
          <a:extLst>
            <a:ext uri="{FF2B5EF4-FFF2-40B4-BE49-F238E27FC236}">
              <a16:creationId xmlns:a16="http://schemas.microsoft.com/office/drawing/2014/main" id="{D2F8A080-4E15-44A0-BABD-48B3D5EF9F40}"/>
            </a:ext>
          </a:extLst>
        </xdr:cNvPr>
        <xdr:cNvSpPr/>
      </xdr:nvSpPr>
      <xdr:spPr>
        <a:xfrm>
          <a:off x="22110700" y="1827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75672</xdr:rowOff>
    </xdr:from>
    <xdr:ext cx="469744" cy="259045"/>
    <xdr:sp macro="" textlink="">
      <xdr:nvSpPr>
        <xdr:cNvPr id="931" name="【庁舎】&#10;一人当たり面積該当値テキスト">
          <a:extLst>
            <a:ext uri="{FF2B5EF4-FFF2-40B4-BE49-F238E27FC236}">
              <a16:creationId xmlns:a16="http://schemas.microsoft.com/office/drawing/2014/main" id="{118A2E9C-C16B-4AC4-85F6-804E23F76A93}"/>
            </a:ext>
          </a:extLst>
        </xdr:cNvPr>
        <xdr:cNvSpPr txBox="1"/>
      </xdr:nvSpPr>
      <xdr:spPr>
        <a:xfrm>
          <a:off x="22199600" y="182493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100512</xdr:rowOff>
    </xdr:from>
    <xdr:to>
      <xdr:col>112</xdr:col>
      <xdr:colOff>38100</xdr:colOff>
      <xdr:row>107</xdr:row>
      <xdr:rowOff>30662</xdr:rowOff>
    </xdr:to>
    <xdr:sp macro="" textlink="">
      <xdr:nvSpPr>
        <xdr:cNvPr id="932" name="楕円 931">
          <a:extLst>
            <a:ext uri="{FF2B5EF4-FFF2-40B4-BE49-F238E27FC236}">
              <a16:creationId xmlns:a16="http://schemas.microsoft.com/office/drawing/2014/main" id="{C27A1ED6-BB65-4CB2-87BC-6C900CA1DD76}"/>
            </a:ext>
          </a:extLst>
        </xdr:cNvPr>
        <xdr:cNvSpPr/>
      </xdr:nvSpPr>
      <xdr:spPr>
        <a:xfrm>
          <a:off x="21272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148045</xdr:rowOff>
    </xdr:from>
    <xdr:to>
      <xdr:col>116</xdr:col>
      <xdr:colOff>63500</xdr:colOff>
      <xdr:row>106</xdr:row>
      <xdr:rowOff>151312</xdr:rowOff>
    </xdr:to>
    <xdr:cxnSp macro="">
      <xdr:nvCxnSpPr>
        <xdr:cNvPr id="933" name="直線コネクタ 932">
          <a:extLst>
            <a:ext uri="{FF2B5EF4-FFF2-40B4-BE49-F238E27FC236}">
              <a16:creationId xmlns:a16="http://schemas.microsoft.com/office/drawing/2014/main" id="{A608A934-ACDC-40B9-893B-E58CDA575513}"/>
            </a:ext>
          </a:extLst>
        </xdr:cNvPr>
        <xdr:cNvCxnSpPr/>
      </xdr:nvCxnSpPr>
      <xdr:spPr>
        <a:xfrm flipV="1">
          <a:off x="21323300" y="18321745"/>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100512</xdr:rowOff>
    </xdr:from>
    <xdr:to>
      <xdr:col>107</xdr:col>
      <xdr:colOff>101600</xdr:colOff>
      <xdr:row>107</xdr:row>
      <xdr:rowOff>30662</xdr:rowOff>
    </xdr:to>
    <xdr:sp macro="" textlink="">
      <xdr:nvSpPr>
        <xdr:cNvPr id="934" name="楕円 933">
          <a:extLst>
            <a:ext uri="{FF2B5EF4-FFF2-40B4-BE49-F238E27FC236}">
              <a16:creationId xmlns:a16="http://schemas.microsoft.com/office/drawing/2014/main" id="{4857A554-1BF4-4192-A351-0571A58B1618}"/>
            </a:ext>
          </a:extLst>
        </xdr:cNvPr>
        <xdr:cNvSpPr/>
      </xdr:nvSpPr>
      <xdr:spPr>
        <a:xfrm>
          <a:off x="20383500" y="18274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151312</xdr:rowOff>
    </xdr:from>
    <xdr:to>
      <xdr:col>111</xdr:col>
      <xdr:colOff>177800</xdr:colOff>
      <xdr:row>106</xdr:row>
      <xdr:rowOff>151312</xdr:rowOff>
    </xdr:to>
    <xdr:cxnSp macro="">
      <xdr:nvCxnSpPr>
        <xdr:cNvPr id="935" name="直線コネクタ 934">
          <a:extLst>
            <a:ext uri="{FF2B5EF4-FFF2-40B4-BE49-F238E27FC236}">
              <a16:creationId xmlns:a16="http://schemas.microsoft.com/office/drawing/2014/main" id="{07B9E024-E6EB-4E8A-94DA-3AD81925AD00}"/>
            </a:ext>
          </a:extLst>
        </xdr:cNvPr>
        <xdr:cNvCxnSpPr/>
      </xdr:nvCxnSpPr>
      <xdr:spPr>
        <a:xfrm>
          <a:off x="20434300" y="183250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103777</xdr:rowOff>
    </xdr:from>
    <xdr:to>
      <xdr:col>102</xdr:col>
      <xdr:colOff>165100</xdr:colOff>
      <xdr:row>107</xdr:row>
      <xdr:rowOff>33927</xdr:rowOff>
    </xdr:to>
    <xdr:sp macro="" textlink="">
      <xdr:nvSpPr>
        <xdr:cNvPr id="936" name="楕円 935">
          <a:extLst>
            <a:ext uri="{FF2B5EF4-FFF2-40B4-BE49-F238E27FC236}">
              <a16:creationId xmlns:a16="http://schemas.microsoft.com/office/drawing/2014/main" id="{00E5C336-EC4B-4289-885C-00D0E8C93789}"/>
            </a:ext>
          </a:extLst>
        </xdr:cNvPr>
        <xdr:cNvSpPr/>
      </xdr:nvSpPr>
      <xdr:spPr>
        <a:xfrm>
          <a:off x="19494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151312</xdr:rowOff>
    </xdr:from>
    <xdr:to>
      <xdr:col>107</xdr:col>
      <xdr:colOff>50800</xdr:colOff>
      <xdr:row>106</xdr:row>
      <xdr:rowOff>154577</xdr:rowOff>
    </xdr:to>
    <xdr:cxnSp macro="">
      <xdr:nvCxnSpPr>
        <xdr:cNvPr id="937" name="直線コネクタ 936">
          <a:extLst>
            <a:ext uri="{FF2B5EF4-FFF2-40B4-BE49-F238E27FC236}">
              <a16:creationId xmlns:a16="http://schemas.microsoft.com/office/drawing/2014/main" id="{0215B9BC-E8BC-4973-8800-1561A2D44E1B}"/>
            </a:ext>
          </a:extLst>
        </xdr:cNvPr>
        <xdr:cNvCxnSpPr/>
      </xdr:nvCxnSpPr>
      <xdr:spPr>
        <a:xfrm flipV="1">
          <a:off x="19545300" y="18325012"/>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103777</xdr:rowOff>
    </xdr:from>
    <xdr:to>
      <xdr:col>98</xdr:col>
      <xdr:colOff>38100</xdr:colOff>
      <xdr:row>107</xdr:row>
      <xdr:rowOff>33927</xdr:rowOff>
    </xdr:to>
    <xdr:sp macro="" textlink="">
      <xdr:nvSpPr>
        <xdr:cNvPr id="938" name="楕円 937">
          <a:extLst>
            <a:ext uri="{FF2B5EF4-FFF2-40B4-BE49-F238E27FC236}">
              <a16:creationId xmlns:a16="http://schemas.microsoft.com/office/drawing/2014/main" id="{CDA445A1-AA6A-49C2-83E7-0971D339F95C}"/>
            </a:ext>
          </a:extLst>
        </xdr:cNvPr>
        <xdr:cNvSpPr/>
      </xdr:nvSpPr>
      <xdr:spPr>
        <a:xfrm>
          <a:off x="18605500" y="18277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154577</xdr:rowOff>
    </xdr:from>
    <xdr:to>
      <xdr:col>102</xdr:col>
      <xdr:colOff>114300</xdr:colOff>
      <xdr:row>106</xdr:row>
      <xdr:rowOff>154577</xdr:rowOff>
    </xdr:to>
    <xdr:cxnSp macro="">
      <xdr:nvCxnSpPr>
        <xdr:cNvPr id="939" name="直線コネクタ 938">
          <a:extLst>
            <a:ext uri="{FF2B5EF4-FFF2-40B4-BE49-F238E27FC236}">
              <a16:creationId xmlns:a16="http://schemas.microsoft.com/office/drawing/2014/main" id="{0CD81058-5F4B-47C4-AC04-6926F469EE44}"/>
            </a:ext>
          </a:extLst>
        </xdr:cNvPr>
        <xdr:cNvCxnSpPr/>
      </xdr:nvCxnSpPr>
      <xdr:spPr>
        <a:xfrm>
          <a:off x="18656300" y="1832827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22696</xdr:rowOff>
    </xdr:from>
    <xdr:ext cx="469744" cy="259045"/>
    <xdr:sp macro="" textlink="">
      <xdr:nvSpPr>
        <xdr:cNvPr id="940" name="n_1aveValue【庁舎】&#10;一人当たり面積">
          <a:extLst>
            <a:ext uri="{FF2B5EF4-FFF2-40B4-BE49-F238E27FC236}">
              <a16:creationId xmlns:a16="http://schemas.microsoft.com/office/drawing/2014/main" id="{A484F388-2ACA-4574-8F45-41CECF434E44}"/>
            </a:ext>
          </a:extLst>
        </xdr:cNvPr>
        <xdr:cNvSpPr txBox="1"/>
      </xdr:nvSpPr>
      <xdr:spPr>
        <a:xfrm>
          <a:off x="21075727" y="178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74947</xdr:rowOff>
    </xdr:from>
    <xdr:ext cx="469744" cy="259045"/>
    <xdr:sp macro="" textlink="">
      <xdr:nvSpPr>
        <xdr:cNvPr id="941" name="n_2aveValue【庁舎】&#10;一人当たり面積">
          <a:extLst>
            <a:ext uri="{FF2B5EF4-FFF2-40B4-BE49-F238E27FC236}">
              <a16:creationId xmlns:a16="http://schemas.microsoft.com/office/drawing/2014/main" id="{84431DEF-6153-4E47-95EB-A349551F983D}"/>
            </a:ext>
          </a:extLst>
        </xdr:cNvPr>
        <xdr:cNvSpPr txBox="1"/>
      </xdr:nvSpPr>
      <xdr:spPr>
        <a:xfrm>
          <a:off x="20199427" y="17562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55353</xdr:rowOff>
    </xdr:from>
    <xdr:ext cx="469744" cy="259045"/>
    <xdr:sp macro="" textlink="">
      <xdr:nvSpPr>
        <xdr:cNvPr id="942" name="n_3aveValue【庁舎】&#10;一人当たり面積">
          <a:extLst>
            <a:ext uri="{FF2B5EF4-FFF2-40B4-BE49-F238E27FC236}">
              <a16:creationId xmlns:a16="http://schemas.microsoft.com/office/drawing/2014/main" id="{95DF154C-E1EC-4226-B780-4E66CDD00473}"/>
            </a:ext>
          </a:extLst>
        </xdr:cNvPr>
        <xdr:cNvSpPr txBox="1"/>
      </xdr:nvSpPr>
      <xdr:spPr>
        <a:xfrm>
          <a:off x="19310427" y="17543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88009</xdr:rowOff>
    </xdr:from>
    <xdr:ext cx="469744" cy="259045"/>
    <xdr:sp macro="" textlink="">
      <xdr:nvSpPr>
        <xdr:cNvPr id="943" name="n_4aveValue【庁舎】&#10;一人当たり面積">
          <a:extLst>
            <a:ext uri="{FF2B5EF4-FFF2-40B4-BE49-F238E27FC236}">
              <a16:creationId xmlns:a16="http://schemas.microsoft.com/office/drawing/2014/main" id="{A45C0DC0-0A7D-432D-8FF8-D295E4160935}"/>
            </a:ext>
          </a:extLst>
        </xdr:cNvPr>
        <xdr:cNvSpPr txBox="1"/>
      </xdr:nvSpPr>
      <xdr:spPr>
        <a:xfrm>
          <a:off x="18421427" y="17575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21789</xdr:rowOff>
    </xdr:from>
    <xdr:ext cx="469744" cy="259045"/>
    <xdr:sp macro="" textlink="">
      <xdr:nvSpPr>
        <xdr:cNvPr id="944" name="n_1mainValue【庁舎】&#10;一人当たり面積">
          <a:extLst>
            <a:ext uri="{FF2B5EF4-FFF2-40B4-BE49-F238E27FC236}">
              <a16:creationId xmlns:a16="http://schemas.microsoft.com/office/drawing/2014/main" id="{F8E1AC67-0EF8-420F-BC98-54245046F2D8}"/>
            </a:ext>
          </a:extLst>
        </xdr:cNvPr>
        <xdr:cNvSpPr txBox="1"/>
      </xdr:nvSpPr>
      <xdr:spPr>
        <a:xfrm>
          <a:off x="210757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21789</xdr:rowOff>
    </xdr:from>
    <xdr:ext cx="469744" cy="259045"/>
    <xdr:sp macro="" textlink="">
      <xdr:nvSpPr>
        <xdr:cNvPr id="945" name="n_2mainValue【庁舎】&#10;一人当たり面積">
          <a:extLst>
            <a:ext uri="{FF2B5EF4-FFF2-40B4-BE49-F238E27FC236}">
              <a16:creationId xmlns:a16="http://schemas.microsoft.com/office/drawing/2014/main" id="{172E0164-BEA2-4DD1-9874-9CE275DE93ED}"/>
            </a:ext>
          </a:extLst>
        </xdr:cNvPr>
        <xdr:cNvSpPr txBox="1"/>
      </xdr:nvSpPr>
      <xdr:spPr>
        <a:xfrm>
          <a:off x="20199427" y="183669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25054</xdr:rowOff>
    </xdr:from>
    <xdr:ext cx="469744" cy="259045"/>
    <xdr:sp macro="" textlink="">
      <xdr:nvSpPr>
        <xdr:cNvPr id="946" name="n_3mainValue【庁舎】&#10;一人当たり面積">
          <a:extLst>
            <a:ext uri="{FF2B5EF4-FFF2-40B4-BE49-F238E27FC236}">
              <a16:creationId xmlns:a16="http://schemas.microsoft.com/office/drawing/2014/main" id="{1CCB8B34-AABD-49D9-9C56-B394E44A170E}"/>
            </a:ext>
          </a:extLst>
        </xdr:cNvPr>
        <xdr:cNvSpPr txBox="1"/>
      </xdr:nvSpPr>
      <xdr:spPr>
        <a:xfrm>
          <a:off x="193104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25054</xdr:rowOff>
    </xdr:from>
    <xdr:ext cx="469744" cy="259045"/>
    <xdr:sp macro="" textlink="">
      <xdr:nvSpPr>
        <xdr:cNvPr id="947" name="n_4mainValue【庁舎】&#10;一人当たり面積">
          <a:extLst>
            <a:ext uri="{FF2B5EF4-FFF2-40B4-BE49-F238E27FC236}">
              <a16:creationId xmlns:a16="http://schemas.microsoft.com/office/drawing/2014/main" id="{BAD8C5B2-F4AD-4142-9044-D6C244533B53}"/>
            </a:ext>
          </a:extLst>
        </xdr:cNvPr>
        <xdr:cNvSpPr txBox="1"/>
      </xdr:nvSpPr>
      <xdr:spPr>
        <a:xfrm>
          <a:off x="18421427" y="18370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8" name="正方形/長方形 947">
          <a:extLst>
            <a:ext uri="{FF2B5EF4-FFF2-40B4-BE49-F238E27FC236}">
              <a16:creationId xmlns:a16="http://schemas.microsoft.com/office/drawing/2014/main" id="{211B52EB-CE15-4121-BACF-C0011BAA83A4}"/>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49" name="正方形/長方形 948">
          <a:extLst>
            <a:ext uri="{FF2B5EF4-FFF2-40B4-BE49-F238E27FC236}">
              <a16:creationId xmlns:a16="http://schemas.microsoft.com/office/drawing/2014/main" id="{FCBA5B99-2C5E-4F93-B4E7-2A4B36CFCBB1}"/>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0" name="テキスト ボックス 949">
          <a:extLst>
            <a:ext uri="{FF2B5EF4-FFF2-40B4-BE49-F238E27FC236}">
              <a16:creationId xmlns:a16="http://schemas.microsoft.com/office/drawing/2014/main" id="{7879335C-CAC6-4F9E-B591-A5241790251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　大部分の施設類型で有形固定資産減価償却率が高く、各施設の老朽化が進行している状況で</a:t>
          </a:r>
          <a:r>
            <a:rPr kumimoji="1" lang="ja-JP" altLang="en-US" sz="1100">
              <a:solidFill>
                <a:schemeClr val="dk1"/>
              </a:solidFill>
              <a:effectLst/>
              <a:latin typeface="+mn-lt"/>
              <a:ea typeface="+mn-ea"/>
              <a:cs typeface="+mn-cs"/>
            </a:rPr>
            <a:t>す</a:t>
          </a:r>
          <a:r>
            <a:rPr kumimoji="1" lang="ja-JP" altLang="ja-JP" sz="1100">
              <a:solidFill>
                <a:schemeClr val="dk1"/>
              </a:solidFill>
              <a:effectLst/>
              <a:latin typeface="+mn-lt"/>
              <a:ea typeface="+mn-ea"/>
              <a:cs typeface="+mn-cs"/>
            </a:rPr>
            <a:t>。令和２年度に施設保全計画を策定し、計画的な維持管理を目指すこととしているが、厳しい財政状況のため、老朽化対策に必要な財源確保の目途は立たず、現状の施設数を同規模で維持していくことは困難である</a:t>
          </a:r>
          <a:r>
            <a:rPr kumimoji="1" lang="ja-JP" altLang="en-US" sz="1100">
              <a:solidFill>
                <a:schemeClr val="dk1"/>
              </a:solidFill>
              <a:effectLst/>
              <a:latin typeface="+mn-lt"/>
              <a:ea typeface="+mn-ea"/>
              <a:cs typeface="+mn-cs"/>
            </a:rPr>
            <a:t>と考えらます。</a:t>
          </a:r>
          <a:r>
            <a:rPr kumimoji="1" lang="ja-JP" altLang="ja-JP" sz="1100">
              <a:solidFill>
                <a:schemeClr val="dk1"/>
              </a:solidFill>
              <a:effectLst/>
              <a:latin typeface="+mn-lt"/>
              <a:ea typeface="+mn-ea"/>
              <a:cs typeface="+mn-cs"/>
            </a:rPr>
            <a:t>今後、より具体的な個別施設計画を策定し、計画的な更新・改修等に取組む必要があ</a:t>
          </a:r>
          <a:r>
            <a:rPr kumimoji="1" lang="ja-JP" altLang="en-US" sz="1100">
              <a:solidFill>
                <a:schemeClr val="dk1"/>
              </a:solidFill>
              <a:effectLst/>
              <a:latin typeface="+mn-lt"/>
              <a:ea typeface="+mn-ea"/>
              <a:cs typeface="+mn-cs"/>
            </a:rPr>
            <a:t>ります</a:t>
          </a:r>
          <a:r>
            <a:rPr kumimoji="1" lang="ja-JP" altLang="ja-JP" sz="1100">
              <a:solidFill>
                <a:schemeClr val="dk1"/>
              </a:solidFill>
              <a:effectLst/>
              <a:latin typeface="+mn-lt"/>
              <a:ea typeface="+mn-ea"/>
              <a:cs typeface="+mn-cs"/>
            </a:rPr>
            <a:t>。</a:t>
          </a:r>
          <a:endParaRPr lang="ja-JP" altLang="ja-JP" sz="1400">
            <a:effectLst/>
          </a:endParaRPr>
        </a:p>
        <a:p>
          <a:r>
            <a:rPr kumimoji="1" lang="ja-JP" altLang="ja-JP" sz="1100">
              <a:solidFill>
                <a:schemeClr val="dk1"/>
              </a:solidFill>
              <a:effectLst/>
              <a:latin typeface="+mn-lt"/>
              <a:ea typeface="+mn-ea"/>
              <a:cs typeface="+mn-cs"/>
            </a:rPr>
            <a:t>　体育館・プールについては、大部分を占める体育館が比較的新しいことから、数値上償却率が低くなっているが、プールの老朽度は非常に高い</a:t>
          </a:r>
          <a:r>
            <a:rPr kumimoji="1" lang="ja-JP" altLang="en-US" sz="1100">
              <a:solidFill>
                <a:schemeClr val="dk1"/>
              </a:solidFill>
              <a:effectLst/>
              <a:latin typeface="+mn-lt"/>
              <a:ea typeface="+mn-ea"/>
              <a:cs typeface="+mn-cs"/>
            </a:rPr>
            <a:t>状況です</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図書館、市庁舎、保健センターは、減価償却率が高く、全国平均及び都平均を大きく上回り、類似団体内でも下位となってい</a:t>
          </a:r>
          <a:r>
            <a:rPr kumimoji="1" lang="ja-JP" altLang="en-US" sz="1100">
              <a:solidFill>
                <a:schemeClr val="dk1"/>
              </a:solidFill>
              <a:effectLst/>
              <a:latin typeface="+mn-lt"/>
              <a:ea typeface="+mn-ea"/>
              <a:cs typeface="+mn-cs"/>
            </a:rPr>
            <a:t>ます</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市民会館については、比較的大きなホールを有していることから１人当たり面積が都平均を上回り、全国平均程度となっているが、償却率は高い状況で</a:t>
          </a:r>
          <a:r>
            <a:rPr kumimoji="1" lang="ja-JP" altLang="en-US" sz="1100">
              <a:solidFill>
                <a:schemeClr val="dk1"/>
              </a:solidFill>
              <a:effectLst/>
              <a:latin typeface="+mn-lt"/>
              <a:ea typeface="+mn-ea"/>
              <a:cs typeface="+mn-cs"/>
            </a:rPr>
            <a:t>す</a:t>
          </a:r>
          <a:r>
            <a:rPr kumimoji="1" lang="ja-JP" altLang="ja-JP" sz="110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a:solidFill>
                <a:schemeClr val="dk1"/>
              </a:solidFill>
              <a:effectLst/>
              <a:latin typeface="+mn-lt"/>
              <a:ea typeface="+mn-ea"/>
              <a:cs typeface="+mn-cs"/>
            </a:rPr>
            <a:t>　各施設の老朽化、類似機能の重複、地域偏在などの課題を解消するため、今後、</a:t>
          </a:r>
          <a:r>
            <a:rPr kumimoji="1" lang="ja-JP" altLang="en-US" sz="1100">
              <a:solidFill>
                <a:schemeClr val="dk1"/>
              </a:solidFill>
              <a:effectLst/>
              <a:latin typeface="+mn-lt"/>
              <a:ea typeface="+mn-ea"/>
              <a:cs typeface="+mn-cs"/>
            </a:rPr>
            <a:t>個別施設計画の次期計画の策定や</a:t>
          </a:r>
          <a:r>
            <a:rPr kumimoji="1" lang="ja-JP" altLang="ja-JP" sz="1100">
              <a:solidFill>
                <a:schemeClr val="dk1"/>
              </a:solidFill>
              <a:effectLst/>
              <a:latin typeface="+mn-lt"/>
              <a:ea typeface="+mn-ea"/>
              <a:cs typeface="+mn-cs"/>
            </a:rPr>
            <a:t>、市庁舎建設に向けた検討の中で、既存施設の集約化や最適配置についても検討す</a:t>
          </a:r>
          <a:r>
            <a:rPr kumimoji="1" lang="ja-JP" altLang="en-US" sz="1100">
              <a:solidFill>
                <a:schemeClr val="dk1"/>
              </a:solidFill>
              <a:effectLst/>
              <a:latin typeface="+mn-lt"/>
              <a:ea typeface="+mn-ea"/>
              <a:cs typeface="+mn-cs"/>
            </a:rPr>
            <a:t>る</a:t>
          </a:r>
          <a:r>
            <a:rPr kumimoji="1" lang="ja-JP" altLang="ja-JP" sz="1100">
              <a:solidFill>
                <a:schemeClr val="dk1"/>
              </a:solidFill>
              <a:effectLst/>
              <a:latin typeface="+mn-lt"/>
              <a:ea typeface="+mn-ea"/>
              <a:cs typeface="+mn-cs"/>
            </a:rPr>
            <a:t>必要があ</a:t>
          </a:r>
          <a:r>
            <a:rPr kumimoji="1" lang="ja-JP" altLang="en-US" sz="1100">
              <a:solidFill>
                <a:schemeClr val="dk1"/>
              </a:solidFill>
              <a:effectLst/>
              <a:latin typeface="+mn-lt"/>
              <a:ea typeface="+mn-ea"/>
              <a:cs typeface="+mn-cs"/>
            </a:rPr>
            <a:t>ります</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基準財政収入額については、個人市民税の所得割や固定資産税の家屋の増などにより、前年度と比較して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292,541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％）の増となりました。</a:t>
          </a:r>
        </a:p>
        <a:p>
          <a:r>
            <a:rPr kumimoji="1" lang="ja-JP" altLang="ja-JP" sz="1100">
              <a:solidFill>
                <a:sysClr val="windowText" lastClr="000000"/>
              </a:solidFill>
              <a:effectLst/>
              <a:latin typeface="+mn-lt"/>
              <a:ea typeface="+mn-ea"/>
              <a:cs typeface="+mn-cs"/>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基準財政需要額については、臨時経済対策費の増などにより、前年度と比較して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442,786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％）の増となりました。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以上により、昨年度から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となりました。類似団体平均を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0.08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上回っているものの、依然として交付税収入に依存しており、義務的経費等の削減が急務となっています。</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58208</xdr:rowOff>
    </xdr:from>
    <xdr:to>
      <xdr:col>23</xdr:col>
      <xdr:colOff>133350</xdr:colOff>
      <xdr:row>45</xdr:row>
      <xdr:rowOff>134408</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40185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106485</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8217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134408</xdr:rowOff>
    </xdr:from>
    <xdr:to>
      <xdr:col>24</xdr:col>
      <xdr:colOff>12700</xdr:colOff>
      <xdr:row>45</xdr:row>
      <xdr:rowOff>134408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849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144585</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45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58208</xdr:rowOff>
    </xdr:from>
    <xdr:to>
      <xdr:col>24</xdr:col>
      <xdr:colOff>12700</xdr:colOff>
      <xdr:row>37</xdr:row>
      <xdr:rowOff>58208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401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106892</xdr:rowOff>
    </xdr:from>
    <xdr:to>
      <xdr:col>23</xdr:col>
      <xdr:colOff>133350</xdr:colOff>
      <xdr:row>40</xdr:row>
      <xdr:rowOff>147108</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964892"/>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57802</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087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85725</xdr:rowOff>
    </xdr:from>
    <xdr:to>
      <xdr:col>23</xdr:col>
      <xdr:colOff>184150</xdr:colOff>
      <xdr:row>42</xdr:row>
      <xdr:rowOff>15875</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11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86783</xdr:rowOff>
    </xdr:from>
    <xdr:to>
      <xdr:col>19</xdr:col>
      <xdr:colOff>133350</xdr:colOff>
      <xdr:row>40</xdr:row>
      <xdr:rowOff>106892</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944783"/>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65617</xdr:rowOff>
    </xdr:from>
    <xdr:to>
      <xdr:col>19</xdr:col>
      <xdr:colOff>184150</xdr:colOff>
      <xdr:row>41</xdr:row>
      <xdr:rowOff>167217</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095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151994</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1814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66675</xdr:rowOff>
    </xdr:from>
    <xdr:to>
      <xdr:col>15</xdr:col>
      <xdr:colOff>82550</xdr:colOff>
      <xdr:row>40</xdr:row>
      <xdr:rowOff>86783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92467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104775</xdr:rowOff>
    </xdr:from>
    <xdr:to>
      <xdr:col>15</xdr:col>
      <xdr:colOff>133350</xdr:colOff>
      <xdr:row>44</xdr:row>
      <xdr:rowOff>34925</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477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19702</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5635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66675</xdr:rowOff>
    </xdr:from>
    <xdr:to>
      <xdr:col>11</xdr:col>
      <xdr:colOff>31750</xdr:colOff>
      <xdr:row>40</xdr:row>
      <xdr:rowOff>66675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9246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124883</xdr:rowOff>
    </xdr:from>
    <xdr:to>
      <xdr:col>11</xdr:col>
      <xdr:colOff>82550</xdr:colOff>
      <xdr:row>44</xdr:row>
      <xdr:rowOff>55033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49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39810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144992</xdr:rowOff>
    </xdr:from>
    <xdr:to>
      <xdr:col>7</xdr:col>
      <xdr:colOff>31750</xdr:colOff>
      <xdr:row>44</xdr:row>
      <xdr:rowOff>75142</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51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59919</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6037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96308</xdr:rowOff>
    </xdr:from>
    <xdr:to>
      <xdr:col>23</xdr:col>
      <xdr:colOff>184150</xdr:colOff>
      <xdr:row>41</xdr:row>
      <xdr:rowOff>26458</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95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112835</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799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56092</xdr:rowOff>
    </xdr:from>
    <xdr:to>
      <xdr:col>19</xdr:col>
      <xdr:colOff>184150</xdr:colOff>
      <xdr:row>40</xdr:row>
      <xdr:rowOff>157692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167869</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829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35983</xdr:rowOff>
    </xdr:from>
    <xdr:to>
      <xdr:col>15</xdr:col>
      <xdr:colOff>133350</xdr:colOff>
      <xdr:row>40</xdr:row>
      <xdr:rowOff>137583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93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147760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6628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15875</xdr:rowOff>
    </xdr:from>
    <xdr:to>
      <xdr:col>11</xdr:col>
      <xdr:colOff>82550</xdr:colOff>
      <xdr:row>40</xdr:row>
      <xdr:rowOff>117475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127652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15875</xdr:rowOff>
    </xdr:from>
    <xdr:to>
      <xdr:col>7</xdr:col>
      <xdr:colOff>31750</xdr:colOff>
      <xdr:row>40</xdr:row>
      <xdr:rowOff>117475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127652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6427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経常収支比率については、分母では新型コロナウイルス感染症の影響を受けていた市税が回復したこと等による増、普通交付税が追加交付により増となり、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856,647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％）の増となりました。分子では人件費が会計年度任用職員の増や期末勤勉手当支給率の増加、物件費が物価高騰の影響を受けて委託料等が増加したことにより、全体では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135,106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％）の増となりました。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以上により、分母は改善したものの、分子は悪化したことにより昨年度から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92.6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％となりました。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19896</xdr:rowOff>
    </xdr:from>
    <xdr:to>
      <xdr:col>23</xdr:col>
      <xdr:colOff>133350</xdr:colOff>
      <xdr:row>67</xdr:row>
      <xdr:rowOff>63923</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135446"/>
          <a:ext cx="0" cy="141562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36000</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5231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63923</xdr:rowOff>
    </xdr:from>
    <xdr:to>
      <xdr:col>24</xdr:col>
      <xdr:colOff>12700</xdr:colOff>
      <xdr:row>67</xdr:row>
      <xdr:rowOff>63923</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5510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106273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78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19896</xdr:rowOff>
    </xdr:from>
    <xdr:to>
      <xdr:col>24</xdr:col>
      <xdr:colOff>12700</xdr:colOff>
      <xdr:row>59</xdr:row>
      <xdr:rowOff>19896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13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28363</xdr:rowOff>
    </xdr:from>
    <xdr:to>
      <xdr:col>23</xdr:col>
      <xdr:colOff>133350</xdr:colOff>
      <xdr:row>64</xdr:row>
      <xdr:rowOff>31327</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114800" y="10658263"/>
          <a:ext cx="838200" cy="34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128287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7581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111760</xdr:rowOff>
    </xdr:from>
    <xdr:to>
      <xdr:col>23</xdr:col>
      <xdr:colOff>184150</xdr:colOff>
      <xdr:row>64</xdr:row>
      <xdr:rowOff>41910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28363</xdr:rowOff>
    </xdr:from>
    <xdr:to>
      <xdr:col>19</xdr:col>
      <xdr:colOff>133350</xdr:colOff>
      <xdr:row>64</xdr:row>
      <xdr:rowOff>15240</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3225800" y="10658263"/>
          <a:ext cx="889000" cy="329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165100</xdr:rowOff>
    </xdr:from>
    <xdr:to>
      <xdr:col>19</xdr:col>
      <xdr:colOff>184150</xdr:colOff>
      <xdr:row>62</xdr:row>
      <xdr:rowOff>95250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62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80027</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70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65</xdr:row>
      <xdr:rowOff>77046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0988040"/>
          <a:ext cx="889000" cy="2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20744</xdr:rowOff>
    </xdr:from>
    <xdr:to>
      <xdr:col>11</xdr:col>
      <xdr:colOff>31750</xdr:colOff>
      <xdr:row>65</xdr:row>
      <xdr:rowOff>77046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164994"/>
          <a:ext cx="889000" cy="56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168063</xdr:rowOff>
    </xdr:from>
    <xdr:to>
      <xdr:col>11</xdr:col>
      <xdr:colOff>82550</xdr:colOff>
      <xdr:row>64</xdr:row>
      <xdr:rowOff>98213</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96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108390</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738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119804</xdr:rowOff>
    </xdr:from>
    <xdr:to>
      <xdr:col>7</xdr:col>
      <xdr:colOff>31750</xdr:colOff>
      <xdr:row>64</xdr:row>
      <xdr:rowOff>49954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2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60131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90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151977</xdr:rowOff>
    </xdr:from>
    <xdr:to>
      <xdr:col>23</xdr:col>
      <xdr:colOff>184150</xdr:colOff>
      <xdr:row>64</xdr:row>
      <xdr:rowOff>82127</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953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124054</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925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149013</xdr:rowOff>
    </xdr:from>
    <xdr:to>
      <xdr:col>19</xdr:col>
      <xdr:colOff>184150</xdr:colOff>
      <xdr:row>62</xdr:row>
      <xdr:rowOff>79163</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0607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89340</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0376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135890</xdr:rowOff>
    </xdr:from>
    <xdr:to>
      <xdr:col>15</xdr:col>
      <xdr:colOff>133350</xdr:colOff>
      <xdr:row>64</xdr:row>
      <xdr:rowOff>66040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50817</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26246</xdr:rowOff>
    </xdr:from>
    <xdr:to>
      <xdr:col>11</xdr:col>
      <xdr:colOff>82550</xdr:colOff>
      <xdr:row>65</xdr:row>
      <xdr:rowOff>127846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170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112623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256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141394</xdr:rowOff>
    </xdr:from>
    <xdr:to>
      <xdr:col>7</xdr:col>
      <xdr:colOff>31750</xdr:colOff>
      <xdr:row>65</xdr:row>
      <xdr:rowOff>71544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1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56321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0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[115,902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類似団体と比較して、人件費・物件費等が低くなっているのは、ごみ処理業務、常備消防業務等を一部事務組合等に委託して行っていることが主な要因として挙げられます。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また、前年度の決算額と比較すると、人件費については会計年度任用職員の増や期末勤勉手当の支給率の増によるもの、物件費については物価高騰の影響により維持管理経費等が増加したことから、人口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人当たり人件費・物件費等は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2,205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円増加しました。</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169520</xdr:rowOff>
    </xdr:from>
    <xdr:to>
      <xdr:col>23</xdr:col>
      <xdr:colOff>133350</xdr:colOff>
      <xdr:row>89</xdr:row>
      <xdr:rowOff>32034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85520"/>
          <a:ext cx="0" cy="14055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4111</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26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32034</xdr:rowOff>
    </xdr:from>
    <xdr:to>
      <xdr:col>24</xdr:col>
      <xdr:colOff>12700</xdr:colOff>
      <xdr:row>89</xdr:row>
      <xdr:rowOff>32034</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291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84447</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2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169520</xdr:rowOff>
    </xdr:from>
    <xdr:to>
      <xdr:col>24</xdr:col>
      <xdr:colOff>12700</xdr:colOff>
      <xdr:row>80</xdr:row>
      <xdr:rowOff>169520</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85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125853</xdr:rowOff>
    </xdr:from>
    <xdr:to>
      <xdr:col>23</xdr:col>
      <xdr:colOff>133350</xdr:colOff>
      <xdr:row>81</xdr:row>
      <xdr:rowOff>147137</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13303"/>
          <a:ext cx="838200" cy="2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96624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555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124547</xdr:rowOff>
    </xdr:from>
    <xdr:to>
      <xdr:col>23</xdr:col>
      <xdr:colOff>184150</xdr:colOff>
      <xdr:row>83</xdr:row>
      <xdr:rowOff>54697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83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90229</xdr:rowOff>
    </xdr:from>
    <xdr:to>
      <xdr:col>19</xdr:col>
      <xdr:colOff>133350</xdr:colOff>
      <xdr:row>81</xdr:row>
      <xdr:rowOff>125853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77679"/>
          <a:ext cx="889000" cy="35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86489</xdr:rowOff>
    </xdr:from>
    <xdr:to>
      <xdr:col>19</xdr:col>
      <xdr:colOff>184150</xdr:colOff>
      <xdr:row>83</xdr:row>
      <xdr:rowOff>16639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45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1416</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317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4355</xdr:rowOff>
    </xdr:from>
    <xdr:to>
      <xdr:col>15</xdr:col>
      <xdr:colOff>82550</xdr:colOff>
      <xdr:row>81</xdr:row>
      <xdr:rowOff>90229</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891805"/>
          <a:ext cx="889000" cy="8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139970</xdr:rowOff>
    </xdr:from>
    <xdr:to>
      <xdr:col>15</xdr:col>
      <xdr:colOff>133350</xdr:colOff>
      <xdr:row>84</xdr:row>
      <xdr:rowOff>70120</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54897</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123027</xdr:rowOff>
    </xdr:from>
    <xdr:to>
      <xdr:col>11</xdr:col>
      <xdr:colOff>31750</xdr:colOff>
      <xdr:row>81</xdr:row>
      <xdr:rowOff>4355</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839027"/>
          <a:ext cx="889000" cy="5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13567</xdr:rowOff>
    </xdr:from>
    <xdr:to>
      <xdr:col>11</xdr:col>
      <xdr:colOff>82550</xdr:colOff>
      <xdr:row>83</xdr:row>
      <xdr:rowOff>115167</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2439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99944</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330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142,853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144044</xdr:rowOff>
    </xdr:from>
    <xdr:to>
      <xdr:col>7</xdr:col>
      <xdr:colOff>31750</xdr:colOff>
      <xdr:row>83</xdr:row>
      <xdr:rowOff>74194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420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58971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289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96337</xdr:rowOff>
    </xdr:from>
    <xdr:to>
      <xdr:col>23</xdr:col>
      <xdr:colOff>184150</xdr:colOff>
      <xdr:row>82</xdr:row>
      <xdr:rowOff>26487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83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112864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28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75053</xdr:rowOff>
    </xdr:from>
    <xdr:to>
      <xdr:col>19</xdr:col>
      <xdr:colOff>184150</xdr:colOff>
      <xdr:row>82</xdr:row>
      <xdr:rowOff>5203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625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15380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3138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39429</xdr:rowOff>
    </xdr:from>
    <xdr:to>
      <xdr:col>15</xdr:col>
      <xdr:colOff>133350</xdr:colOff>
      <xdr:row>81</xdr:row>
      <xdr:rowOff>141029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2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151206</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95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125005</xdr:rowOff>
    </xdr:from>
    <xdr:to>
      <xdr:col>11</xdr:col>
      <xdr:colOff>82550</xdr:colOff>
      <xdr:row>81</xdr:row>
      <xdr:rowOff>55155</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41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65332</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09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72227</xdr:rowOff>
    </xdr:from>
    <xdr:to>
      <xdr:col>7</xdr:col>
      <xdr:colOff>31750</xdr:colOff>
      <xdr:row>81</xdr:row>
      <xdr:rowOff>2377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788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12554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557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年度のラスパイレス指数は、管理職の年齢構成の変化等により前年度と比較して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ポイント増加し、類似団体平均と同規模となりました。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も、国及び東京都の基準に準拠し、他の地方公共団体との均衡を考慮しつつ、職員の職務や責任、業績に応じた給与体系を構築するとともに、特殊勤務手当等各種手当の内容及び水準について、市民の理解が得られるよう、社会情勢の変化に応じて継続的に見直しを行っていきます。</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121557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15571"/>
          <a:ext cx="0" cy="146503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93634</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5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121557</xdr:rowOff>
    </xdr:from>
    <xdr:to>
      <xdr:col>81</xdr:col>
      <xdr:colOff>133350</xdr:colOff>
      <xdr:row>89</xdr:row>
      <xdr:rowOff>121557</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8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86</xdr:row>
      <xdr:rowOff>84364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6179800" y="14570529"/>
          <a:ext cx="838200" cy="25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50091</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623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78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168729</xdr:rowOff>
    </xdr:from>
    <xdr:to>
      <xdr:col>77</xdr:col>
      <xdr:colOff>44450</xdr:colOff>
      <xdr:row>84</xdr:row>
      <xdr:rowOff>168729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5290800" y="145705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168729</xdr:rowOff>
    </xdr:from>
    <xdr:to>
      <xdr:col>72</xdr:col>
      <xdr:colOff>203200</xdr:colOff>
      <xdr:row>86</xdr:row>
      <xdr:rowOff>67129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4401800" y="14570529"/>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153307</xdr:rowOff>
    </xdr:from>
    <xdr:to>
      <xdr:col>73</xdr:col>
      <xdr:colOff>44450</xdr:colOff>
      <xdr:row>86</xdr:row>
      <xdr:rowOff>83457</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72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67129</xdr:rowOff>
    </xdr:from>
    <xdr:to>
      <xdr:col>68</xdr:col>
      <xdr:colOff>152400</xdr:colOff>
      <xdr:row>86</xdr:row>
      <xdr:rowOff>67129</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3512800" y="148118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170543</xdr:rowOff>
    </xdr:from>
    <xdr:to>
      <xdr:col>68</xdr:col>
      <xdr:colOff>203200</xdr:colOff>
      <xdr:row>86</xdr:row>
      <xdr:rowOff>100693</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4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110870</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1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136071</xdr:rowOff>
    </xdr:from>
    <xdr:to>
      <xdr:col>64</xdr:col>
      <xdr:colOff>152400</xdr:colOff>
      <xdr:row>86</xdr:row>
      <xdr:rowOff>66221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70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76398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478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33564</xdr:rowOff>
    </xdr:from>
    <xdr:to>
      <xdr:col>81</xdr:col>
      <xdr:colOff>95250</xdr:colOff>
      <xdr:row>86</xdr:row>
      <xdr:rowOff>135164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5641</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75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117929</xdr:rowOff>
    </xdr:from>
    <xdr:to>
      <xdr:col>77</xdr:col>
      <xdr:colOff>95250</xdr:colOff>
      <xdr:row>85</xdr:row>
      <xdr:rowOff>48079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58256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2886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117929</xdr:rowOff>
    </xdr:from>
    <xdr:to>
      <xdr:col>73</xdr:col>
      <xdr:colOff>44450</xdr:colOff>
      <xdr:row>85</xdr:row>
      <xdr:rowOff>48079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16329</xdr:rowOff>
    </xdr:from>
    <xdr:to>
      <xdr:col>68</xdr:col>
      <xdr:colOff>203200</xdr:colOff>
      <xdr:row>86</xdr:row>
      <xdr:rowOff>117929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人口</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1,000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人当たり職員数については、類似団体平均</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6.54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人を大きく下回る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4.97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人となっています。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公民の適切な役割分担を踏まえた指定管理者制度の継続や、行政評価を踏まえた事務事業の統廃合、</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DX</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を活用した業務の効率化を推進していき、職員が直接関与すべき分野を順次縮小することで、過度な職員数の補充はせず、適正な定員管理の実現に努めます。</a:t>
          </a: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28469</xdr:rowOff>
    </xdr:from>
    <xdr:to>
      <xdr:col>81</xdr:col>
      <xdr:colOff>44450</xdr:colOff>
      <xdr:row>67</xdr:row>
      <xdr:rowOff>37782</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9972569"/>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9859</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49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37782</xdr:rowOff>
    </xdr:from>
    <xdr:to>
      <xdr:col>81</xdr:col>
      <xdr:colOff>133350</xdr:colOff>
      <xdr:row>67</xdr:row>
      <xdr:rowOff>37782</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5249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114846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716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28469</xdr:rowOff>
    </xdr:from>
    <xdr:to>
      <xdr:col>81</xdr:col>
      <xdr:colOff>133350</xdr:colOff>
      <xdr:row>58</xdr:row>
      <xdr:rowOff>28469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9972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56092</xdr:rowOff>
    </xdr:from>
    <xdr:to>
      <xdr:col>81</xdr:col>
      <xdr:colOff>44450</xdr:colOff>
      <xdr:row>59</xdr:row>
      <xdr:rowOff>70168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171642"/>
          <a:ext cx="8382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135696</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4226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163619</xdr:rowOff>
    </xdr:from>
    <xdr:to>
      <xdr:col>81</xdr:col>
      <xdr:colOff>95250</xdr:colOff>
      <xdr:row>61</xdr:row>
      <xdr:rowOff>93769</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450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54081</xdr:rowOff>
    </xdr:from>
    <xdr:to>
      <xdr:col>77</xdr:col>
      <xdr:colOff>44450</xdr:colOff>
      <xdr:row>59</xdr:row>
      <xdr:rowOff>56092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169631"/>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157586</xdr:rowOff>
    </xdr:from>
    <xdr:to>
      <xdr:col>77</xdr:col>
      <xdr:colOff>95250</xdr:colOff>
      <xdr:row>61</xdr:row>
      <xdr:rowOff>87736</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444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61</xdr:row>
      <xdr:rowOff>72513</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5309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54081</xdr:rowOff>
    </xdr:from>
    <xdr:to>
      <xdr:col>72</xdr:col>
      <xdr:colOff>203200</xdr:colOff>
      <xdr:row>59</xdr:row>
      <xdr:rowOff>54081</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16963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154517</xdr:rowOff>
    </xdr:from>
    <xdr:to>
      <xdr:col>73</xdr:col>
      <xdr:colOff>44450</xdr:colOff>
      <xdr:row>63</xdr:row>
      <xdr:rowOff>84667</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69444</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50059</xdr:rowOff>
    </xdr:from>
    <xdr:to>
      <xdr:col>68</xdr:col>
      <xdr:colOff>152400</xdr:colOff>
      <xdr:row>59</xdr:row>
      <xdr:rowOff>54081</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165609"/>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162560</xdr:rowOff>
    </xdr:from>
    <xdr:to>
      <xdr:col>68</xdr:col>
      <xdr:colOff>203200</xdr:colOff>
      <xdr:row>63</xdr:row>
      <xdr:rowOff>92710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77487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154517</xdr:rowOff>
    </xdr:from>
    <xdr:to>
      <xdr:col>64</xdr:col>
      <xdr:colOff>152400</xdr:colOff>
      <xdr:row>63</xdr:row>
      <xdr:rowOff>84667</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69444</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87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19368</xdr:rowOff>
    </xdr:from>
    <xdr:to>
      <xdr:col>81</xdr:col>
      <xdr:colOff>95250</xdr:colOff>
      <xdr:row>59</xdr:row>
      <xdr:rowOff>120968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134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35895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99799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5292</xdr:rowOff>
    </xdr:from>
    <xdr:to>
      <xdr:col>77</xdr:col>
      <xdr:colOff>95250</xdr:colOff>
      <xdr:row>59</xdr:row>
      <xdr:rowOff>106892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12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117069</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98897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3281</xdr:rowOff>
    </xdr:from>
    <xdr:to>
      <xdr:col>73</xdr:col>
      <xdr:colOff>44450</xdr:colOff>
      <xdr:row>59</xdr:row>
      <xdr:rowOff>104881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115058</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3281</xdr:rowOff>
    </xdr:from>
    <xdr:to>
      <xdr:col>68</xdr:col>
      <xdr:colOff>203200</xdr:colOff>
      <xdr:row>59</xdr:row>
      <xdr:rowOff>104881</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118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115058</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9887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170709</xdr:rowOff>
    </xdr:from>
    <xdr:to>
      <xdr:col>64</xdr:col>
      <xdr:colOff>152400</xdr:colOff>
      <xdr:row>59</xdr:row>
      <xdr:rowOff>100859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114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111036</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9883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実質公債費比率においては、類似団体平均の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5.8</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％を大きく下回る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％となっているものの、前年度と比べ</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ポイント悪化しています。これは、過去に発行した臨時財政対策債に係る元利償還額が増加したことで分母が増加したこと、令和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年度臨時財政対策債の発行額を抑制した結果、前年度と比較して標準財政規模が減少し分子が減少したことが主な要因です。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今後は、公共施設の老朽化に伴う地方債の発行額を計画的に行い、抑制に努め比率の改善を目指します。</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13970</xdr:rowOff>
    </xdr:from>
    <xdr:to>
      <xdr:col>81</xdr:col>
      <xdr:colOff>44450</xdr:colOff>
      <xdr:row>45</xdr:row>
      <xdr:rowOff>17780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57620"/>
          <a:ext cx="0" cy="137541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161307</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051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17780</xdr:rowOff>
    </xdr:from>
    <xdr:to>
      <xdr:col>81</xdr:col>
      <xdr:colOff>133350</xdr:colOff>
      <xdr:row>45</xdr:row>
      <xdr:rowOff>17780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3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100347</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10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13970</xdr:rowOff>
    </xdr:from>
    <xdr:to>
      <xdr:col>81</xdr:col>
      <xdr:colOff>133350</xdr:colOff>
      <xdr:row>37</xdr:row>
      <xdr:rowOff>13970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5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132080</xdr:rowOff>
    </xdr:from>
    <xdr:to>
      <xdr:col>81</xdr:col>
      <xdr:colOff>44450</xdr:colOff>
      <xdr:row>39</xdr:row>
      <xdr:rowOff>8890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64718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112623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9706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140546</xdr:rowOff>
    </xdr:from>
    <xdr:to>
      <xdr:col>81</xdr:col>
      <xdr:colOff>95250</xdr:colOff>
      <xdr:row>41</xdr:row>
      <xdr:rowOff>70696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99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91863</xdr:rowOff>
    </xdr:from>
    <xdr:to>
      <xdr:col>77</xdr:col>
      <xdr:colOff>44450</xdr:colOff>
      <xdr:row>38</xdr:row>
      <xdr:rowOff>132080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606963"/>
          <a:ext cx="8890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132504</xdr:rowOff>
    </xdr:from>
    <xdr:to>
      <xdr:col>77</xdr:col>
      <xdr:colOff>95250</xdr:colOff>
      <xdr:row>41</xdr:row>
      <xdr:rowOff>62654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99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47431</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70768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67733</xdr:rowOff>
    </xdr:from>
    <xdr:to>
      <xdr:col>72</xdr:col>
      <xdr:colOff>203200</xdr:colOff>
      <xdr:row>38</xdr:row>
      <xdr:rowOff>91863</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582833"/>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105833</xdr:rowOff>
    </xdr:from>
    <xdr:to>
      <xdr:col>73</xdr:col>
      <xdr:colOff>44450</xdr:colOff>
      <xdr:row>42</xdr:row>
      <xdr:rowOff>35983</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51646</xdr:rowOff>
    </xdr:from>
    <xdr:to>
      <xdr:col>68</xdr:col>
      <xdr:colOff>152400</xdr:colOff>
      <xdr:row>38</xdr:row>
      <xdr:rowOff>67733</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566746"/>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121920</xdr:rowOff>
    </xdr:from>
    <xdr:to>
      <xdr:col>68</xdr:col>
      <xdr:colOff>203200</xdr:colOff>
      <xdr:row>42</xdr:row>
      <xdr:rowOff>52070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7151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36847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723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129963</xdr:rowOff>
    </xdr:from>
    <xdr:to>
      <xdr:col>64</xdr:col>
      <xdr:colOff>152400</xdr:colOff>
      <xdr:row>42</xdr:row>
      <xdr:rowOff>60113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7159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44890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724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64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146067</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489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81280</xdr:rowOff>
    </xdr:from>
    <xdr:to>
      <xdr:col>77</xdr:col>
      <xdr:colOff>95250</xdr:colOff>
      <xdr:row>39</xdr:row>
      <xdr:rowOff>11430</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21607</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36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41063</xdr:rowOff>
    </xdr:from>
    <xdr:to>
      <xdr:col>73</xdr:col>
      <xdr:colOff>44450</xdr:colOff>
      <xdr:row>38</xdr:row>
      <xdr:rowOff>142663</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55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152840</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325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16933</xdr:rowOff>
    </xdr:from>
    <xdr:to>
      <xdr:col>68</xdr:col>
      <xdr:colOff>203200</xdr:colOff>
      <xdr:row>38</xdr:row>
      <xdr:rowOff>118533</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53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128710</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300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846</xdr:rowOff>
    </xdr:from>
    <xdr:to>
      <xdr:col>64</xdr:col>
      <xdr:colOff>152400</xdr:colOff>
      <xdr:row>38</xdr:row>
      <xdr:rowOff>102446</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515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112624</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284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将来負担比率はマイナスの比率であることから「－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」であり、類似団体平均の</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％を下回っており、昨年度の数値「▲</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％」に対して、今年度は「▲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ポイント改善しました。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今後においても、「－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」を維持できるよう財政調整基金等の基金残高の維持に努めるとともに、臨時財政対策債等の地方債に依存しないように市税等の自主財源の確保に努めます。</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23</xdr:row>
      <xdr:rowOff>94968</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6676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67045</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4010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94968</xdr:rowOff>
    </xdr:from>
    <xdr:to>
      <xdr:col>81</xdr:col>
      <xdr:colOff>133350</xdr:colOff>
      <xdr:row>23</xdr:row>
      <xdr:rowOff>94968</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4038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124759</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3536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152682</xdr:rowOff>
    </xdr:from>
    <xdr:to>
      <xdr:col>81</xdr:col>
      <xdr:colOff>95250</xdr:colOff>
      <xdr:row>14</xdr:row>
      <xdr:rowOff>82832</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38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123472</xdr:rowOff>
    </xdr:from>
    <xdr:to>
      <xdr:col>73</xdr:col>
      <xdr:colOff>44450</xdr:colOff>
      <xdr:row>16</xdr:row>
      <xdr:rowOff>53622</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5240000" y="2695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63799</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4909800" y="2464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56444</xdr:rowOff>
    </xdr:from>
    <xdr:to>
      <xdr:col>68</xdr:col>
      <xdr:colOff>203200</xdr:colOff>
      <xdr:row>15</xdr:row>
      <xdr:rowOff>158044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628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168221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3970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88618</xdr:rowOff>
    </xdr:from>
    <xdr:to>
      <xdr:col>64</xdr:col>
      <xdr:colOff>152400</xdr:colOff>
      <xdr:row>16</xdr:row>
      <xdr:rowOff>18768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60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28945</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429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人件費に係る経常収支比率は類似団体平均を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ポイント下回る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％となっています。期末手当支給率の増や会計年度任用職員の増等の要因により、経常経費充当一般財源等が増となり昨年度から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類似団体平均と比較すると下回っていることから、今後においても</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DX</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の推進等により効率的に事務を遂行し、更なる人件費の削減に努めます。</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123190</xdr:rowOff>
    </xdr:from>
    <xdr:to>
      <xdr:col>24</xdr:col>
      <xdr:colOff>25400</xdr:colOff>
      <xdr:row>41</xdr:row>
      <xdr:rowOff>153670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8104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125747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55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153670</xdr:rowOff>
    </xdr:from>
    <xdr:to>
      <xdr:col>24</xdr:col>
      <xdr:colOff>114300</xdr:colOff>
      <xdr:row>41</xdr:row>
      <xdr:rowOff>153670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8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38117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24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123190</xdr:rowOff>
    </xdr:from>
    <xdr:to>
      <xdr:col>24</xdr:col>
      <xdr:colOff>114300</xdr:colOff>
      <xdr:row>33</xdr:row>
      <xdr:rowOff>123190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81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77470</xdr:rowOff>
    </xdr:from>
    <xdr:to>
      <xdr:col>24</xdr:col>
      <xdr:colOff>25400</xdr:colOff>
      <xdr:row>35</xdr:row>
      <xdr:rowOff>153670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7822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93997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266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121920</xdr:rowOff>
    </xdr:from>
    <xdr:to>
      <xdr:col>24</xdr:col>
      <xdr:colOff>76200</xdr:colOff>
      <xdr:row>37</xdr:row>
      <xdr:rowOff>52070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77470</xdr:rowOff>
    </xdr:from>
    <xdr:to>
      <xdr:col>19</xdr:col>
      <xdr:colOff>187325</xdr:colOff>
      <xdr:row>36</xdr:row>
      <xdr:rowOff>12700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7822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12700</xdr:rowOff>
    </xdr:from>
    <xdr:to>
      <xdr:col>15</xdr:col>
      <xdr:colOff>98425</xdr:colOff>
      <xdr:row>36</xdr:row>
      <xdr:rowOff>73660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849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26670</xdr:rowOff>
    </xdr:from>
    <xdr:to>
      <xdr:col>15</xdr:col>
      <xdr:colOff>149225</xdr:colOff>
      <xdr:row>37</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7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113047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58420</xdr:rowOff>
    </xdr:from>
    <xdr:to>
      <xdr:col>11</xdr:col>
      <xdr:colOff>9525</xdr:colOff>
      <xdr:row>36</xdr:row>
      <xdr:rowOff>73660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2306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60960</xdr:rowOff>
    </xdr:from>
    <xdr:to>
      <xdr:col>11</xdr:col>
      <xdr:colOff>60325</xdr:colOff>
      <xdr:row>36</xdr:row>
      <xdr:rowOff>162560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33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147337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1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68580</xdr:rowOff>
    </xdr:from>
    <xdr:to>
      <xdr:col>6</xdr:col>
      <xdr:colOff>171450</xdr:colOff>
      <xdr:row>36</xdr:row>
      <xdr:rowOff>170180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40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154957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27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102870</xdr:rowOff>
    </xdr:from>
    <xdr:to>
      <xdr:col>24</xdr:col>
      <xdr:colOff>76200</xdr:colOff>
      <xdr:row>36</xdr:row>
      <xdr:rowOff>33020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03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119397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26670</xdr:rowOff>
    </xdr:from>
    <xdr:to>
      <xdr:col>20</xdr:col>
      <xdr:colOff>38100</xdr:colOff>
      <xdr:row>35</xdr:row>
      <xdr:rowOff>128270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2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138447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796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133350</xdr:rowOff>
    </xdr:from>
    <xdr:to>
      <xdr:col>15</xdr:col>
      <xdr:colOff>149225</xdr:colOff>
      <xdr:row>36</xdr:row>
      <xdr:rowOff>63500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73677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22860</xdr:rowOff>
    </xdr:from>
    <xdr:to>
      <xdr:col>11</xdr:col>
      <xdr:colOff>60325</xdr:colOff>
      <xdr:row>36</xdr:row>
      <xdr:rowOff>124460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134637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7620</xdr:rowOff>
    </xdr:from>
    <xdr:to>
      <xdr:col>6</xdr:col>
      <xdr:colOff>171450</xdr:colOff>
      <xdr:row>36</xdr:row>
      <xdr:rowOff>109220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119397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物件費に係る経常収支比率は類似団体平均を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ポイント上回る</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18.1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％となっており、前年度と比較して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ポイント悪化しております。　　</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主な原因としては、物価高騰の影響により公共用施設の維持管理費など経常的な経費が前年度と比較して増加したことが主な要因であると考えられます。</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今後も物件費は経済状況によって左右されることから、今後の動向を注視していく必要があります。</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140716</xdr:rowOff>
    </xdr:from>
    <xdr:to>
      <xdr:col>82</xdr:col>
      <xdr:colOff>107950</xdr:colOff>
      <xdr:row>21</xdr:row>
      <xdr:rowOff>69850</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198116"/>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41927</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4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69850</xdr:rowOff>
    </xdr:from>
    <xdr:to>
      <xdr:col>82</xdr:col>
      <xdr:colOff>196850</xdr:colOff>
      <xdr:row>21</xdr:row>
      <xdr:rowOff>69850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0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55643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1941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140716</xdr:rowOff>
    </xdr:from>
    <xdr:to>
      <xdr:col>82</xdr:col>
      <xdr:colOff>196850</xdr:colOff>
      <xdr:row>12</xdr:row>
      <xdr:rowOff>140716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198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14986</xdr:rowOff>
    </xdr:from>
    <xdr:to>
      <xdr:col>82</xdr:col>
      <xdr:colOff>107950</xdr:colOff>
      <xdr:row>17</xdr:row>
      <xdr:rowOff>124714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2929636"/>
          <a:ext cx="8382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106443</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678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89916</xdr:rowOff>
    </xdr:from>
    <xdr:to>
      <xdr:col>82</xdr:col>
      <xdr:colOff>158750</xdr:colOff>
      <xdr:row>17</xdr:row>
      <xdr:rowOff>20066</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83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14986</xdr:rowOff>
    </xdr:from>
    <xdr:to>
      <xdr:col>78</xdr:col>
      <xdr:colOff>69850</xdr:colOff>
      <xdr:row>17</xdr:row>
      <xdr:rowOff>88138</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2929636"/>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151638</xdr:rowOff>
    </xdr:from>
    <xdr:to>
      <xdr:col>78</xdr:col>
      <xdr:colOff>120650</xdr:colOff>
      <xdr:row>16</xdr:row>
      <xdr:rowOff>81788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72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91965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492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88138</xdr:rowOff>
    </xdr:from>
    <xdr:to>
      <xdr:col>73</xdr:col>
      <xdr:colOff>180975</xdr:colOff>
      <xdr:row>17</xdr:row>
      <xdr:rowOff>115570</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3893800" y="300278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5334</xdr:rowOff>
    </xdr:from>
    <xdr:to>
      <xdr:col>74</xdr:col>
      <xdr:colOff>31750</xdr:colOff>
      <xdr:row>15</xdr:row>
      <xdr:rowOff>106934</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577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117111</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34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17</xdr:row>
      <xdr:rowOff>78994</xdr:rowOff>
    </xdr:from>
    <xdr:to>
      <xdr:col>69</xdr:col>
      <xdr:colOff>92075</xdr:colOff>
      <xdr:row>17</xdr:row>
      <xdr:rowOff>115570</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3004800" y="2993644"/>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115062</xdr:rowOff>
    </xdr:from>
    <xdr:to>
      <xdr:col>69</xdr:col>
      <xdr:colOff>142875</xdr:colOff>
      <xdr:row>16</xdr:row>
      <xdr:rowOff>45212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686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55389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455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87630</xdr:rowOff>
    </xdr:from>
    <xdr:to>
      <xdr:col>65</xdr:col>
      <xdr:colOff>53975</xdr:colOff>
      <xdr:row>16</xdr:row>
      <xdr:rowOff>17780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659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27957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42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73914</xdr:rowOff>
    </xdr:from>
    <xdr:to>
      <xdr:col>82</xdr:col>
      <xdr:colOff>158750</xdr:colOff>
      <xdr:row>18</xdr:row>
      <xdr:rowOff>4064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2988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45991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135636</xdr:rowOff>
    </xdr:from>
    <xdr:to>
      <xdr:col>78</xdr:col>
      <xdr:colOff>120650</xdr:colOff>
      <xdr:row>17</xdr:row>
      <xdr:rowOff>65786</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50563</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29652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37338</xdr:rowOff>
    </xdr:from>
    <xdr:to>
      <xdr:col>74</xdr:col>
      <xdr:colOff>31750</xdr:colOff>
      <xdr:row>17</xdr:row>
      <xdr:rowOff>138938</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295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64770</xdr:rowOff>
    </xdr:from>
    <xdr:to>
      <xdr:col>69</xdr:col>
      <xdr:colOff>142875</xdr:colOff>
      <xdr:row>17</xdr:row>
      <xdr:rowOff>166370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297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151147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28194</xdr:rowOff>
    </xdr:from>
    <xdr:to>
      <xdr:col>65</xdr:col>
      <xdr:colOff>53975</xdr:colOff>
      <xdr:row>17</xdr:row>
      <xdr:rowOff>129794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294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114571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029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扶助費に係る経常収支比率は前年度に引き続き類似団体平均中最下位の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％となっており、昨年度と比較して</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ポイント悪化しました。　</a:t>
          </a:r>
          <a:endParaRPr kumimoji="1" lang="en-US" altLang="ja-JP" sz="11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依然として類似団体平均の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倍程度の水準で推移しており、令和</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年</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月</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日現在の高齢者人口は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19,126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人で市内人口の</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26.9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％を占めていることから、超高齢者社会において保険給付費等の支出が増加傾向にあります。</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今後においては、被扶助者に向けた自立支援を継続して図っていき、扶助費の増加を抑制するよう努めます。</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69850</xdr:rowOff>
    </xdr:from>
    <xdr:to>
      <xdr:col>24</xdr:col>
      <xdr:colOff>25400</xdr:colOff>
      <xdr:row>60</xdr:row>
      <xdr:rowOff>35560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15670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7637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294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35560</xdr:rowOff>
    </xdr:from>
    <xdr:to>
      <xdr:col>24</xdr:col>
      <xdr:colOff>114300</xdr:colOff>
      <xdr:row>60</xdr:row>
      <xdr:rowOff>35560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322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156227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900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69850</xdr:rowOff>
    </xdr:from>
    <xdr:to>
      <xdr:col>24</xdr:col>
      <xdr:colOff>114300</xdr:colOff>
      <xdr:row>53</xdr:row>
      <xdr:rowOff>69850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15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161290</xdr:rowOff>
    </xdr:from>
    <xdr:to>
      <xdr:col>24</xdr:col>
      <xdr:colOff>25400</xdr:colOff>
      <xdr:row>60</xdr:row>
      <xdr:rowOff>35560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102768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8907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386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163830</xdr:rowOff>
    </xdr:from>
    <xdr:to>
      <xdr:col>24</xdr:col>
      <xdr:colOff>76200</xdr:colOff>
      <xdr:row>56</xdr:row>
      <xdr:rowOff>93980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161290</xdr:rowOff>
    </xdr:from>
    <xdr:to>
      <xdr:col>19</xdr:col>
      <xdr:colOff>187325</xdr:colOff>
      <xdr:row>60</xdr:row>
      <xdr:rowOff>43180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1027684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125730</xdr:rowOff>
    </xdr:from>
    <xdr:to>
      <xdr:col>20</xdr:col>
      <xdr:colOff>38100</xdr:colOff>
      <xdr:row>56</xdr:row>
      <xdr:rowOff>55880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66057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324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43180</xdr:rowOff>
    </xdr:from>
    <xdr:to>
      <xdr:col>15</xdr:col>
      <xdr:colOff>98425</xdr:colOff>
      <xdr:row>60</xdr:row>
      <xdr:rowOff>142240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1033018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167640</xdr:rowOff>
    </xdr:from>
    <xdr:to>
      <xdr:col>15</xdr:col>
      <xdr:colOff>149225</xdr:colOff>
      <xdr:row>55</xdr:row>
      <xdr:rowOff>97790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42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107967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9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142240</xdr:rowOff>
    </xdr:from>
    <xdr:to>
      <xdr:col>11</xdr:col>
      <xdr:colOff>9525</xdr:colOff>
      <xdr:row>60</xdr:row>
      <xdr:rowOff>157480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104292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64770</xdr:rowOff>
    </xdr:from>
    <xdr:to>
      <xdr:col>11</xdr:col>
      <xdr:colOff>60325</xdr:colOff>
      <xdr:row>55</xdr:row>
      <xdr:rowOff>166370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49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5097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26670</xdr:rowOff>
    </xdr:from>
    <xdr:to>
      <xdr:col>6</xdr:col>
      <xdr:colOff>171450</xdr:colOff>
      <xdr:row>55</xdr:row>
      <xdr:rowOff>128270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5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138447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25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156210</xdr:rowOff>
    </xdr:from>
    <xdr:to>
      <xdr:col>24</xdr:col>
      <xdr:colOff>76200</xdr:colOff>
      <xdr:row>60</xdr:row>
      <xdr:rowOff>86360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1027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64787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10180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110490</xdr:rowOff>
    </xdr:from>
    <xdr:to>
      <xdr:col>20</xdr:col>
      <xdr:colOff>38100</xdr:colOff>
      <xdr:row>60</xdr:row>
      <xdr:rowOff>40640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1022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25417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1031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163830</xdr:rowOff>
    </xdr:from>
    <xdr:to>
      <xdr:col>15</xdr:col>
      <xdr:colOff>149225</xdr:colOff>
      <xdr:row>60</xdr:row>
      <xdr:rowOff>93980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78757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91440</xdr:rowOff>
    </xdr:from>
    <xdr:to>
      <xdr:col>11</xdr:col>
      <xdr:colOff>60325</xdr:colOff>
      <xdr:row>61</xdr:row>
      <xdr:rowOff>21590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1037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6367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106680</xdr:rowOff>
    </xdr:from>
    <xdr:to>
      <xdr:col>6</xdr:col>
      <xdr:colOff>171450</xdr:colOff>
      <xdr:row>61</xdr:row>
      <xdr:rowOff>36830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1039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61</xdr:row>
      <xdr:rowOff>21607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1048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その他に係る経常収支比率は類似団体平均を</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ポイント上回る</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13.0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％となり、昨年度と比較して</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ポイント悪化しました。</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その他の内訳は維持補修費（</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％）と繰出金（</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12.3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％）であり、維持補修費は前年度と比較して横ばい、繰出金は充当一般財源等が増えたことから</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ポイント増加をしています。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今後は、各特別会計の計画指針に基づき、法定外の繰出しの削減を図ります。</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a:extLst>
            <a:ext uri="{FF2B5EF4-FFF2-40B4-BE49-F238E27FC236}">
              <a16:creationId xmlns:a16="http://schemas.microsoft.com/office/drawing/2014/main" id="{00000000-0008-0000-0400-0000F1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6350</xdr:rowOff>
    </xdr:from>
    <xdr:to>
      <xdr:col>82</xdr:col>
      <xdr:colOff>107950</xdr:colOff>
      <xdr:row>62</xdr:row>
      <xdr:rowOff>63500</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flipV="1">
          <a:off x="16510000" y="90932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62</xdr:row>
      <xdr:rowOff>35577</xdr:rowOff>
    </xdr:from>
    <xdr:ext cx="762000" cy="259045"/>
    <xdr:sp macro="" textlink="">
      <xdr:nvSpPr>
        <xdr:cNvPr id="243" name="その他最小値テキスト">
          <a:extLst>
            <a:ext uri="{FF2B5EF4-FFF2-40B4-BE49-F238E27FC236}">
              <a16:creationId xmlns:a16="http://schemas.microsoft.com/office/drawing/2014/main" id="{00000000-0008-0000-0400-0000F3000000}"/>
            </a:ext>
          </a:extLst>
        </xdr:cNvPr>
        <xdr:cNvSpPr txBox="1"/>
      </xdr:nvSpPr>
      <xdr:spPr>
        <a:xfrm>
          <a:off x="16598900" y="1066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62</xdr:row>
      <xdr:rowOff>63500</xdr:rowOff>
    </xdr:from>
    <xdr:to>
      <xdr:col>82</xdr:col>
      <xdr:colOff>196850</xdr:colOff>
      <xdr:row>62</xdr:row>
      <xdr:rowOff>63500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6421100" y="1069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92727</xdr:rowOff>
    </xdr:from>
    <xdr:ext cx="762000" cy="259045"/>
    <xdr:sp macro="" textlink="">
      <xdr:nvSpPr>
        <xdr:cNvPr id="245" name="その他最大値テキスト">
          <a:extLst>
            <a:ext uri="{FF2B5EF4-FFF2-40B4-BE49-F238E27FC236}">
              <a16:creationId xmlns:a16="http://schemas.microsoft.com/office/drawing/2014/main" id="{00000000-0008-0000-0400-0000F5000000}"/>
            </a:ext>
          </a:extLst>
        </xdr:cNvPr>
        <xdr:cNvSpPr txBox="1"/>
      </xdr:nvSpPr>
      <xdr:spPr>
        <a:xfrm>
          <a:off x="165989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6350</xdr:rowOff>
    </xdr:from>
    <xdr:to>
      <xdr:col>82</xdr:col>
      <xdr:colOff>196850</xdr:colOff>
      <xdr:row>53</xdr:row>
      <xdr:rowOff>6350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909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69850</xdr:rowOff>
    </xdr:from>
    <xdr:to>
      <xdr:col>82</xdr:col>
      <xdr:colOff>107950</xdr:colOff>
      <xdr:row>58</xdr:row>
      <xdr:rowOff>25400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5671800" y="98425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111777</xdr:rowOff>
    </xdr:from>
    <xdr:ext cx="762000" cy="259045"/>
    <xdr:sp macro="" textlink="">
      <xdr:nvSpPr>
        <xdr:cNvPr id="248" name="その他平均値テキスト">
          <a:extLst>
            <a:ext uri="{FF2B5EF4-FFF2-40B4-BE49-F238E27FC236}">
              <a16:creationId xmlns:a16="http://schemas.microsoft.com/office/drawing/2014/main" id="{00000000-0008-0000-0400-0000F8000000}"/>
            </a:ext>
          </a:extLst>
        </xdr:cNvPr>
        <xdr:cNvSpPr txBox="1"/>
      </xdr:nvSpPr>
      <xdr:spPr>
        <a:xfrm>
          <a:off x="16598900" y="9712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95250</xdr:rowOff>
    </xdr:from>
    <xdr:to>
      <xdr:col>82</xdr:col>
      <xdr:colOff>158750</xdr:colOff>
      <xdr:row>58</xdr:row>
      <xdr:rowOff>25400</xdr:rowOff>
    </xdr:to>
    <xdr:sp macro="" textlink="">
      <xdr:nvSpPr>
        <xdr:cNvPr id="249" name="フローチャート: 判断 248">
          <a:extLst>
            <a:ext uri="{FF2B5EF4-FFF2-40B4-BE49-F238E27FC236}">
              <a16:creationId xmlns:a16="http://schemas.microsoft.com/office/drawing/2014/main" id="{00000000-0008-0000-0400-0000F9000000}"/>
            </a:ext>
          </a:extLst>
        </xdr:cNvPr>
        <xdr:cNvSpPr/>
      </xdr:nvSpPr>
      <xdr:spPr>
        <a:xfrm>
          <a:off x="164592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69850</xdr:rowOff>
    </xdr:from>
    <xdr:to>
      <xdr:col>78</xdr:col>
      <xdr:colOff>69850</xdr:colOff>
      <xdr:row>57</xdr:row>
      <xdr:rowOff>107950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4782800" y="9842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6350</xdr:rowOff>
    </xdr:from>
    <xdr:to>
      <xdr:col>78</xdr:col>
      <xdr:colOff>120650</xdr:colOff>
      <xdr:row>57</xdr:row>
      <xdr:rowOff>107950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5621000" y="9779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118127</xdr:rowOff>
    </xdr:from>
    <xdr:ext cx="7366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5290800" y="954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107950</xdr:rowOff>
    </xdr:from>
    <xdr:to>
      <xdr:col>73</xdr:col>
      <xdr:colOff>180975</xdr:colOff>
      <xdr:row>58</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893800" y="98806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158750</xdr:rowOff>
    </xdr:from>
    <xdr:to>
      <xdr:col>74</xdr:col>
      <xdr:colOff>31750</xdr:colOff>
      <xdr:row>58</xdr:row>
      <xdr:rowOff>88900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47320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73677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4401800" y="1001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12700</xdr:rowOff>
    </xdr:from>
    <xdr:to>
      <xdr:col>69</xdr:col>
      <xdr:colOff>92075</xdr:colOff>
      <xdr:row>58</xdr:row>
      <xdr:rowOff>12700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004800" y="9956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44450</xdr:rowOff>
    </xdr:from>
    <xdr:to>
      <xdr:col>69</xdr:col>
      <xdr:colOff>142875</xdr:colOff>
      <xdr:row>59</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3843000" y="1016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130827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512800" y="1024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95250</xdr:rowOff>
    </xdr:from>
    <xdr:to>
      <xdr:col>65</xdr:col>
      <xdr:colOff>53975</xdr:colOff>
      <xdr:row>60</xdr:row>
      <xdr:rowOff>25400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2954000" y="1021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26238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146050</xdr:rowOff>
    </xdr:from>
    <xdr:to>
      <xdr:col>82</xdr:col>
      <xdr:colOff>158750</xdr:colOff>
      <xdr:row>58</xdr:row>
      <xdr:rowOff>76200</xdr:rowOff>
    </xdr:to>
    <xdr:sp macro="" textlink="">
      <xdr:nvSpPr>
        <xdr:cNvPr id="266" name="楕円 265">
          <a:extLst>
            <a:ext uri="{FF2B5EF4-FFF2-40B4-BE49-F238E27FC236}">
              <a16:creationId xmlns:a16="http://schemas.microsoft.com/office/drawing/2014/main" id="{00000000-0008-0000-0400-00000A010000}"/>
            </a:ext>
          </a:extLst>
        </xdr:cNvPr>
        <xdr:cNvSpPr/>
      </xdr:nvSpPr>
      <xdr:spPr>
        <a:xfrm>
          <a:off x="16459200" y="9918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118127</xdr:rowOff>
    </xdr:from>
    <xdr:ext cx="762000" cy="259045"/>
    <xdr:sp macro="" textlink="">
      <xdr:nvSpPr>
        <xdr:cNvPr id="267" name="その他該当値テキスト">
          <a:extLst>
            <a:ext uri="{FF2B5EF4-FFF2-40B4-BE49-F238E27FC236}">
              <a16:creationId xmlns:a16="http://schemas.microsoft.com/office/drawing/2014/main" id="{00000000-0008-0000-0400-00000B010000}"/>
            </a:ext>
          </a:extLst>
        </xdr:cNvPr>
        <xdr:cNvSpPr txBox="1"/>
      </xdr:nvSpPr>
      <xdr:spPr>
        <a:xfrm>
          <a:off x="165989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19050</xdr:rowOff>
    </xdr:from>
    <xdr:to>
      <xdr:col>78</xdr:col>
      <xdr:colOff>120650</xdr:colOff>
      <xdr:row>57</xdr:row>
      <xdr:rowOff>120650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5621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105427</xdr:rowOff>
    </xdr:from>
    <xdr:ext cx="7366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5290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57150</xdr:rowOff>
    </xdr:from>
    <xdr:to>
      <xdr:col>74</xdr:col>
      <xdr:colOff>31750</xdr:colOff>
      <xdr:row>57</xdr:row>
      <xdr:rowOff>158750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4732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168927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4401800" y="959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133350</xdr:rowOff>
    </xdr:from>
    <xdr:to>
      <xdr:col>69</xdr:col>
      <xdr:colOff>142875</xdr:colOff>
      <xdr:row>58</xdr:row>
      <xdr:rowOff>63500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3843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73677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512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133350</xdr:rowOff>
    </xdr:from>
    <xdr:to>
      <xdr:col>65</xdr:col>
      <xdr:colOff>53975</xdr:colOff>
      <xdr:row>58</xdr:row>
      <xdr:rowOff>63500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29540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73677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2623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補助費等に係る経常収支比率は類似団体平均を</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ポイント下回る</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10.3</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％であり、前年度とほぼ横ばいでした。</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主な要因としては、小平・村山・大和衛生組合負担金が負担割合の増加等により一部事務組合への負担金は増加しているものの、新型コロナウイルス感染症の影響により各種イベントが中止・休止となり市民団体への補助金交付が減少したことが考えられます。</a:t>
          </a:r>
        </a:p>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今後においては、行財政運営適正化に向けた取組みの中で掲げている見直し基準に従い、補助金の適切な運用を図ります。</a:t>
          </a:r>
        </a:p>
      </xdr:txBody>
    </xdr:sp>
    <xdr:clientData/>
  </xdr:twoCellAnchor>
  <xdr:oneCellAnchor>
    <xdr:from>
      <xdr:col>62</xdr:col>
      <xdr:colOff>6350</xdr:colOff>
      <xdr:row>29</xdr:row>
      <xdr:rowOff>107950</xdr:rowOff>
    </xdr:from>
    <xdr:ext cx="298543" cy="225703"/>
    <xdr:sp macro="" textlink="">
      <xdr:nvSpPr>
        <xdr:cNvPr id="287" name="テキスト ボックス 286">
          <a:extLst>
            <a:ext uri="{FF2B5EF4-FFF2-40B4-BE49-F238E27FC236}">
              <a16:creationId xmlns:a16="http://schemas.microsoft.com/office/drawing/2014/main" id="{00000000-0008-0000-0400-00001F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a:extLst>
            <a:ext uri="{FF2B5EF4-FFF2-40B4-BE49-F238E27FC236}">
              <a16:creationId xmlns:a16="http://schemas.microsoft.com/office/drawing/2014/main" id="{00000000-0008-0000-0400-000020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9" name="補助費等グラフ枠">
          <a:extLst>
            <a:ext uri="{FF2B5EF4-FFF2-40B4-BE49-F238E27FC236}">
              <a16:creationId xmlns:a16="http://schemas.microsoft.com/office/drawing/2014/main" id="{00000000-0008-0000-0400-00002B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39</xdr:row>
      <xdr:rowOff>120142</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flipV="1">
          <a:off x="16510000" y="5878576"/>
          <a:ext cx="0" cy="928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92219</xdr:rowOff>
    </xdr:from>
    <xdr:ext cx="762000" cy="259045"/>
    <xdr:sp macro="" textlink="">
      <xdr:nvSpPr>
        <xdr:cNvPr id="301" name="補助費等最小値テキスト">
          <a:extLst>
            <a:ext uri="{FF2B5EF4-FFF2-40B4-BE49-F238E27FC236}">
              <a16:creationId xmlns:a16="http://schemas.microsoft.com/office/drawing/2014/main" id="{00000000-0008-0000-0400-00002D010000}"/>
            </a:ext>
          </a:extLst>
        </xdr:cNvPr>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39</xdr:row>
      <xdr:rowOff>120142</xdr:rowOff>
    </xdr:from>
    <xdr:to>
      <xdr:col>82</xdr:col>
      <xdr:colOff>196850</xdr:colOff>
      <xdr:row>39</xdr:row>
      <xdr:rowOff>120142</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3" name="補助費等最大値テキスト">
          <a:extLst>
            <a:ext uri="{FF2B5EF4-FFF2-40B4-BE49-F238E27FC236}">
              <a16:creationId xmlns:a16="http://schemas.microsoft.com/office/drawing/2014/main" id="{00000000-0008-0000-0400-00002F010000}"/>
            </a:ext>
          </a:extLst>
        </xdr:cNvPr>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17272</xdr:rowOff>
    </xdr:from>
    <xdr:to>
      <xdr:col>82</xdr:col>
      <xdr:colOff>107950</xdr:colOff>
      <xdr:row>36</xdr:row>
      <xdr:rowOff>26416</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5671800" y="61894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6" name="補助費等平均値テキスト">
          <a:extLst>
            <a:ext uri="{FF2B5EF4-FFF2-40B4-BE49-F238E27FC236}">
              <a16:creationId xmlns:a16="http://schemas.microsoft.com/office/drawing/2014/main" id="{00000000-0008-0000-0400-000032010000}"/>
            </a:ext>
          </a:extLst>
        </xdr:cNvPr>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7" name="フローチャート: 判断 306">
          <a:extLst>
            <a:ext uri="{FF2B5EF4-FFF2-40B4-BE49-F238E27FC236}">
              <a16:creationId xmlns:a16="http://schemas.microsoft.com/office/drawing/2014/main" id="{00000000-0008-0000-0400-000033010000}"/>
            </a:ext>
          </a:extLst>
        </xdr:cNvPr>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17272</xdr:rowOff>
    </xdr:from>
    <xdr:to>
      <xdr:col>78</xdr:col>
      <xdr:colOff>69850</xdr:colOff>
      <xdr:row>36</xdr:row>
      <xdr:rowOff>40132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4782800" y="618947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57912</xdr:rowOff>
    </xdr:from>
    <xdr:to>
      <xdr:col>78</xdr:col>
      <xdr:colOff>120650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5621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144289</xdr:rowOff>
    </xdr:from>
    <xdr:ext cx="7366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5290800" y="6316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40132</xdr:rowOff>
    </xdr:from>
    <xdr:to>
      <xdr:col>73</xdr:col>
      <xdr:colOff>180975</xdr:colOff>
      <xdr:row>36</xdr:row>
      <xdr:rowOff>49276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893800" y="62123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48768</xdr:rowOff>
    </xdr:from>
    <xdr:to>
      <xdr:col>74</xdr:col>
      <xdr:colOff>31750</xdr:colOff>
      <xdr:row>36</xdr:row>
      <xdr:rowOff>150368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4732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135145</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4401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40132</xdr:rowOff>
    </xdr:from>
    <xdr:to>
      <xdr:col>69</xdr:col>
      <xdr:colOff>92075</xdr:colOff>
      <xdr:row>36</xdr:row>
      <xdr:rowOff>49276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004800" y="621233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156210</xdr:rowOff>
    </xdr:from>
    <xdr:to>
      <xdr:col>69</xdr:col>
      <xdr:colOff>142875</xdr:colOff>
      <xdr:row>36</xdr:row>
      <xdr:rowOff>86360</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3843000" y="615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96537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512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137922</xdr:rowOff>
    </xdr:from>
    <xdr:to>
      <xdr:col>65</xdr:col>
      <xdr:colOff>53975</xdr:colOff>
      <xdr:row>36</xdr:row>
      <xdr:rowOff>68072</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2954000" y="6138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78249</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2623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147066</xdr:rowOff>
    </xdr:from>
    <xdr:to>
      <xdr:col>82</xdr:col>
      <xdr:colOff>158750</xdr:colOff>
      <xdr:row>36</xdr:row>
      <xdr:rowOff>77216</xdr:rowOff>
    </xdr:to>
    <xdr:sp macro="" textlink="">
      <xdr:nvSpPr>
        <xdr:cNvPr id="324" name="楕円 323">
          <a:extLst>
            <a:ext uri="{FF2B5EF4-FFF2-40B4-BE49-F238E27FC236}">
              <a16:creationId xmlns:a16="http://schemas.microsoft.com/office/drawing/2014/main" id="{00000000-0008-0000-0400-000044010000}"/>
            </a:ext>
          </a:extLst>
        </xdr:cNvPr>
        <xdr:cNvSpPr/>
      </xdr:nvSpPr>
      <xdr:spPr>
        <a:xfrm>
          <a:off x="164592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163593</xdr:rowOff>
    </xdr:from>
    <xdr:ext cx="762000" cy="259045"/>
    <xdr:sp macro="" textlink="">
      <xdr:nvSpPr>
        <xdr:cNvPr id="325" name="補助費等該当値テキスト">
          <a:extLst>
            <a:ext uri="{FF2B5EF4-FFF2-40B4-BE49-F238E27FC236}">
              <a16:creationId xmlns:a16="http://schemas.microsoft.com/office/drawing/2014/main" id="{00000000-0008-0000-0400-000045010000}"/>
            </a:ext>
          </a:extLst>
        </xdr:cNvPr>
        <xdr:cNvSpPr txBox="1"/>
      </xdr:nvSpPr>
      <xdr:spPr>
        <a:xfrm>
          <a:off x="16598900" y="5992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137922</xdr:rowOff>
    </xdr:from>
    <xdr:to>
      <xdr:col>78</xdr:col>
      <xdr:colOff>120650</xdr:colOff>
      <xdr:row>36</xdr:row>
      <xdr:rowOff>68072</xdr:rowOff>
    </xdr:to>
    <xdr:sp macro="" textlink="">
      <xdr:nvSpPr>
        <xdr:cNvPr id="326" name="楕円 325">
          <a:extLst>
            <a:ext uri="{FF2B5EF4-FFF2-40B4-BE49-F238E27FC236}">
              <a16:creationId xmlns:a16="http://schemas.microsoft.com/office/drawing/2014/main" id="{00000000-0008-0000-0400-000046010000}"/>
            </a:ext>
          </a:extLst>
        </xdr:cNvPr>
        <xdr:cNvSpPr/>
      </xdr:nvSpPr>
      <xdr:spPr>
        <a:xfrm>
          <a:off x="15621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78249</xdr:rowOff>
    </xdr:from>
    <xdr:ext cx="7366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5290800" y="59075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160782</xdr:rowOff>
    </xdr:from>
    <xdr:to>
      <xdr:col>74</xdr:col>
      <xdr:colOff>31750</xdr:colOff>
      <xdr:row>36</xdr:row>
      <xdr:rowOff>90932</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4732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101109</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4401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169926</xdr:rowOff>
    </xdr:from>
    <xdr:to>
      <xdr:col>69</xdr:col>
      <xdr:colOff>142875</xdr:colOff>
      <xdr:row>36</xdr:row>
      <xdr:rowOff>100076</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3843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84853</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512800" y="6257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160782</xdr:rowOff>
    </xdr:from>
    <xdr:to>
      <xdr:col>65</xdr:col>
      <xdr:colOff>53975</xdr:colOff>
      <xdr:row>36</xdr:row>
      <xdr:rowOff>90932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2954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75709</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2623800" y="6247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公債費に係る経常収支比率は類似団体平均中</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7</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位の</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％となっています。</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上述する扶助費の増加等義務的経費の増加により、臨時財政対策債を満額発行し財源不足額を補ってきましたが、今後は発行額の抑制に努めることで地方債残高が減少し、比率の改善が見込まれます。</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また、公共施設整備事業の実施に伴い公債費が比例して増減することから、将来世代負担を見据えた計画的な地方債の発行をするよう努めていきます。</a:t>
          </a:r>
        </a:p>
      </xdr:txBody>
    </xdr:sp>
    <xdr:clientData/>
  </xdr:twoCellAnchor>
  <xdr:oneCellAnchor>
    <xdr:from>
      <xdr:col>3</xdr:col>
      <xdr:colOff>123825</xdr:colOff>
      <xdr:row>69</xdr:row>
      <xdr:rowOff>107950</xdr:rowOff>
    </xdr:from>
    <xdr:ext cx="298543" cy="225703"/>
    <xdr:sp macro="" textlink="">
      <xdr:nvSpPr>
        <xdr:cNvPr id="345" name="テキスト ボックス 344">
          <a:extLst>
            <a:ext uri="{FF2B5EF4-FFF2-40B4-BE49-F238E27FC236}">
              <a16:creationId xmlns:a16="http://schemas.microsoft.com/office/drawing/2014/main" id="{00000000-0008-0000-0400-000059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6" name="直線コネクタ 345">
          <a:extLst>
            <a:ext uri="{FF2B5EF4-FFF2-40B4-BE49-F238E27FC236}">
              <a16:creationId xmlns:a16="http://schemas.microsoft.com/office/drawing/2014/main" id="{00000000-0008-0000-0400-00005A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48" name="直線コネクタ 347">
          <a:extLst>
            <a:ext uri="{FF2B5EF4-FFF2-40B4-BE49-F238E27FC236}">
              <a16:creationId xmlns:a16="http://schemas.microsoft.com/office/drawing/2014/main" id="{00000000-0008-0000-0400-00005C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7" name="公債費グラフ枠">
          <a:extLst>
            <a:ext uri="{FF2B5EF4-FFF2-40B4-BE49-F238E27FC236}">
              <a16:creationId xmlns:a16="http://schemas.microsoft.com/office/drawing/2014/main" id="{00000000-0008-0000-0400-000065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127000</xdr:rowOff>
    </xdr:from>
    <xdr:to>
      <xdr:col>24</xdr:col>
      <xdr:colOff>25400</xdr:colOff>
      <xdr:row>80</xdr:row>
      <xdr:rowOff>26415</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flipV="1">
          <a:off x="4826000" y="12814300"/>
          <a:ext cx="0" cy="928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169942</xdr:rowOff>
    </xdr:from>
    <xdr:ext cx="762000" cy="259045"/>
    <xdr:sp macro="" textlink="">
      <xdr:nvSpPr>
        <xdr:cNvPr id="359" name="公債費最小値テキスト">
          <a:extLst>
            <a:ext uri="{FF2B5EF4-FFF2-40B4-BE49-F238E27FC236}">
              <a16:creationId xmlns:a16="http://schemas.microsoft.com/office/drawing/2014/main" id="{00000000-0008-0000-0400-000067010000}"/>
            </a:ext>
          </a:extLst>
        </xdr:cNvPr>
        <xdr:cNvSpPr txBox="1"/>
      </xdr:nvSpPr>
      <xdr:spPr>
        <a:xfrm>
          <a:off x="4914900" y="1371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26415</xdr:rowOff>
    </xdr:from>
    <xdr:to>
      <xdr:col>24</xdr:col>
      <xdr:colOff>114300</xdr:colOff>
      <xdr:row>80</xdr:row>
      <xdr:rowOff>26415</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4737100" y="13742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41927</xdr:rowOff>
    </xdr:from>
    <xdr:ext cx="762000" cy="259045"/>
    <xdr:sp macro="" textlink="">
      <xdr:nvSpPr>
        <xdr:cNvPr id="361" name="公債費最大値テキスト">
          <a:extLst>
            <a:ext uri="{FF2B5EF4-FFF2-40B4-BE49-F238E27FC236}">
              <a16:creationId xmlns:a16="http://schemas.microsoft.com/office/drawing/2014/main" id="{00000000-0008-0000-0400-000069010000}"/>
            </a:ext>
          </a:extLst>
        </xdr:cNvPr>
        <xdr:cNvSpPr txBox="1"/>
      </xdr:nvSpPr>
      <xdr:spPr>
        <a:xfrm>
          <a:off x="4914900" y="1255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127000</xdr:rowOff>
    </xdr:from>
    <xdr:to>
      <xdr:col>24</xdr:col>
      <xdr:colOff>114300</xdr:colOff>
      <xdr:row>74</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4737100" y="1281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92710</xdr:rowOff>
    </xdr:from>
    <xdr:to>
      <xdr:col>24</xdr:col>
      <xdr:colOff>25400</xdr:colOff>
      <xdr:row>75</xdr:row>
      <xdr:rowOff>106426</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3987800" y="1295146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130573</xdr:rowOff>
    </xdr:from>
    <xdr:ext cx="762000" cy="259045"/>
    <xdr:sp macro="" textlink="">
      <xdr:nvSpPr>
        <xdr:cNvPr id="364" name="公債費平均値テキスト">
          <a:extLst>
            <a:ext uri="{FF2B5EF4-FFF2-40B4-BE49-F238E27FC236}">
              <a16:creationId xmlns:a16="http://schemas.microsoft.com/office/drawing/2014/main" id="{00000000-0008-0000-0400-00006C010000}"/>
            </a:ext>
          </a:extLst>
        </xdr:cNvPr>
        <xdr:cNvSpPr txBox="1"/>
      </xdr:nvSpPr>
      <xdr:spPr>
        <a:xfrm>
          <a:off x="4914900" y="131607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158496</xdr:rowOff>
    </xdr:from>
    <xdr:to>
      <xdr:col>24</xdr:col>
      <xdr:colOff>76200</xdr:colOff>
      <xdr:row>77</xdr:row>
      <xdr:rowOff>88646</xdr:rowOff>
    </xdr:to>
    <xdr:sp macro="" textlink="">
      <xdr:nvSpPr>
        <xdr:cNvPr id="365" name="フローチャート: 判断 364">
          <a:extLst>
            <a:ext uri="{FF2B5EF4-FFF2-40B4-BE49-F238E27FC236}">
              <a16:creationId xmlns:a16="http://schemas.microsoft.com/office/drawing/2014/main" id="{00000000-0008-0000-0400-00006D010000}"/>
            </a:ext>
          </a:extLst>
        </xdr:cNvPr>
        <xdr:cNvSpPr/>
      </xdr:nvSpPr>
      <xdr:spPr>
        <a:xfrm>
          <a:off x="47752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92710</xdr:rowOff>
    </xdr:from>
    <xdr:to>
      <xdr:col>19</xdr:col>
      <xdr:colOff>187325</xdr:colOff>
      <xdr:row>75</xdr:row>
      <xdr:rowOff>110998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flipV="1">
          <a:off x="3098800" y="1295146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140208</xdr:rowOff>
    </xdr:from>
    <xdr:to>
      <xdr:col>20</xdr:col>
      <xdr:colOff>38100</xdr:colOff>
      <xdr:row>77</xdr:row>
      <xdr:rowOff>70358</xdr:rowOff>
    </xdr:to>
    <xdr:sp macro="" textlink="">
      <xdr:nvSpPr>
        <xdr:cNvPr id="367" name="フローチャート: 判断 366">
          <a:extLst>
            <a:ext uri="{FF2B5EF4-FFF2-40B4-BE49-F238E27FC236}">
              <a16:creationId xmlns:a16="http://schemas.microsoft.com/office/drawing/2014/main" id="{00000000-0008-0000-0400-00006F010000}"/>
            </a:ext>
          </a:extLst>
        </xdr:cNvPr>
        <xdr:cNvSpPr/>
      </xdr:nvSpPr>
      <xdr:spPr>
        <a:xfrm>
          <a:off x="3937000" y="1317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55135</xdr:rowOff>
    </xdr:from>
    <xdr:ext cx="7366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3606800" y="13256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97282</xdr:rowOff>
    </xdr:from>
    <xdr:to>
      <xdr:col>15</xdr:col>
      <xdr:colOff>98425</xdr:colOff>
      <xdr:row>75</xdr:row>
      <xdr:rowOff>110998</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2209800" y="129560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1" name="テキスト ボックス 370">
          <a:extLst>
            <a:ext uri="{FF2B5EF4-FFF2-40B4-BE49-F238E27FC236}">
              <a16:creationId xmlns:a16="http://schemas.microsoft.com/office/drawing/2014/main" id="{00000000-0008-0000-0400-000073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92710</xdr:rowOff>
    </xdr:from>
    <xdr:to>
      <xdr:col>11</xdr:col>
      <xdr:colOff>9525</xdr:colOff>
      <xdr:row>75</xdr:row>
      <xdr:rowOff>97282</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1320800" y="1295146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165354</xdr:rowOff>
    </xdr:from>
    <xdr:to>
      <xdr:col>11</xdr:col>
      <xdr:colOff>60325</xdr:colOff>
      <xdr:row>78</xdr:row>
      <xdr:rowOff>95504</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2159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80281</xdr:rowOff>
    </xdr:from>
    <xdr:ext cx="7620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1828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169926</xdr:rowOff>
    </xdr:from>
    <xdr:to>
      <xdr:col>6</xdr:col>
      <xdr:colOff>171450</xdr:colOff>
      <xdr:row>78</xdr:row>
      <xdr:rowOff>100076</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1270000" y="13371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84853</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939800" y="13457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55626</xdr:rowOff>
    </xdr:from>
    <xdr:to>
      <xdr:col>24</xdr:col>
      <xdr:colOff>76200</xdr:colOff>
      <xdr:row>75</xdr:row>
      <xdr:rowOff>157226</xdr:rowOff>
    </xdr:to>
    <xdr:sp macro="" textlink="">
      <xdr:nvSpPr>
        <xdr:cNvPr id="382" name="楕円 381">
          <a:extLst>
            <a:ext uri="{FF2B5EF4-FFF2-40B4-BE49-F238E27FC236}">
              <a16:creationId xmlns:a16="http://schemas.microsoft.com/office/drawing/2014/main" id="{00000000-0008-0000-0400-00007E010000}"/>
            </a:ext>
          </a:extLst>
        </xdr:cNvPr>
        <xdr:cNvSpPr/>
      </xdr:nvSpPr>
      <xdr:spPr>
        <a:xfrm>
          <a:off x="4775200" y="12914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72153</xdr:rowOff>
    </xdr:from>
    <xdr:ext cx="762000" cy="259045"/>
    <xdr:sp macro="" textlink="">
      <xdr:nvSpPr>
        <xdr:cNvPr id="383" name="公債費該当値テキスト">
          <a:extLst>
            <a:ext uri="{FF2B5EF4-FFF2-40B4-BE49-F238E27FC236}">
              <a16:creationId xmlns:a16="http://schemas.microsoft.com/office/drawing/2014/main" id="{00000000-0008-0000-0400-00007F010000}"/>
            </a:ext>
          </a:extLst>
        </xdr:cNvPr>
        <xdr:cNvSpPr txBox="1"/>
      </xdr:nvSpPr>
      <xdr:spPr>
        <a:xfrm>
          <a:off x="4914900" y="1275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41910</xdr:rowOff>
    </xdr:from>
    <xdr:to>
      <xdr:col>20</xdr:col>
      <xdr:colOff>38100</xdr:colOff>
      <xdr:row>75</xdr:row>
      <xdr:rowOff>143510</xdr:rowOff>
    </xdr:to>
    <xdr:sp macro="" textlink="">
      <xdr:nvSpPr>
        <xdr:cNvPr id="384" name="楕円 383">
          <a:extLst>
            <a:ext uri="{FF2B5EF4-FFF2-40B4-BE49-F238E27FC236}">
              <a16:creationId xmlns:a16="http://schemas.microsoft.com/office/drawing/2014/main" id="{00000000-0008-0000-0400-000080010000}"/>
            </a:ext>
          </a:extLst>
        </xdr:cNvPr>
        <xdr:cNvSpPr/>
      </xdr:nvSpPr>
      <xdr:spPr>
        <a:xfrm>
          <a:off x="3937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153687</xdr:rowOff>
    </xdr:from>
    <xdr:ext cx="7366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606800" y="1266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60198</xdr:rowOff>
    </xdr:from>
    <xdr:to>
      <xdr:col>15</xdr:col>
      <xdr:colOff>149225</xdr:colOff>
      <xdr:row>75</xdr:row>
      <xdr:rowOff>161798</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3048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525</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2717800" y="12687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46482</xdr:rowOff>
    </xdr:from>
    <xdr:to>
      <xdr:col>11</xdr:col>
      <xdr:colOff>60325</xdr:colOff>
      <xdr:row>75</xdr:row>
      <xdr:rowOff>148081</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2159000" y="1290523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158259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828800" y="1267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41910</xdr:rowOff>
    </xdr:from>
    <xdr:to>
      <xdr:col>6</xdr:col>
      <xdr:colOff>171450</xdr:colOff>
      <xdr:row>75</xdr:row>
      <xdr:rowOff>143510</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1270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153687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939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公債費以外の経常収支比率は類似団体平均を</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6.5</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ポイント上回る</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84.3</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％となり、昨年度と比較して</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4.0</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ポイント改善しました。類似団体平均と比較して、公債費、人件費及び補助費等は中位から上位を推移していものの、物件費及び扶助費が毎年下位を推移していることから、公債費以外の比率は下位となっていると考えられます。</a:t>
          </a:r>
        </a:p>
        <a:p>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　今後においては、市単独事業で実施している事業の廃止を含めた見直しや、扶助費の増加を抑制していくこと取組みをを実施していき、比率の改善に努めます。</a:t>
          </a:r>
        </a:p>
      </xdr:txBody>
    </xdr:sp>
    <xdr:clientData/>
  </xdr:twoCellAnchor>
  <xdr:oneCellAnchor>
    <xdr:from>
      <xdr:col>62</xdr:col>
      <xdr:colOff>6350</xdr:colOff>
      <xdr:row>69</xdr:row>
      <xdr:rowOff>107950</xdr:rowOff>
    </xdr:from>
    <xdr:ext cx="298543" cy="225703"/>
    <xdr:sp macro="" textlink="">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4" name="直線コネクタ 403">
          <a:extLst>
            <a:ext uri="{FF2B5EF4-FFF2-40B4-BE49-F238E27FC236}">
              <a16:creationId xmlns:a16="http://schemas.microsoft.com/office/drawing/2014/main" id="{00000000-0008-0000-0400-000094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5" name="テキスト ボックス 404">
          <a:extLst>
            <a:ext uri="{FF2B5EF4-FFF2-40B4-BE49-F238E27FC236}">
              <a16:creationId xmlns:a16="http://schemas.microsoft.com/office/drawing/2014/main" id="{00000000-0008-0000-0400-000095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06" name="直線コネクタ 405">
          <a:extLst>
            <a:ext uri="{FF2B5EF4-FFF2-40B4-BE49-F238E27FC236}">
              <a16:creationId xmlns:a16="http://schemas.microsoft.com/office/drawing/2014/main" id="{00000000-0008-0000-0400-000096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4" name="公債費以外グラフ枠">
          <a:extLst>
            <a:ext uri="{FF2B5EF4-FFF2-40B4-BE49-F238E27FC236}">
              <a16:creationId xmlns:a16="http://schemas.microsoft.com/office/drawing/2014/main" id="{00000000-0008-0000-0400-00009E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41275</xdr:rowOff>
    </xdr:from>
    <xdr:to>
      <xdr:col>82</xdr:col>
      <xdr:colOff>107950</xdr:colOff>
      <xdr:row>80</xdr:row>
      <xdr:rowOff>64136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flipV="1">
          <a:off x="16510000" y="12557125"/>
          <a:ext cx="0" cy="12230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36213</xdr:rowOff>
    </xdr:from>
    <xdr:ext cx="762000" cy="259045"/>
    <xdr:sp macro="" textlink="">
      <xdr:nvSpPr>
        <xdr:cNvPr id="416" name="公債費以外最小値テキスト">
          <a:extLst>
            <a:ext uri="{FF2B5EF4-FFF2-40B4-BE49-F238E27FC236}">
              <a16:creationId xmlns:a16="http://schemas.microsoft.com/office/drawing/2014/main" id="{00000000-0008-0000-0400-0000A0010000}"/>
            </a:ext>
          </a:extLst>
        </xdr:cNvPr>
        <xdr:cNvSpPr txBox="1"/>
      </xdr:nvSpPr>
      <xdr:spPr>
        <a:xfrm>
          <a:off x="16598900" y="137522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64136</xdr:rowOff>
    </xdr:from>
    <xdr:to>
      <xdr:col>82</xdr:col>
      <xdr:colOff>196850</xdr:colOff>
      <xdr:row>80</xdr:row>
      <xdr:rowOff>64136</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6421100" y="13780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127652</xdr:rowOff>
    </xdr:from>
    <xdr:ext cx="762000" cy="259045"/>
    <xdr:sp macro="" textlink="">
      <xdr:nvSpPr>
        <xdr:cNvPr id="418" name="公債費以外最大値テキスト">
          <a:extLst>
            <a:ext uri="{FF2B5EF4-FFF2-40B4-BE49-F238E27FC236}">
              <a16:creationId xmlns:a16="http://schemas.microsoft.com/office/drawing/2014/main" id="{00000000-0008-0000-0400-0000A2010000}"/>
            </a:ext>
          </a:extLst>
        </xdr:cNvPr>
        <xdr:cNvSpPr txBox="1"/>
      </xdr:nvSpPr>
      <xdr:spPr>
        <a:xfrm>
          <a:off x="16598900" y="1230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41275</xdr:rowOff>
    </xdr:from>
    <xdr:to>
      <xdr:col>82</xdr:col>
      <xdr:colOff>196850</xdr:colOff>
      <xdr:row>73</xdr:row>
      <xdr:rowOff>41275</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6421100" y="12557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86995</xdr:rowOff>
    </xdr:from>
    <xdr:to>
      <xdr:col>82</xdr:col>
      <xdr:colOff>107950</xdr:colOff>
      <xdr:row>78</xdr:row>
      <xdr:rowOff>144145</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5671800" y="13288645"/>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81297</xdr:rowOff>
    </xdr:from>
    <xdr:ext cx="762000" cy="259045"/>
    <xdr:sp macro="" textlink="">
      <xdr:nvSpPr>
        <xdr:cNvPr id="421" name="公債費以外平均値テキスト">
          <a:extLst>
            <a:ext uri="{FF2B5EF4-FFF2-40B4-BE49-F238E27FC236}">
              <a16:creationId xmlns:a16="http://schemas.microsoft.com/office/drawing/2014/main" id="{00000000-0008-0000-0400-0000A5010000}"/>
            </a:ext>
          </a:extLst>
        </xdr:cNvPr>
        <xdr:cNvSpPr txBox="1"/>
      </xdr:nvSpPr>
      <xdr:spPr>
        <a:xfrm>
          <a:off x="16598900" y="129400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64770</xdr:rowOff>
    </xdr:from>
    <xdr:to>
      <xdr:col>82</xdr:col>
      <xdr:colOff>158750</xdr:colOff>
      <xdr:row>76</xdr:row>
      <xdr:rowOff>166370</xdr:rowOff>
    </xdr:to>
    <xdr:sp macro="" textlink="">
      <xdr:nvSpPr>
        <xdr:cNvPr id="422" name="フローチャート: 判断 421">
          <a:extLst>
            <a:ext uri="{FF2B5EF4-FFF2-40B4-BE49-F238E27FC236}">
              <a16:creationId xmlns:a16="http://schemas.microsoft.com/office/drawing/2014/main" id="{00000000-0008-0000-0400-0000A6010000}"/>
            </a:ext>
          </a:extLst>
        </xdr:cNvPr>
        <xdr:cNvSpPr/>
      </xdr:nvSpPr>
      <xdr:spPr>
        <a:xfrm>
          <a:off x="164592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86995</xdr:rowOff>
    </xdr:from>
    <xdr:to>
      <xdr:col>78</xdr:col>
      <xdr:colOff>69850</xdr:colOff>
      <xdr:row>78</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4782800" y="13288645"/>
          <a:ext cx="889000" cy="211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53340</xdr:rowOff>
    </xdr:from>
    <xdr:to>
      <xdr:col>78</xdr:col>
      <xdr:colOff>120650</xdr:colOff>
      <xdr:row>75</xdr:row>
      <xdr:rowOff>154939</xdr:rowOff>
    </xdr:to>
    <xdr:sp macro="" textlink="">
      <xdr:nvSpPr>
        <xdr:cNvPr id="424" name="フローチャート: 判断 423">
          <a:extLst>
            <a:ext uri="{FF2B5EF4-FFF2-40B4-BE49-F238E27FC236}">
              <a16:creationId xmlns:a16="http://schemas.microsoft.com/office/drawing/2014/main" id="{00000000-0008-0000-0400-0000A8010000}"/>
            </a:ext>
          </a:extLst>
        </xdr:cNvPr>
        <xdr:cNvSpPr/>
      </xdr:nvSpPr>
      <xdr:spPr>
        <a:xfrm>
          <a:off x="15621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165117</xdr:rowOff>
    </xdr:from>
    <xdr:ext cx="736600" cy="259045"/>
    <xdr:sp macro="" textlink="">
      <xdr:nvSpPr>
        <xdr:cNvPr id="425" name="テキスト ボックス 424">
          <a:extLst>
            <a:ext uri="{FF2B5EF4-FFF2-40B4-BE49-F238E27FC236}">
              <a16:creationId xmlns:a16="http://schemas.microsoft.com/office/drawing/2014/main" id="{00000000-0008-0000-0400-0000A9010000}"/>
            </a:ext>
          </a:extLst>
        </xdr:cNvPr>
        <xdr:cNvSpPr txBox="1"/>
      </xdr:nvSpPr>
      <xdr:spPr>
        <a:xfrm>
          <a:off x="15290800" y="126809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127000</xdr:rowOff>
    </xdr:from>
    <xdr:to>
      <xdr:col>73</xdr:col>
      <xdr:colOff>180975</xdr:colOff>
      <xdr:row>79</xdr:row>
      <xdr:rowOff>138430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3893800" y="1350010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13335</xdr:rowOff>
    </xdr:from>
    <xdr:to>
      <xdr:col>74</xdr:col>
      <xdr:colOff>31750</xdr:colOff>
      <xdr:row>75</xdr:row>
      <xdr:rowOff>114935</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4732000" y="128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125112</xdr:rowOff>
    </xdr:from>
    <xdr:ext cx="762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4401800" y="126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104139</xdr:rowOff>
    </xdr:from>
    <xdr:to>
      <xdr:col>69</xdr:col>
      <xdr:colOff>92075</xdr:colOff>
      <xdr:row>79</xdr:row>
      <xdr:rowOff>138430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004800" y="136486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53340</xdr:rowOff>
    </xdr:from>
    <xdr:to>
      <xdr:col>69</xdr:col>
      <xdr:colOff>142875</xdr:colOff>
      <xdr:row>75</xdr:row>
      <xdr:rowOff>154939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3843000" y="129120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165117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512800" y="12680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13335</xdr:rowOff>
    </xdr:from>
    <xdr:to>
      <xdr:col>65</xdr:col>
      <xdr:colOff>53975</xdr:colOff>
      <xdr:row>75</xdr:row>
      <xdr:rowOff>114935</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2954000" y="12872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125112</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2623800" y="12640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93345</xdr:rowOff>
    </xdr:from>
    <xdr:to>
      <xdr:col>82</xdr:col>
      <xdr:colOff>158750</xdr:colOff>
      <xdr:row>79</xdr:row>
      <xdr:rowOff>23495</xdr:rowOff>
    </xdr:to>
    <xdr:sp macro="" textlink="">
      <xdr:nvSpPr>
        <xdr:cNvPr id="439" name="楕円 438">
          <a:extLst>
            <a:ext uri="{FF2B5EF4-FFF2-40B4-BE49-F238E27FC236}">
              <a16:creationId xmlns:a16="http://schemas.microsoft.com/office/drawing/2014/main" id="{00000000-0008-0000-0400-0000B7010000}"/>
            </a:ext>
          </a:extLst>
        </xdr:cNvPr>
        <xdr:cNvSpPr/>
      </xdr:nvSpPr>
      <xdr:spPr>
        <a:xfrm>
          <a:off x="16459200" y="1346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65422</xdr:rowOff>
    </xdr:from>
    <xdr:ext cx="762000" cy="259045"/>
    <xdr:sp macro="" textlink="">
      <xdr:nvSpPr>
        <xdr:cNvPr id="440" name="公債費以外該当値テキスト">
          <a:extLst>
            <a:ext uri="{FF2B5EF4-FFF2-40B4-BE49-F238E27FC236}">
              <a16:creationId xmlns:a16="http://schemas.microsoft.com/office/drawing/2014/main" id="{00000000-0008-0000-0400-0000B8010000}"/>
            </a:ext>
          </a:extLst>
        </xdr:cNvPr>
        <xdr:cNvSpPr txBox="1"/>
      </xdr:nvSpPr>
      <xdr:spPr>
        <a:xfrm>
          <a:off x="16598900" y="13438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36195</xdr:rowOff>
    </xdr:from>
    <xdr:to>
      <xdr:col>78</xdr:col>
      <xdr:colOff>120650</xdr:colOff>
      <xdr:row>77</xdr:row>
      <xdr:rowOff>137795</xdr:rowOff>
    </xdr:to>
    <xdr:sp macro="" textlink="">
      <xdr:nvSpPr>
        <xdr:cNvPr id="441" name="楕円 440">
          <a:extLst>
            <a:ext uri="{FF2B5EF4-FFF2-40B4-BE49-F238E27FC236}">
              <a16:creationId xmlns:a16="http://schemas.microsoft.com/office/drawing/2014/main" id="{00000000-0008-0000-0400-0000B9010000}"/>
            </a:ext>
          </a:extLst>
        </xdr:cNvPr>
        <xdr:cNvSpPr/>
      </xdr:nvSpPr>
      <xdr:spPr>
        <a:xfrm>
          <a:off x="15621000" y="1323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122572</xdr:rowOff>
    </xdr:from>
    <xdr:ext cx="7366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290800" y="13324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76200</xdr:rowOff>
    </xdr:from>
    <xdr:to>
      <xdr:col>74</xdr:col>
      <xdr:colOff>31750</xdr:colOff>
      <xdr:row>79</xdr:row>
      <xdr:rowOff>6350</xdr:rowOff>
    </xdr:to>
    <xdr:sp macro="" textlink="">
      <xdr:nvSpPr>
        <xdr:cNvPr id="443" name="楕円 442">
          <a:extLst>
            <a:ext uri="{FF2B5EF4-FFF2-40B4-BE49-F238E27FC236}">
              <a16:creationId xmlns:a16="http://schemas.microsoft.com/office/drawing/2014/main" id="{00000000-0008-0000-0400-0000BB010000}"/>
            </a:ext>
          </a:extLst>
        </xdr:cNvPr>
        <xdr:cNvSpPr/>
      </xdr:nvSpPr>
      <xdr:spPr>
        <a:xfrm>
          <a:off x="14732000" y="1344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162577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401800" y="1353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87630</xdr:rowOff>
    </xdr:from>
    <xdr:to>
      <xdr:col>69</xdr:col>
      <xdr:colOff>142875</xdr:colOff>
      <xdr:row>80</xdr:row>
      <xdr:rowOff>17780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3843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2557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512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53339</xdr:rowOff>
    </xdr:from>
    <xdr:to>
      <xdr:col>65</xdr:col>
      <xdr:colOff>53975</xdr:colOff>
      <xdr:row>79</xdr:row>
      <xdr:rowOff>154939</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2954000" y="13597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139716</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623800" y="13684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21</xdr:row>
      <xdr:rowOff>3175</xdr:rowOff>
    </xdr:from>
    <xdr:to>
      <xdr:col>33</xdr:col>
      <xdr:colOff>114300</xdr:colOff>
      <xdr:row>21</xdr:row>
      <xdr:rowOff>3175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7" name="テキスト ボックス 46">
          <a:extLst>
            <a:ext uri="{FF2B5EF4-FFF2-40B4-BE49-F238E27FC236}">
              <a16:creationId xmlns:a16="http://schemas.microsoft.com/office/drawing/2014/main" id="{00000000-0008-0000-0500-00002F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8" name="人口1人当たり決算額の推移グラフ枠130">
          <a:extLst>
            <a:ext uri="{FF2B5EF4-FFF2-40B4-BE49-F238E27FC236}">
              <a16:creationId xmlns:a16="http://schemas.microsoft.com/office/drawing/2014/main" id="{00000000-0008-0000-0500-000030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162481</xdr:rowOff>
    </xdr:from>
    <xdr:to>
      <xdr:col>29</xdr:col>
      <xdr:colOff>127000</xdr:colOff>
      <xdr:row>20</xdr:row>
      <xdr:rowOff>10319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651500" y="2096056"/>
          <a:ext cx="0" cy="139088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153846</xdr:rowOff>
    </xdr:from>
    <xdr:ext cx="762000" cy="259045"/>
    <xdr:sp macro="" textlink="">
      <xdr:nvSpPr>
        <xdr:cNvPr id="50" name="人口1人当たり決算額の推移最小値テキスト130">
          <a:extLst>
            <a:ext uri="{FF2B5EF4-FFF2-40B4-BE49-F238E27FC236}">
              <a16:creationId xmlns:a16="http://schemas.microsoft.com/office/drawing/2014/main" id="{00000000-0008-0000-0500-000032000000}"/>
            </a:ext>
          </a:extLst>
        </xdr:cNvPr>
        <xdr:cNvSpPr txBox="1"/>
      </xdr:nvSpPr>
      <xdr:spPr>
        <a:xfrm>
          <a:off x="5740400" y="345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10319</xdr:rowOff>
    </xdr:from>
    <xdr:to>
      <xdr:col>30</xdr:col>
      <xdr:colOff>25400</xdr:colOff>
      <xdr:row>20</xdr:row>
      <xdr:rowOff>10319</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348694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77408</xdr:rowOff>
    </xdr:from>
    <xdr:ext cx="762000" cy="259045"/>
    <xdr:sp macro="" textlink="">
      <xdr:nvSpPr>
        <xdr:cNvPr id="52" name="人口1人当たり決算額の推移最大値テキスト130">
          <a:extLst>
            <a:ext uri="{FF2B5EF4-FFF2-40B4-BE49-F238E27FC236}">
              <a16:creationId xmlns:a16="http://schemas.microsoft.com/office/drawing/2014/main" id="{00000000-0008-0000-0500-000034000000}"/>
            </a:ext>
          </a:extLst>
        </xdr:cNvPr>
        <xdr:cNvSpPr txBox="1"/>
      </xdr:nvSpPr>
      <xdr:spPr>
        <a:xfrm>
          <a:off x="5740400" y="1839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162481</xdr:rowOff>
    </xdr:from>
    <xdr:to>
      <xdr:col>30</xdr:col>
      <xdr:colOff>25400</xdr:colOff>
      <xdr:row>11</xdr:row>
      <xdr:rowOff>162481</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5562600" y="20960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126176</xdr:rowOff>
    </xdr:from>
    <xdr:to>
      <xdr:col>29</xdr:col>
      <xdr:colOff>127000</xdr:colOff>
      <xdr:row>19</xdr:row>
      <xdr:rowOff>135277</xdr:rowOff>
    </xdr:to>
    <xdr:cxnSp macro="">
      <xdr:nvCxnSpPr>
        <xdr:cNvPr id="54" name="直線コネクタ 53">
          <a:extLst>
            <a:ext uri="{FF2B5EF4-FFF2-40B4-BE49-F238E27FC236}">
              <a16:creationId xmlns:a16="http://schemas.microsoft.com/office/drawing/2014/main" id="{00000000-0008-0000-0500-000036000000}"/>
            </a:ext>
          </a:extLst>
        </xdr:cNvPr>
        <xdr:cNvCxnSpPr/>
      </xdr:nvCxnSpPr>
      <xdr:spPr bwMode="auto">
        <a:xfrm flipV="1">
          <a:off x="5003800" y="3431351"/>
          <a:ext cx="647700" cy="91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14765</xdr:rowOff>
    </xdr:from>
    <xdr:ext cx="762000" cy="259045"/>
    <xdr:sp macro="" textlink="">
      <xdr:nvSpPr>
        <xdr:cNvPr id="55" name="人口1人当たり決算額の推移平均値テキスト130">
          <a:extLst>
            <a:ext uri="{FF2B5EF4-FFF2-40B4-BE49-F238E27FC236}">
              <a16:creationId xmlns:a16="http://schemas.microsoft.com/office/drawing/2014/main" id="{00000000-0008-0000-0500-000037000000}"/>
            </a:ext>
          </a:extLst>
        </xdr:cNvPr>
        <xdr:cNvSpPr txBox="1"/>
      </xdr:nvSpPr>
      <xdr:spPr>
        <a:xfrm>
          <a:off x="5740400" y="29770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169688</xdr:rowOff>
    </xdr:from>
    <xdr:to>
      <xdr:col>29</xdr:col>
      <xdr:colOff>177800</xdr:colOff>
      <xdr:row>18</xdr:row>
      <xdr:rowOff>99838</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5600700" y="31319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135277</xdr:rowOff>
    </xdr:from>
    <xdr:to>
      <xdr:col>26</xdr:col>
      <xdr:colOff>50800</xdr:colOff>
      <xdr:row>19</xdr:row>
      <xdr:rowOff>140449</xdr:rowOff>
    </xdr:to>
    <xdr:cxnSp macro="">
      <xdr:nvCxnSpPr>
        <xdr:cNvPr id="57" name="直線コネクタ 56">
          <a:extLst>
            <a:ext uri="{FF2B5EF4-FFF2-40B4-BE49-F238E27FC236}">
              <a16:creationId xmlns:a16="http://schemas.microsoft.com/office/drawing/2014/main" id="{00000000-0008-0000-0500-000039000000}"/>
            </a:ext>
          </a:extLst>
        </xdr:cNvPr>
        <xdr:cNvCxnSpPr/>
      </xdr:nvCxnSpPr>
      <xdr:spPr bwMode="auto">
        <a:xfrm flipV="1">
          <a:off x="4305300" y="3440452"/>
          <a:ext cx="698500" cy="51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738</xdr:rowOff>
    </xdr:from>
    <xdr:to>
      <xdr:col>26</xdr:col>
      <xdr:colOff>101600</xdr:colOff>
      <xdr:row>18</xdr:row>
      <xdr:rowOff>102338</xdr:rowOff>
    </xdr:to>
    <xdr:sp macro="" textlink="">
      <xdr:nvSpPr>
        <xdr:cNvPr id="58" name="フローチャート: 判断 57">
          <a:extLst>
            <a:ext uri="{FF2B5EF4-FFF2-40B4-BE49-F238E27FC236}">
              <a16:creationId xmlns:a16="http://schemas.microsoft.com/office/drawing/2014/main" id="{00000000-0008-0000-0500-00003A000000}"/>
            </a:ext>
          </a:extLst>
        </xdr:cNvPr>
        <xdr:cNvSpPr/>
      </xdr:nvSpPr>
      <xdr:spPr bwMode="auto">
        <a:xfrm>
          <a:off x="4953000" y="31344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112515</xdr:rowOff>
    </xdr:from>
    <xdr:ext cx="736600" cy="259045"/>
    <xdr:sp macro="" textlink="">
      <xdr:nvSpPr>
        <xdr:cNvPr id="59" name="テキスト ボックス 58">
          <a:extLst>
            <a:ext uri="{FF2B5EF4-FFF2-40B4-BE49-F238E27FC236}">
              <a16:creationId xmlns:a16="http://schemas.microsoft.com/office/drawing/2014/main" id="{00000000-0008-0000-0500-00003B000000}"/>
            </a:ext>
          </a:extLst>
        </xdr:cNvPr>
        <xdr:cNvSpPr txBox="1"/>
      </xdr:nvSpPr>
      <xdr:spPr>
        <a:xfrm>
          <a:off x="4622800" y="29033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140449</xdr:rowOff>
    </xdr:from>
    <xdr:to>
      <xdr:col>22</xdr:col>
      <xdr:colOff>114300</xdr:colOff>
      <xdr:row>19</xdr:row>
      <xdr:rowOff>149379</xdr:rowOff>
    </xdr:to>
    <xdr:cxnSp macro="">
      <xdr:nvCxnSpPr>
        <xdr:cNvPr id="60" name="直線コネクタ 59">
          <a:extLst>
            <a:ext uri="{FF2B5EF4-FFF2-40B4-BE49-F238E27FC236}">
              <a16:creationId xmlns:a16="http://schemas.microsoft.com/office/drawing/2014/main" id="{00000000-0008-0000-0500-00003C000000}"/>
            </a:ext>
          </a:extLst>
        </xdr:cNvPr>
        <xdr:cNvCxnSpPr/>
      </xdr:nvCxnSpPr>
      <xdr:spPr bwMode="auto">
        <a:xfrm flipV="1">
          <a:off x="3606800" y="3445624"/>
          <a:ext cx="698500" cy="89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147299</xdr:rowOff>
    </xdr:from>
    <xdr:to>
      <xdr:col>22</xdr:col>
      <xdr:colOff>165100</xdr:colOff>
      <xdr:row>17</xdr:row>
      <xdr:rowOff>77449</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4254500" y="29381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87626</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3924300" y="2707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149379</xdr:rowOff>
    </xdr:from>
    <xdr:to>
      <xdr:col>18</xdr:col>
      <xdr:colOff>177800</xdr:colOff>
      <xdr:row>19</xdr:row>
      <xdr:rowOff>168010</xdr:rowOff>
    </xdr:to>
    <xdr:cxnSp macro="">
      <xdr:nvCxnSpPr>
        <xdr:cNvPr id="63" name="直線コネクタ 62">
          <a:extLst>
            <a:ext uri="{FF2B5EF4-FFF2-40B4-BE49-F238E27FC236}">
              <a16:creationId xmlns:a16="http://schemas.microsoft.com/office/drawing/2014/main" id="{00000000-0008-0000-0500-00003F000000}"/>
            </a:ext>
          </a:extLst>
        </xdr:cNvPr>
        <xdr:cNvCxnSpPr/>
      </xdr:nvCxnSpPr>
      <xdr:spPr bwMode="auto">
        <a:xfrm flipV="1">
          <a:off x="2908300" y="3454554"/>
          <a:ext cx="698500" cy="186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9725</xdr:rowOff>
    </xdr:from>
    <xdr:to>
      <xdr:col>19</xdr:col>
      <xdr:colOff>38100</xdr:colOff>
      <xdr:row>17</xdr:row>
      <xdr:rowOff>111325</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3556000" y="29720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121502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3225800" y="274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25956</xdr:rowOff>
    </xdr:from>
    <xdr:to>
      <xdr:col>15</xdr:col>
      <xdr:colOff>101600</xdr:colOff>
      <xdr:row>17</xdr:row>
      <xdr:rowOff>127556</xdr:rowOff>
    </xdr:to>
    <xdr:sp macro="" textlink="">
      <xdr:nvSpPr>
        <xdr:cNvPr id="66" name="フローチャート: 判断 65">
          <a:extLst>
            <a:ext uri="{FF2B5EF4-FFF2-40B4-BE49-F238E27FC236}">
              <a16:creationId xmlns:a16="http://schemas.microsoft.com/office/drawing/2014/main" id="{00000000-0008-0000-0500-000042000000}"/>
            </a:ext>
          </a:extLst>
        </xdr:cNvPr>
        <xdr:cNvSpPr/>
      </xdr:nvSpPr>
      <xdr:spPr bwMode="auto">
        <a:xfrm>
          <a:off x="2857500" y="29882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137733</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527300" y="2757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75376</xdr:rowOff>
    </xdr:from>
    <xdr:to>
      <xdr:col>29</xdr:col>
      <xdr:colOff>177800</xdr:colOff>
      <xdr:row>20</xdr:row>
      <xdr:rowOff>5526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5600700" y="3380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155403</xdr:rowOff>
    </xdr:from>
    <xdr:ext cx="762000" cy="259045"/>
    <xdr:sp macro="" textlink="">
      <xdr:nvSpPr>
        <xdr:cNvPr id="74" name="人口1人当たり決算額の推移該当値テキスト130">
          <a:extLst>
            <a:ext uri="{FF2B5EF4-FFF2-40B4-BE49-F238E27FC236}">
              <a16:creationId xmlns:a16="http://schemas.microsoft.com/office/drawing/2014/main" id="{00000000-0008-0000-0500-00004A000000}"/>
            </a:ext>
          </a:extLst>
        </xdr:cNvPr>
        <xdr:cNvSpPr txBox="1"/>
      </xdr:nvSpPr>
      <xdr:spPr>
        <a:xfrm>
          <a:off x="5740400" y="3289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84477</xdr:rowOff>
    </xdr:from>
    <xdr:to>
      <xdr:col>26</xdr:col>
      <xdr:colOff>101600</xdr:colOff>
      <xdr:row>20</xdr:row>
      <xdr:rowOff>14627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953000" y="33896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170854</xdr:rowOff>
    </xdr:from>
    <xdr:ext cx="7366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4622800" y="34760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89649</xdr:rowOff>
    </xdr:from>
    <xdr:to>
      <xdr:col>22</xdr:col>
      <xdr:colOff>165100</xdr:colOff>
      <xdr:row>20</xdr:row>
      <xdr:rowOff>19799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4254500" y="33948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4576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924300" y="348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98579</xdr:rowOff>
    </xdr:from>
    <xdr:to>
      <xdr:col>19</xdr:col>
      <xdr:colOff>38100</xdr:colOff>
      <xdr:row>20</xdr:row>
      <xdr:rowOff>28729</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3556000" y="34037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13506</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3225800" y="3490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117210</xdr:rowOff>
    </xdr:from>
    <xdr:to>
      <xdr:col>15</xdr:col>
      <xdr:colOff>101600</xdr:colOff>
      <xdr:row>20</xdr:row>
      <xdr:rowOff>47360</xdr:rowOff>
    </xdr:to>
    <xdr:sp macro="" textlink="">
      <xdr:nvSpPr>
        <xdr:cNvPr id="81" name="楕円 80">
          <a:extLst>
            <a:ext uri="{FF2B5EF4-FFF2-40B4-BE49-F238E27FC236}">
              <a16:creationId xmlns:a16="http://schemas.microsoft.com/office/drawing/2014/main" id="{00000000-0008-0000-0500-000051000000}"/>
            </a:ext>
          </a:extLst>
        </xdr:cNvPr>
        <xdr:cNvSpPr/>
      </xdr:nvSpPr>
      <xdr:spPr bwMode="auto">
        <a:xfrm>
          <a:off x="2857500" y="34223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32137</xdr:rowOff>
    </xdr:from>
    <xdr:ext cx="762000" cy="259045"/>
    <xdr:sp macro="" textlink="">
      <xdr:nvSpPr>
        <xdr:cNvPr id="82" name="テキスト ボックス 81">
          <a:extLst>
            <a:ext uri="{FF2B5EF4-FFF2-40B4-BE49-F238E27FC236}">
              <a16:creationId xmlns:a16="http://schemas.microsoft.com/office/drawing/2014/main" id="{00000000-0008-0000-0500-000052000000}"/>
            </a:ext>
          </a:extLst>
        </xdr:cNvPr>
        <xdr:cNvSpPr txBox="1"/>
      </xdr:nvSpPr>
      <xdr:spPr>
        <a:xfrm>
          <a:off x="2527300" y="3508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4" name="角丸四角形 83">
          <a:extLst>
            <a:ext uri="{FF2B5EF4-FFF2-40B4-BE49-F238E27FC236}">
              <a16:creationId xmlns:a16="http://schemas.microsoft.com/office/drawing/2014/main" id="{00000000-0008-0000-0500-000054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7" name="正方形/長方形 86">
          <a:extLst>
            <a:ext uri="{FF2B5EF4-FFF2-40B4-BE49-F238E27FC236}">
              <a16:creationId xmlns:a16="http://schemas.microsoft.com/office/drawing/2014/main" id="{00000000-0008-0000-0500-000057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3" name="楕円 92">
          <a:extLst>
            <a:ext uri="{FF2B5EF4-FFF2-40B4-BE49-F238E27FC236}">
              <a16:creationId xmlns:a16="http://schemas.microsoft.com/office/drawing/2014/main" id="{00000000-0008-0000-0500-00005D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4" name="フローチャート: 判断 93">
          <a:extLst>
            <a:ext uri="{FF2B5EF4-FFF2-40B4-BE49-F238E27FC236}">
              <a16:creationId xmlns:a16="http://schemas.microsoft.com/office/drawing/2014/main" id="{00000000-0008-0000-0500-00005E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5" name="正方形/長方形 94">
          <a:extLst>
            <a:ext uri="{FF2B5EF4-FFF2-40B4-BE49-F238E27FC236}">
              <a16:creationId xmlns:a16="http://schemas.microsoft.com/office/drawing/2014/main" id="{00000000-0008-0000-0500-00005F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8" name="テキスト ボックス 107">
          <a:extLst>
            <a:ext uri="{FF2B5EF4-FFF2-40B4-BE49-F238E27FC236}">
              <a16:creationId xmlns:a16="http://schemas.microsoft.com/office/drawing/2014/main" id="{00000000-0008-0000-0500-00006C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10" name="テキスト ボックス 109">
          <a:extLst>
            <a:ext uri="{FF2B5EF4-FFF2-40B4-BE49-F238E27FC236}">
              <a16:creationId xmlns:a16="http://schemas.microsoft.com/office/drawing/2014/main" id="{00000000-0008-0000-0500-00006E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11" name="人口1人当たり決算額の推移グラフ枠445">
          <a:extLst>
            <a:ext uri="{FF2B5EF4-FFF2-40B4-BE49-F238E27FC236}">
              <a16:creationId xmlns:a16="http://schemas.microsoft.com/office/drawing/2014/main" id="{00000000-0008-0000-0500-00006F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88007</xdr:rowOff>
    </xdr:from>
    <xdr:to>
      <xdr:col>29</xdr:col>
      <xdr:colOff>127000</xdr:colOff>
      <xdr:row>38</xdr:row>
      <xdr:rowOff>3164</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flipV="1">
          <a:off x="5651500" y="6012557"/>
          <a:ext cx="0" cy="14582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318141</xdr:rowOff>
    </xdr:from>
    <xdr:ext cx="762000" cy="259045"/>
    <xdr:sp macro="" textlink="">
      <xdr:nvSpPr>
        <xdr:cNvPr id="113" name="人口1人当たり決算額の推移最小値テキスト445">
          <a:extLst>
            <a:ext uri="{FF2B5EF4-FFF2-40B4-BE49-F238E27FC236}">
              <a16:creationId xmlns:a16="http://schemas.microsoft.com/office/drawing/2014/main" id="{00000000-0008-0000-0500-000071000000}"/>
            </a:ext>
          </a:extLst>
        </xdr:cNvPr>
        <xdr:cNvSpPr txBox="1"/>
      </xdr:nvSpPr>
      <xdr:spPr>
        <a:xfrm>
          <a:off x="5740400" y="7442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3164</xdr:rowOff>
    </xdr:from>
    <xdr:to>
      <xdr:col>30</xdr:col>
      <xdr:colOff>25400</xdr:colOff>
      <xdr:row>38</xdr:row>
      <xdr:rowOff>3164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562600" y="74707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2934</xdr:rowOff>
    </xdr:from>
    <xdr:ext cx="762000" cy="259045"/>
    <xdr:sp macro="" textlink="">
      <xdr:nvSpPr>
        <xdr:cNvPr id="115" name="人口1人当たり決算額の推移最大値テキスト445">
          <a:extLst>
            <a:ext uri="{FF2B5EF4-FFF2-40B4-BE49-F238E27FC236}">
              <a16:creationId xmlns:a16="http://schemas.microsoft.com/office/drawing/2014/main" id="{00000000-0008-0000-0500-000073000000}"/>
            </a:ext>
          </a:extLst>
        </xdr:cNvPr>
        <xdr:cNvSpPr txBox="1"/>
      </xdr:nvSpPr>
      <xdr:spPr>
        <a:xfrm>
          <a:off x="5740400" y="575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88007</xdr:rowOff>
    </xdr:from>
    <xdr:to>
      <xdr:col>30</xdr:col>
      <xdr:colOff>25400</xdr:colOff>
      <xdr:row>33</xdr:row>
      <xdr:rowOff>88007</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5562600" y="601255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39283</xdr:rowOff>
    </xdr:from>
    <xdr:to>
      <xdr:col>29</xdr:col>
      <xdr:colOff>127000</xdr:colOff>
      <xdr:row>37</xdr:row>
      <xdr:rowOff>73181</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5003800" y="7163983"/>
          <a:ext cx="647700" cy="3389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64936</xdr:rowOff>
    </xdr:from>
    <xdr:ext cx="762000" cy="259045"/>
    <xdr:sp macro="" textlink="">
      <xdr:nvSpPr>
        <xdr:cNvPr id="118" name="人口1人当たり決算額の推移平均値テキスト445">
          <a:extLst>
            <a:ext uri="{FF2B5EF4-FFF2-40B4-BE49-F238E27FC236}">
              <a16:creationId xmlns:a16="http://schemas.microsoft.com/office/drawing/2014/main" id="{00000000-0008-0000-0500-000076000000}"/>
            </a:ext>
          </a:extLst>
        </xdr:cNvPr>
        <xdr:cNvSpPr txBox="1"/>
      </xdr:nvSpPr>
      <xdr:spPr>
        <a:xfrm>
          <a:off x="5740400" y="6675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219859</xdr:rowOff>
    </xdr:from>
    <xdr:to>
      <xdr:col>29</xdr:col>
      <xdr:colOff>177800</xdr:colOff>
      <xdr:row>35</xdr:row>
      <xdr:rowOff>321459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5600700" y="6830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73181</xdr:rowOff>
    </xdr:from>
    <xdr:to>
      <xdr:col>26</xdr:col>
      <xdr:colOff>50800</xdr:colOff>
      <xdr:row>37</xdr:row>
      <xdr:rowOff>99633</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4305300" y="7197881"/>
          <a:ext cx="698500" cy="264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234000</xdr:rowOff>
    </xdr:from>
    <xdr:to>
      <xdr:col>26</xdr:col>
      <xdr:colOff>101600</xdr:colOff>
      <xdr:row>35</xdr:row>
      <xdr:rowOff>335600</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953000" y="684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2877</xdr:rowOff>
    </xdr:from>
    <xdr:ext cx="7366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4622800" y="6613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99633</xdr:rowOff>
    </xdr:from>
    <xdr:to>
      <xdr:col>22</xdr:col>
      <xdr:colOff>114300</xdr:colOff>
      <xdr:row>37</xdr:row>
      <xdr:rowOff>143753</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3606800" y="7224333"/>
          <a:ext cx="698500" cy="441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51413</xdr:rowOff>
    </xdr:from>
    <xdr:to>
      <xdr:col>22</xdr:col>
      <xdr:colOff>165100</xdr:colOff>
      <xdr:row>35</xdr:row>
      <xdr:rowOff>153013</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4254500" y="6661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163190</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924300" y="6430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143753</xdr:rowOff>
    </xdr:from>
    <xdr:to>
      <xdr:col>18</xdr:col>
      <xdr:colOff>177800</xdr:colOff>
      <xdr:row>37</xdr:row>
      <xdr:rowOff>173667</xdr:rowOff>
    </xdr:to>
    <xdr:cxnSp macro="">
      <xdr:nvCxnSpPr>
        <xdr:cNvPr id="126" name="直線コネクタ 125">
          <a:extLst>
            <a:ext uri="{FF2B5EF4-FFF2-40B4-BE49-F238E27FC236}">
              <a16:creationId xmlns:a16="http://schemas.microsoft.com/office/drawing/2014/main" id="{00000000-0008-0000-0500-00007E000000}"/>
            </a:ext>
          </a:extLst>
        </xdr:cNvPr>
        <xdr:cNvCxnSpPr/>
      </xdr:nvCxnSpPr>
      <xdr:spPr bwMode="auto">
        <a:xfrm flipV="1">
          <a:off x="2908300" y="7268453"/>
          <a:ext cx="698500" cy="299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46123</xdr:rowOff>
    </xdr:from>
    <xdr:to>
      <xdr:col>19</xdr:col>
      <xdr:colOff>38100</xdr:colOff>
      <xdr:row>35</xdr:row>
      <xdr:rowOff>147723</xdr:rowOff>
    </xdr:to>
    <xdr:sp macro="" textlink="">
      <xdr:nvSpPr>
        <xdr:cNvPr id="127" name="フローチャート: 判断 126">
          <a:extLst>
            <a:ext uri="{FF2B5EF4-FFF2-40B4-BE49-F238E27FC236}">
              <a16:creationId xmlns:a16="http://schemas.microsoft.com/office/drawing/2014/main" id="{00000000-0008-0000-0500-00007F000000}"/>
            </a:ext>
          </a:extLst>
        </xdr:cNvPr>
        <xdr:cNvSpPr/>
      </xdr:nvSpPr>
      <xdr:spPr bwMode="auto">
        <a:xfrm>
          <a:off x="3556000" y="66564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157900</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225800" y="6425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60361</xdr:rowOff>
    </xdr:from>
    <xdr:to>
      <xdr:col>15</xdr:col>
      <xdr:colOff>101600</xdr:colOff>
      <xdr:row>35</xdr:row>
      <xdr:rowOff>161961</xdr:rowOff>
    </xdr:to>
    <xdr:sp macro="" textlink="">
      <xdr:nvSpPr>
        <xdr:cNvPr id="129" name="フローチャート: 判断 128">
          <a:extLst>
            <a:ext uri="{FF2B5EF4-FFF2-40B4-BE49-F238E27FC236}">
              <a16:creationId xmlns:a16="http://schemas.microsoft.com/office/drawing/2014/main" id="{00000000-0008-0000-0500-000081000000}"/>
            </a:ext>
          </a:extLst>
        </xdr:cNvPr>
        <xdr:cNvSpPr/>
      </xdr:nvSpPr>
      <xdr:spPr bwMode="auto">
        <a:xfrm>
          <a:off x="2857500" y="66707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172138</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2527300" y="6439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159933</xdr:rowOff>
    </xdr:from>
    <xdr:to>
      <xdr:col>29</xdr:col>
      <xdr:colOff>177800</xdr:colOff>
      <xdr:row>37</xdr:row>
      <xdr:rowOff>90083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5600700" y="71131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132010</xdr:rowOff>
    </xdr:from>
    <xdr:ext cx="762000" cy="259045"/>
    <xdr:sp macro="" textlink="">
      <xdr:nvSpPr>
        <xdr:cNvPr id="137" name="人口1人当たり決算額の推移該当値テキスト445">
          <a:extLst>
            <a:ext uri="{FF2B5EF4-FFF2-40B4-BE49-F238E27FC236}">
              <a16:creationId xmlns:a16="http://schemas.microsoft.com/office/drawing/2014/main" id="{00000000-0008-0000-0500-000089000000}"/>
            </a:ext>
          </a:extLst>
        </xdr:cNvPr>
        <xdr:cNvSpPr txBox="1"/>
      </xdr:nvSpPr>
      <xdr:spPr>
        <a:xfrm>
          <a:off x="5740400" y="70852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22381</xdr:rowOff>
    </xdr:from>
    <xdr:to>
      <xdr:col>26</xdr:col>
      <xdr:colOff>101600</xdr:colOff>
      <xdr:row>37</xdr:row>
      <xdr:rowOff>123981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4953000" y="71470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108758</xdr:rowOff>
    </xdr:from>
    <xdr:ext cx="7366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4622800" y="72334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48833</xdr:rowOff>
    </xdr:from>
    <xdr:to>
      <xdr:col>22</xdr:col>
      <xdr:colOff>165100</xdr:colOff>
      <xdr:row>37</xdr:row>
      <xdr:rowOff>150433</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4254500" y="717353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135210</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3924300" y="7259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92953</xdr:rowOff>
    </xdr:from>
    <xdr:to>
      <xdr:col>19</xdr:col>
      <xdr:colOff>38100</xdr:colOff>
      <xdr:row>37</xdr:row>
      <xdr:rowOff>194553</xdr:rowOff>
    </xdr:to>
    <xdr:sp macro="" textlink="">
      <xdr:nvSpPr>
        <xdr:cNvPr id="142" name="楕円 141">
          <a:extLst>
            <a:ext uri="{FF2B5EF4-FFF2-40B4-BE49-F238E27FC236}">
              <a16:creationId xmlns:a16="http://schemas.microsoft.com/office/drawing/2014/main" id="{00000000-0008-0000-0500-00008E000000}"/>
            </a:ext>
          </a:extLst>
        </xdr:cNvPr>
        <xdr:cNvSpPr/>
      </xdr:nvSpPr>
      <xdr:spPr bwMode="auto">
        <a:xfrm>
          <a:off x="3556000" y="721765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179330</xdr:rowOff>
    </xdr:from>
    <xdr:ext cx="762000" cy="259045"/>
    <xdr:sp macro="" textlink="">
      <xdr:nvSpPr>
        <xdr:cNvPr id="143" name="テキスト ボックス 142">
          <a:extLst>
            <a:ext uri="{FF2B5EF4-FFF2-40B4-BE49-F238E27FC236}">
              <a16:creationId xmlns:a16="http://schemas.microsoft.com/office/drawing/2014/main" id="{00000000-0008-0000-0500-00008F000000}"/>
            </a:ext>
          </a:extLst>
        </xdr:cNvPr>
        <xdr:cNvSpPr txBox="1"/>
      </xdr:nvSpPr>
      <xdr:spPr>
        <a:xfrm>
          <a:off x="3225800" y="7304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122867</xdr:rowOff>
    </xdr:from>
    <xdr:to>
      <xdr:col>15</xdr:col>
      <xdr:colOff>101600</xdr:colOff>
      <xdr:row>37</xdr:row>
      <xdr:rowOff>224467</xdr:rowOff>
    </xdr:to>
    <xdr:sp macro="" textlink="">
      <xdr:nvSpPr>
        <xdr:cNvPr id="144" name="楕円 143">
          <a:extLst>
            <a:ext uri="{FF2B5EF4-FFF2-40B4-BE49-F238E27FC236}">
              <a16:creationId xmlns:a16="http://schemas.microsoft.com/office/drawing/2014/main" id="{00000000-0008-0000-0500-000090000000}"/>
            </a:ext>
          </a:extLst>
        </xdr:cNvPr>
        <xdr:cNvSpPr/>
      </xdr:nvSpPr>
      <xdr:spPr bwMode="auto">
        <a:xfrm>
          <a:off x="2857500" y="72475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209244</xdr:rowOff>
    </xdr:from>
    <xdr:ext cx="762000" cy="259045"/>
    <xdr:sp macro="" textlink="">
      <xdr:nvSpPr>
        <xdr:cNvPr id="145" name="テキスト ボックス 144">
          <a:extLst>
            <a:ext uri="{FF2B5EF4-FFF2-40B4-BE49-F238E27FC236}">
              <a16:creationId xmlns:a16="http://schemas.microsoft.com/office/drawing/2014/main" id="{00000000-0008-0000-0500-000091000000}"/>
            </a:ext>
          </a:extLst>
        </xdr:cNvPr>
        <xdr:cNvSpPr txBox="1"/>
      </xdr:nvSpPr>
      <xdr:spPr>
        <a:xfrm>
          <a:off x="2527300" y="7333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105753</xdr:rowOff>
    </xdr:from>
    <xdr:to>
      <xdr:col>24</xdr:col>
      <xdr:colOff>62865</xdr:colOff>
      <xdr:row>38</xdr:row>
      <xdr:rowOff>154483</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49253"/>
          <a:ext cx="1270" cy="1420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158310</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73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154483</xdr:rowOff>
    </xdr:from>
    <xdr:to>
      <xdr:col>24</xdr:col>
      <xdr:colOff>152400</xdr:colOff>
      <xdr:row>38</xdr:row>
      <xdr:rowOff>154483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695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52430</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4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117,782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105753</xdr:rowOff>
    </xdr:from>
    <xdr:to>
      <xdr:col>24</xdr:col>
      <xdr:colOff>152400</xdr:colOff>
      <xdr:row>30</xdr:row>
      <xdr:rowOff>105753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49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116573</xdr:rowOff>
    </xdr:from>
    <xdr:to>
      <xdr:col>24</xdr:col>
      <xdr:colOff>63500</xdr:colOff>
      <xdr:row>37</xdr:row>
      <xdr:rowOff>141548</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460223"/>
          <a:ext cx="838200" cy="24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48607</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493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25730</xdr:rowOff>
    </xdr:from>
    <xdr:to>
      <xdr:col>24</xdr:col>
      <xdr:colOff>114300</xdr:colOff>
      <xdr:row>36</xdr:row>
      <xdr:rowOff>127330</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197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141548</xdr:rowOff>
    </xdr:from>
    <xdr:to>
      <xdr:col>19</xdr:col>
      <xdr:colOff>177800</xdr:colOff>
      <xdr:row>37</xdr:row>
      <xdr:rowOff>144025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485198"/>
          <a:ext cx="889000" cy="2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31274</xdr:rowOff>
    </xdr:from>
    <xdr:to>
      <xdr:col>20</xdr:col>
      <xdr:colOff>38100</xdr:colOff>
      <xdr:row>36</xdr:row>
      <xdr:rowOff>132874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03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149401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978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143224</xdr:rowOff>
    </xdr:from>
    <xdr:to>
      <xdr:col>15</xdr:col>
      <xdr:colOff>50800</xdr:colOff>
      <xdr:row>37</xdr:row>
      <xdr:rowOff>144025</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a:off x="2019300" y="6486874"/>
          <a:ext cx="889000" cy="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66078</xdr:rowOff>
    </xdr:from>
    <xdr:to>
      <xdr:col>15</xdr:col>
      <xdr:colOff>101600</xdr:colOff>
      <xdr:row>34</xdr:row>
      <xdr:rowOff>167678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58953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12755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6706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143224</xdr:rowOff>
    </xdr:from>
    <xdr:to>
      <xdr:col>10</xdr:col>
      <xdr:colOff>114300</xdr:colOff>
      <xdr:row>38</xdr:row>
      <xdr:rowOff>13112</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486874"/>
          <a:ext cx="8890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48571</xdr:rowOff>
    </xdr:from>
    <xdr:to>
      <xdr:col>10</xdr:col>
      <xdr:colOff>165100</xdr:colOff>
      <xdr:row>35</xdr:row>
      <xdr:rowOff>150171</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49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166698</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24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53619</xdr:rowOff>
    </xdr:from>
    <xdr:to>
      <xdr:col>6</xdr:col>
      <xdr:colOff>38100</xdr:colOff>
      <xdr:row>35</xdr:row>
      <xdr:rowOff>155219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05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296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582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65773</xdr:rowOff>
    </xdr:from>
    <xdr:to>
      <xdr:col>24</xdr:col>
      <xdr:colOff>114300</xdr:colOff>
      <xdr:row>37</xdr:row>
      <xdr:rowOff>167373</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09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44200</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387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90748</xdr:rowOff>
    </xdr:from>
    <xdr:to>
      <xdr:col>20</xdr:col>
      <xdr:colOff>38100</xdr:colOff>
      <xdr:row>38</xdr:row>
      <xdr:rowOff>20898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3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12025</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27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93225</xdr:rowOff>
    </xdr:from>
    <xdr:to>
      <xdr:col>15</xdr:col>
      <xdr:colOff>101600</xdr:colOff>
      <xdr:row>38</xdr:row>
      <xdr:rowOff>23375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436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14502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529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92424</xdr:rowOff>
    </xdr:from>
    <xdr:to>
      <xdr:col>10</xdr:col>
      <xdr:colOff>165100</xdr:colOff>
      <xdr:row>38</xdr:row>
      <xdr:rowOff>22574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436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13702</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5288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133763</xdr:rowOff>
    </xdr:from>
    <xdr:to>
      <xdr:col>6</xdr:col>
      <xdr:colOff>38100</xdr:colOff>
      <xdr:row>38</xdr:row>
      <xdr:rowOff>63912</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77413"/>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55039</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70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41783</xdr:rowOff>
    </xdr:from>
    <xdr:to>
      <xdr:col>24</xdr:col>
      <xdr:colOff>62865</xdr:colOff>
      <xdr:row>58</xdr:row>
      <xdr:rowOff>105508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785733"/>
          <a:ext cx="1270" cy="1263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109335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053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105508</xdr:rowOff>
    </xdr:from>
    <xdr:to>
      <xdr:col>24</xdr:col>
      <xdr:colOff>152400</xdr:colOff>
      <xdr:row>58</xdr:row>
      <xdr:rowOff>105508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0496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159910</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560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161,245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41783</xdr:rowOff>
    </xdr:from>
    <xdr:to>
      <xdr:col>24</xdr:col>
      <xdr:colOff>152400</xdr:colOff>
      <xdr:row>51</xdr:row>
      <xdr:rowOff>41783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7857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88624</xdr:rowOff>
    </xdr:from>
    <xdr:to>
      <xdr:col>24</xdr:col>
      <xdr:colOff>63500</xdr:colOff>
      <xdr:row>57</xdr:row>
      <xdr:rowOff>100152</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3797300" y="9861274"/>
          <a:ext cx="838200" cy="11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154329</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840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131452</xdr:rowOff>
    </xdr:from>
    <xdr:to>
      <xdr:col>24</xdr:col>
      <xdr:colOff>114300</xdr:colOff>
      <xdr:row>57</xdr:row>
      <xdr:rowOff>61602</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732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100152</xdr:rowOff>
    </xdr:from>
    <xdr:to>
      <xdr:col>19</xdr:col>
      <xdr:colOff>177800</xdr:colOff>
      <xdr:row>57</xdr:row>
      <xdr:rowOff>138579</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72802"/>
          <a:ext cx="889000" cy="38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846</xdr:rowOff>
    </xdr:from>
    <xdr:to>
      <xdr:col>20</xdr:col>
      <xdr:colOff>38100</xdr:colOff>
      <xdr:row>57</xdr:row>
      <xdr:rowOff>102446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773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118973</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548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138579</xdr:rowOff>
    </xdr:from>
    <xdr:to>
      <xdr:col>15</xdr:col>
      <xdr:colOff>50800</xdr:colOff>
      <xdr:row>58</xdr:row>
      <xdr:rowOff>56631</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2019300" y="9911229"/>
          <a:ext cx="889000" cy="8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111586</xdr:rowOff>
    </xdr:from>
    <xdr:to>
      <xdr:col>15</xdr:col>
      <xdr:colOff>101600</xdr:colOff>
      <xdr:row>57</xdr:row>
      <xdr:rowOff>41736</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1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58263</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488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56631</xdr:rowOff>
    </xdr:from>
    <xdr:to>
      <xdr:col>10</xdr:col>
      <xdr:colOff>114300</xdr:colOff>
      <xdr:row>58</xdr:row>
      <xdr:rowOff>101905</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130300" y="10000731"/>
          <a:ext cx="889000" cy="45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143220</xdr:rowOff>
    </xdr:from>
    <xdr:to>
      <xdr:col>10</xdr:col>
      <xdr:colOff>165100</xdr:colOff>
      <xdr:row>57</xdr:row>
      <xdr:rowOff>73370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4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89897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51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21376</xdr:rowOff>
    </xdr:from>
    <xdr:to>
      <xdr:col>6</xdr:col>
      <xdr:colOff>38100</xdr:colOff>
      <xdr:row>57</xdr:row>
      <xdr:rowOff>122976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9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139503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569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37824</xdr:rowOff>
    </xdr:from>
    <xdr:to>
      <xdr:col>24</xdr:col>
      <xdr:colOff>114300</xdr:colOff>
      <xdr:row>57</xdr:row>
      <xdr:rowOff>139424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10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16251</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88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49352</xdr:rowOff>
    </xdr:from>
    <xdr:to>
      <xdr:col>20</xdr:col>
      <xdr:colOff>38100</xdr:colOff>
      <xdr:row>57</xdr:row>
      <xdr:rowOff>150952</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822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142079</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914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87779</xdr:rowOff>
    </xdr:from>
    <xdr:to>
      <xdr:col>15</xdr:col>
      <xdr:colOff>101600</xdr:colOff>
      <xdr:row>58</xdr:row>
      <xdr:rowOff>17929</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86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9056</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953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5831</xdr:rowOff>
    </xdr:from>
    <xdr:to>
      <xdr:col>10</xdr:col>
      <xdr:colOff>165100</xdr:colOff>
      <xdr:row>58</xdr:row>
      <xdr:rowOff>107431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949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98558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1004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51105</xdr:rowOff>
    </xdr:from>
    <xdr:to>
      <xdr:col>6</xdr:col>
      <xdr:colOff>38100</xdr:colOff>
      <xdr:row>58</xdr:row>
      <xdr:rowOff>152705</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99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143832</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1008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148196</xdr:rowOff>
    </xdr:from>
    <xdr:to>
      <xdr:col>24</xdr:col>
      <xdr:colOff>62865</xdr:colOff>
      <xdr:row>79</xdr:row>
      <xdr:rowOff>27115</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49696"/>
          <a:ext cx="1270" cy="1421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30942</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57549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27115</xdr:rowOff>
    </xdr:from>
    <xdr:to>
      <xdr:col>24</xdr:col>
      <xdr:colOff>152400</xdr:colOff>
      <xdr:row>79</xdr:row>
      <xdr:rowOff>27115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571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94873</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9249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148196</xdr:rowOff>
    </xdr:from>
    <xdr:to>
      <xdr:col>24</xdr:col>
      <xdr:colOff>152400</xdr:colOff>
      <xdr:row>70</xdr:row>
      <xdr:rowOff>148196</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4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147244</xdr:rowOff>
    </xdr:from>
    <xdr:to>
      <xdr:col>24</xdr:col>
      <xdr:colOff>63500</xdr:colOff>
      <xdr:row>78</xdr:row>
      <xdr:rowOff>150444</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3797300" y="13520344"/>
          <a:ext cx="838200" cy="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23310</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2249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433</xdr:rowOff>
    </xdr:from>
    <xdr:to>
      <xdr:col>24</xdr:col>
      <xdr:colOff>114300</xdr:colOff>
      <xdr:row>78</xdr:row>
      <xdr:rowOff>102033</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3735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147244</xdr:rowOff>
    </xdr:from>
    <xdr:to>
      <xdr:col>19</xdr:col>
      <xdr:colOff>177800</xdr:colOff>
      <xdr:row>78</xdr:row>
      <xdr:rowOff>148501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908300" y="13520344"/>
          <a:ext cx="889000" cy="1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171386</xdr:rowOff>
    </xdr:from>
    <xdr:to>
      <xdr:col>20</xdr:col>
      <xdr:colOff>38100</xdr:colOff>
      <xdr:row>78</xdr:row>
      <xdr:rowOff>101536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373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118063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148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139243</xdr:rowOff>
    </xdr:from>
    <xdr:to>
      <xdr:col>15</xdr:col>
      <xdr:colOff>50800</xdr:colOff>
      <xdr:row>78</xdr:row>
      <xdr:rowOff>148501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512343"/>
          <a:ext cx="889000" cy="9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33007</xdr:rowOff>
    </xdr:from>
    <xdr:to>
      <xdr:col>15</xdr:col>
      <xdr:colOff>101600</xdr:colOff>
      <xdr:row>77</xdr:row>
      <xdr:rowOff>134607</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34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151134</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098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134289</xdr:rowOff>
    </xdr:from>
    <xdr:to>
      <xdr:col>10</xdr:col>
      <xdr:colOff>114300</xdr:colOff>
      <xdr:row>78</xdr:row>
      <xdr:rowOff>139243</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a:off x="1130300" y="13507389"/>
          <a:ext cx="889000" cy="4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107798</xdr:rowOff>
    </xdr:from>
    <xdr:to>
      <xdr:col>10</xdr:col>
      <xdr:colOff>165100</xdr:colOff>
      <xdr:row>78</xdr:row>
      <xdr:rowOff>37948</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30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76</xdr:row>
      <xdr:rowOff>54475</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84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70459</xdr:rowOff>
    </xdr:from>
    <xdr:to>
      <xdr:col>6</xdr:col>
      <xdr:colOff>38100</xdr:colOff>
      <xdr:row>78</xdr:row>
      <xdr:rowOff>609</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72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17136</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473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99644</xdr:rowOff>
    </xdr:from>
    <xdr:to>
      <xdr:col>24</xdr:col>
      <xdr:colOff>114300</xdr:colOff>
      <xdr:row>79</xdr:row>
      <xdr:rowOff>29794</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472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14571</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387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96444</xdr:rowOff>
    </xdr:from>
    <xdr:to>
      <xdr:col>20</xdr:col>
      <xdr:colOff>38100</xdr:colOff>
      <xdr:row>79</xdr:row>
      <xdr:rowOff>26594</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469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17721</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562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97701</xdr:rowOff>
    </xdr:from>
    <xdr:to>
      <xdr:col>15</xdr:col>
      <xdr:colOff>101600</xdr:colOff>
      <xdr:row>79</xdr:row>
      <xdr:rowOff>27851</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4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18978</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563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88443</xdr:rowOff>
    </xdr:from>
    <xdr:to>
      <xdr:col>10</xdr:col>
      <xdr:colOff>165100</xdr:colOff>
      <xdr:row>79</xdr:row>
      <xdr:rowOff>18593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461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9720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554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83489</xdr:rowOff>
    </xdr:from>
    <xdr:to>
      <xdr:col>6</xdr:col>
      <xdr:colOff>38100</xdr:colOff>
      <xdr:row>79</xdr:row>
      <xdr:rowOff>13639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45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4766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549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56762</xdr:rowOff>
    </xdr:from>
    <xdr:to>
      <xdr:col>24</xdr:col>
      <xdr:colOff>62865</xdr:colOff>
      <xdr:row>98</xdr:row>
      <xdr:rowOff>92337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487262"/>
          <a:ext cx="1270" cy="1407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96164</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898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76,351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92337</xdr:rowOff>
    </xdr:from>
    <xdr:to>
      <xdr:col>24</xdr:col>
      <xdr:colOff>152400</xdr:colOff>
      <xdr:row>98</xdr:row>
      <xdr:rowOff>92337</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894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3439</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262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56762</xdr:rowOff>
    </xdr:from>
    <xdr:to>
      <xdr:col>24</xdr:col>
      <xdr:colOff>152400</xdr:colOff>
      <xdr:row>90</xdr:row>
      <xdr:rowOff>56762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4872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2214</xdr:rowOff>
    </xdr:from>
    <xdr:to>
      <xdr:col>24</xdr:col>
      <xdr:colOff>63500</xdr:colOff>
      <xdr:row>92</xdr:row>
      <xdr:rowOff>139602</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3797300" y="15775614"/>
          <a:ext cx="838200" cy="137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125500</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4132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113,906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147073</xdr:rowOff>
    </xdr:from>
    <xdr:to>
      <xdr:col>24</xdr:col>
      <xdr:colOff>114300</xdr:colOff>
      <xdr:row>96</xdr:row>
      <xdr:rowOff>77223</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434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2214</xdr:rowOff>
    </xdr:from>
    <xdr:to>
      <xdr:col>19</xdr:col>
      <xdr:colOff>177800</xdr:colOff>
      <xdr:row>93</xdr:row>
      <xdr:rowOff>118168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2908300" y="15775614"/>
          <a:ext cx="889000" cy="287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9685</xdr:rowOff>
    </xdr:from>
    <xdr:to>
      <xdr:col>20</xdr:col>
      <xdr:colOff>38100</xdr:colOff>
      <xdr:row>95</xdr:row>
      <xdr:rowOff>111285</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297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102412</xdr:rowOff>
    </xdr:from>
    <xdr:ext cx="59901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497795" y="1639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118168</xdr:rowOff>
    </xdr:from>
    <xdr:to>
      <xdr:col>15</xdr:col>
      <xdr:colOff>50800</xdr:colOff>
      <xdr:row>93</xdr:row>
      <xdr:rowOff>139178</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063018"/>
          <a:ext cx="889000" cy="21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87354</xdr:rowOff>
    </xdr:from>
    <xdr:to>
      <xdr:col>15</xdr:col>
      <xdr:colOff>101600</xdr:colOff>
      <xdr:row>97</xdr:row>
      <xdr:rowOff>17504</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546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8631</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639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93</xdr:row>
      <xdr:rowOff>139178</xdr:rowOff>
    </xdr:from>
    <xdr:to>
      <xdr:col>10</xdr:col>
      <xdr:colOff>114300</xdr:colOff>
      <xdr:row>94</xdr:row>
      <xdr:rowOff>2431</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084028"/>
          <a:ext cx="889000" cy="34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119543</xdr:rowOff>
    </xdr:from>
    <xdr:to>
      <xdr:col>10</xdr:col>
      <xdr:colOff>165100</xdr:colOff>
      <xdr:row>97</xdr:row>
      <xdr:rowOff>49693</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578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40820</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19795" y="166714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162913</xdr:rowOff>
    </xdr:from>
    <xdr:to>
      <xdr:col>6</xdr:col>
      <xdr:colOff>38100</xdr:colOff>
      <xdr:row>97</xdr:row>
      <xdr:rowOff>93063</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62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84190</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714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88802</xdr:rowOff>
    </xdr:from>
    <xdr:to>
      <xdr:col>24</xdr:col>
      <xdr:colOff>114300</xdr:colOff>
      <xdr:row>93</xdr:row>
      <xdr:rowOff>18952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586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111679</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571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122864</xdr:rowOff>
    </xdr:from>
    <xdr:to>
      <xdr:col>20</xdr:col>
      <xdr:colOff>38100</xdr:colOff>
      <xdr:row>92</xdr:row>
      <xdr:rowOff>53014</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5724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69541</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497795" y="155000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67368</xdr:rowOff>
    </xdr:from>
    <xdr:to>
      <xdr:col>15</xdr:col>
      <xdr:colOff>101600</xdr:colOff>
      <xdr:row>93</xdr:row>
      <xdr:rowOff>168968</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012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14045</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5787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93</xdr:row>
      <xdr:rowOff>88378</xdr:rowOff>
    </xdr:from>
    <xdr:to>
      <xdr:col>10</xdr:col>
      <xdr:colOff>165100</xdr:colOff>
      <xdr:row>94</xdr:row>
      <xdr:rowOff>18528</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033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92</xdr:row>
      <xdr:rowOff>35055</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19795" y="15808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123081</xdr:rowOff>
    </xdr:from>
    <xdr:to>
      <xdr:col>6</xdr:col>
      <xdr:colOff>38100</xdr:colOff>
      <xdr:row>94</xdr:row>
      <xdr:rowOff>53231</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067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69758</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30795" y="158431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111865</xdr:rowOff>
    </xdr:from>
    <xdr:to>
      <xdr:col>54</xdr:col>
      <xdr:colOff>189865</xdr:colOff>
      <xdr:row>39</xdr:row>
      <xdr:rowOff>149094</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426815"/>
          <a:ext cx="1270" cy="1408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152921</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839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149094</xdr:rowOff>
    </xdr:from>
    <xdr:to>
      <xdr:col>55</xdr:col>
      <xdr:colOff>88900</xdr:colOff>
      <xdr:row>39</xdr:row>
      <xdr:rowOff>149094</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835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58542</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2020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111865</xdr:rowOff>
    </xdr:from>
    <xdr:to>
      <xdr:col>55</xdr:col>
      <xdr:colOff>88900</xdr:colOff>
      <xdr:row>31</xdr:row>
      <xdr:rowOff>111865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426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17214</xdr:rowOff>
    </xdr:from>
    <xdr:to>
      <xdr:col>55</xdr:col>
      <xdr:colOff>0</xdr:colOff>
      <xdr:row>38</xdr:row>
      <xdr:rowOff>90115</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flipV="1">
          <a:off x="9639300" y="6532314"/>
          <a:ext cx="838200" cy="729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119898</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920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97021</xdr:rowOff>
    </xdr:from>
    <xdr:to>
      <xdr:col>55</xdr:col>
      <xdr:colOff>50800</xdr:colOff>
      <xdr:row>38</xdr:row>
      <xdr:rowOff>27170</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44067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31</xdr:row>
      <xdr:rowOff>167208</xdr:rowOff>
    </xdr:from>
    <xdr:to>
      <xdr:col>50</xdr:col>
      <xdr:colOff>114300</xdr:colOff>
      <xdr:row>38</xdr:row>
      <xdr:rowOff>90115</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a:off x="8750300" y="5482158"/>
          <a:ext cx="889000" cy="112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153822</xdr:rowOff>
    </xdr:from>
    <xdr:to>
      <xdr:col>50</xdr:col>
      <xdr:colOff>165100</xdr:colOff>
      <xdr:row>38</xdr:row>
      <xdr:rowOff>83972</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497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100499</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272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167208</xdr:rowOff>
    </xdr:from>
    <xdr:to>
      <xdr:col>45</xdr:col>
      <xdr:colOff>177800</xdr:colOff>
      <xdr:row>38</xdr:row>
      <xdr:rowOff>158336</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flipV="1">
          <a:off x="7861300" y="5482158"/>
          <a:ext cx="889000" cy="1191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30</xdr:row>
      <xdr:rowOff>17152</xdr:rowOff>
    </xdr:from>
    <xdr:to>
      <xdr:col>46</xdr:col>
      <xdr:colOff>38100</xdr:colOff>
      <xdr:row>30</xdr:row>
      <xdr:rowOff>118752</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5160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135279</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49358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158336</xdr:rowOff>
    </xdr:from>
    <xdr:to>
      <xdr:col>41</xdr:col>
      <xdr:colOff>50800</xdr:colOff>
      <xdr:row>38</xdr:row>
      <xdr:rowOff>171258</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6673436"/>
          <a:ext cx="889000" cy="1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123310</xdr:rowOff>
    </xdr:from>
    <xdr:to>
      <xdr:col>41</xdr:col>
      <xdr:colOff>101600</xdr:colOff>
      <xdr:row>38</xdr:row>
      <xdr:rowOff>53460</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6466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69987</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94111" y="6242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164556</xdr:rowOff>
    </xdr:from>
    <xdr:to>
      <xdr:col>36</xdr:col>
      <xdr:colOff>165100</xdr:colOff>
      <xdr:row>38</xdr:row>
      <xdr:rowOff>94706</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08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111233</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28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137864</xdr:rowOff>
    </xdr:from>
    <xdr:to>
      <xdr:col>55</xdr:col>
      <xdr:colOff>50800</xdr:colOff>
      <xdr:row>38</xdr:row>
      <xdr:rowOff>68014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48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116291</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459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39315</xdr:rowOff>
    </xdr:from>
    <xdr:to>
      <xdr:col>50</xdr:col>
      <xdr:colOff>165100</xdr:colOff>
      <xdr:row>38</xdr:row>
      <xdr:rowOff>140915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554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132042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647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31</xdr:row>
      <xdr:rowOff>116408</xdr:rowOff>
    </xdr:from>
    <xdr:to>
      <xdr:col>46</xdr:col>
      <xdr:colOff>38100</xdr:colOff>
      <xdr:row>32</xdr:row>
      <xdr:rowOff>46558</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543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32</xdr:row>
      <xdr:rowOff>37685</xdr:rowOff>
    </xdr:from>
    <xdr:ext cx="599010"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50795" y="5524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107536</xdr:rowOff>
    </xdr:from>
    <xdr:to>
      <xdr:col>41</xdr:col>
      <xdr:colOff>101600</xdr:colOff>
      <xdr:row>39</xdr:row>
      <xdr:rowOff>37686</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6622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28813</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94111" y="6715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120458</xdr:rowOff>
    </xdr:from>
    <xdr:to>
      <xdr:col>36</xdr:col>
      <xdr:colOff>165100</xdr:colOff>
      <xdr:row>39</xdr:row>
      <xdr:rowOff>50608</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635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41735</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728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9" name="普通建設事業費グラフ枠">
          <a:extLst>
            <a:ext uri="{FF2B5EF4-FFF2-40B4-BE49-F238E27FC236}">
              <a16:creationId xmlns:a16="http://schemas.microsoft.com/office/drawing/2014/main" id="{00000000-0008-0000-0600-00005D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137247</xdr:rowOff>
    </xdr:from>
    <xdr:to>
      <xdr:col>54</xdr:col>
      <xdr:colOff>189865</xdr:colOff>
      <xdr:row>59</xdr:row>
      <xdr:rowOff>14930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flipV="1">
          <a:off x="10475595" y="8881197"/>
          <a:ext cx="1270" cy="1249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18757</xdr:rowOff>
    </xdr:from>
    <xdr:ext cx="469744" cy="259045"/>
    <xdr:sp macro="" textlink="">
      <xdr:nvSpPr>
        <xdr:cNvPr id="351" name="普通建設事業費最小値テキスト">
          <a:extLst>
            <a:ext uri="{FF2B5EF4-FFF2-40B4-BE49-F238E27FC236}">
              <a16:creationId xmlns:a16="http://schemas.microsoft.com/office/drawing/2014/main" id="{00000000-0008-0000-0600-00005F010000}"/>
            </a:ext>
          </a:extLst>
        </xdr:cNvPr>
        <xdr:cNvSpPr txBox="1"/>
      </xdr:nvSpPr>
      <xdr:spPr>
        <a:xfrm>
          <a:off x="10528300" y="1013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14930</xdr:rowOff>
    </xdr:from>
    <xdr:to>
      <xdr:col>55</xdr:col>
      <xdr:colOff>88900</xdr:colOff>
      <xdr:row>59</xdr:row>
      <xdr:rowOff>14930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10130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83924</xdr:rowOff>
    </xdr:from>
    <xdr:ext cx="599010" cy="259045"/>
    <xdr:sp macro="" textlink="">
      <xdr:nvSpPr>
        <xdr:cNvPr id="353" name="普通建設事業費最大値テキスト">
          <a:extLst>
            <a:ext uri="{FF2B5EF4-FFF2-40B4-BE49-F238E27FC236}">
              <a16:creationId xmlns:a16="http://schemas.microsoft.com/office/drawing/2014/main" id="{00000000-0008-0000-0600-000061010000}"/>
            </a:ext>
          </a:extLst>
        </xdr:cNvPr>
        <xdr:cNvSpPr txBox="1"/>
      </xdr:nvSpPr>
      <xdr:spPr>
        <a:xfrm>
          <a:off x="10528300" y="865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137247</xdr:rowOff>
    </xdr:from>
    <xdr:to>
      <xdr:col>55</xdr:col>
      <xdr:colOff>88900</xdr:colOff>
      <xdr:row>51</xdr:row>
      <xdr:rowOff>137247</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8881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7645</xdr:rowOff>
    </xdr:from>
    <xdr:to>
      <xdr:col>55</xdr:col>
      <xdr:colOff>0</xdr:colOff>
      <xdr:row>58</xdr:row>
      <xdr:rowOff>55019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9639300" y="9951745"/>
          <a:ext cx="838200" cy="47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20528</xdr:rowOff>
    </xdr:from>
    <xdr:ext cx="534377" cy="259045"/>
    <xdr:sp macro="" textlink="">
      <xdr:nvSpPr>
        <xdr:cNvPr id="356" name="普通建設事業費平均値テキスト">
          <a:extLst>
            <a:ext uri="{FF2B5EF4-FFF2-40B4-BE49-F238E27FC236}">
              <a16:creationId xmlns:a16="http://schemas.microsoft.com/office/drawing/2014/main" id="{00000000-0008-0000-0600-000064010000}"/>
            </a:ext>
          </a:extLst>
        </xdr:cNvPr>
        <xdr:cNvSpPr txBox="1"/>
      </xdr:nvSpPr>
      <xdr:spPr>
        <a:xfrm>
          <a:off x="10528300" y="96217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169101</xdr:rowOff>
    </xdr:from>
    <xdr:to>
      <xdr:col>55</xdr:col>
      <xdr:colOff>50800</xdr:colOff>
      <xdr:row>57</xdr:row>
      <xdr:rowOff>99251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10426700" y="97703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139898</xdr:rowOff>
    </xdr:from>
    <xdr:to>
      <xdr:col>50</xdr:col>
      <xdr:colOff>114300</xdr:colOff>
      <xdr:row>58</xdr:row>
      <xdr:rowOff>7645</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8750300" y="9912548"/>
          <a:ext cx="889000" cy="39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157899</xdr:rowOff>
    </xdr:from>
    <xdr:to>
      <xdr:col>50</xdr:col>
      <xdr:colOff>165100</xdr:colOff>
      <xdr:row>57</xdr:row>
      <xdr:rowOff>88049</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9588500" y="97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104576</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372111" y="9534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139898</xdr:rowOff>
    </xdr:from>
    <xdr:to>
      <xdr:col>45</xdr:col>
      <xdr:colOff>177800</xdr:colOff>
      <xdr:row>58</xdr:row>
      <xdr:rowOff>50409</xdr:rowOff>
    </xdr:to>
    <xdr:cxnSp macro="">
      <xdr:nvCxnSpPr>
        <xdr:cNvPr id="361" name="直線コネクタ 360">
          <a:extLst>
            <a:ext uri="{FF2B5EF4-FFF2-40B4-BE49-F238E27FC236}">
              <a16:creationId xmlns:a16="http://schemas.microsoft.com/office/drawing/2014/main" id="{00000000-0008-0000-0600-000069010000}"/>
            </a:ext>
          </a:extLst>
        </xdr:cNvPr>
        <xdr:cNvCxnSpPr/>
      </xdr:nvCxnSpPr>
      <xdr:spPr>
        <a:xfrm flipV="1">
          <a:off x="7861300" y="9912548"/>
          <a:ext cx="889000" cy="81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143543</xdr:rowOff>
    </xdr:from>
    <xdr:to>
      <xdr:col>46</xdr:col>
      <xdr:colOff>38100</xdr:colOff>
      <xdr:row>56</xdr:row>
      <xdr:rowOff>73693</xdr:rowOff>
    </xdr:to>
    <xdr:sp macro="" textlink="">
      <xdr:nvSpPr>
        <xdr:cNvPr id="362" name="フローチャート: 判断 361">
          <a:extLst>
            <a:ext uri="{FF2B5EF4-FFF2-40B4-BE49-F238E27FC236}">
              <a16:creationId xmlns:a16="http://schemas.microsoft.com/office/drawing/2014/main" id="{00000000-0008-0000-0600-00006A010000}"/>
            </a:ext>
          </a:extLst>
        </xdr:cNvPr>
        <xdr:cNvSpPr/>
      </xdr:nvSpPr>
      <xdr:spPr>
        <a:xfrm>
          <a:off x="8699500" y="957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90220</xdr:rowOff>
    </xdr:from>
    <xdr:ext cx="534377"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483111" y="9348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4430</xdr:rowOff>
    </xdr:from>
    <xdr:to>
      <xdr:col>41</xdr:col>
      <xdr:colOff>50800</xdr:colOff>
      <xdr:row>58</xdr:row>
      <xdr:rowOff>50409</xdr:rowOff>
    </xdr:to>
    <xdr:cxnSp macro="">
      <xdr:nvCxnSpPr>
        <xdr:cNvPr id="364" name="直線コネクタ 363">
          <a:extLst>
            <a:ext uri="{FF2B5EF4-FFF2-40B4-BE49-F238E27FC236}">
              <a16:creationId xmlns:a16="http://schemas.microsoft.com/office/drawing/2014/main" id="{00000000-0008-0000-0600-00006C010000}"/>
            </a:ext>
          </a:extLst>
        </xdr:cNvPr>
        <xdr:cNvCxnSpPr/>
      </xdr:nvCxnSpPr>
      <xdr:spPr>
        <a:xfrm>
          <a:off x="6972300" y="9948530"/>
          <a:ext cx="889000" cy="459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144785</xdr:rowOff>
    </xdr:from>
    <xdr:to>
      <xdr:col>41</xdr:col>
      <xdr:colOff>101600</xdr:colOff>
      <xdr:row>56</xdr:row>
      <xdr:rowOff>74935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7810500" y="9574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91462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594111" y="9349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152260</xdr:rowOff>
    </xdr:from>
    <xdr:to>
      <xdr:col>36</xdr:col>
      <xdr:colOff>165100</xdr:colOff>
      <xdr:row>56</xdr:row>
      <xdr:rowOff>82410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6921500" y="958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98937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6705111" y="9357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4219</xdr:rowOff>
    </xdr:from>
    <xdr:to>
      <xdr:col>55</xdr:col>
      <xdr:colOff>50800</xdr:colOff>
      <xdr:row>58</xdr:row>
      <xdr:rowOff>105819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10426700" y="9948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154096</xdr:rowOff>
    </xdr:from>
    <xdr:ext cx="534377" cy="259045"/>
    <xdr:sp macro="" textlink="">
      <xdr:nvSpPr>
        <xdr:cNvPr id="375" name="普通建設事業費該当値テキスト">
          <a:extLst>
            <a:ext uri="{FF2B5EF4-FFF2-40B4-BE49-F238E27FC236}">
              <a16:creationId xmlns:a16="http://schemas.microsoft.com/office/drawing/2014/main" id="{00000000-0008-0000-0600-000077010000}"/>
            </a:ext>
          </a:extLst>
        </xdr:cNvPr>
        <xdr:cNvSpPr txBox="1"/>
      </xdr:nvSpPr>
      <xdr:spPr>
        <a:xfrm>
          <a:off x="10528300" y="9926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128295</xdr:rowOff>
    </xdr:from>
    <xdr:to>
      <xdr:col>50</xdr:col>
      <xdr:colOff>165100</xdr:colOff>
      <xdr:row>58</xdr:row>
      <xdr:rowOff>58445</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9588500" y="9900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49572</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9372111" y="9993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89098</xdr:rowOff>
    </xdr:from>
    <xdr:to>
      <xdr:col>46</xdr:col>
      <xdr:colOff>38100</xdr:colOff>
      <xdr:row>58</xdr:row>
      <xdr:rowOff>19248</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8699500" y="9861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10375</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8483111" y="9954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171059</xdr:rowOff>
    </xdr:from>
    <xdr:to>
      <xdr:col>41</xdr:col>
      <xdr:colOff>101600</xdr:colOff>
      <xdr:row>58</xdr:row>
      <xdr:rowOff>101209</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7810500" y="9943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92336</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7594111" y="10036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125080</xdr:rowOff>
    </xdr:from>
    <xdr:to>
      <xdr:col>36</xdr:col>
      <xdr:colOff>165100</xdr:colOff>
      <xdr:row>58</xdr:row>
      <xdr:rowOff>55230</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6921500" y="9897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46357</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705111" y="9990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6" name="普通建設事業費 （ うち新規整備　）グラフ枠">
          <a:extLst>
            <a:ext uri="{FF2B5EF4-FFF2-40B4-BE49-F238E27FC236}">
              <a16:creationId xmlns:a16="http://schemas.microsoft.com/office/drawing/2014/main" id="{00000000-0008-0000-0600-000096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29731</xdr:rowOff>
    </xdr:from>
    <xdr:to>
      <xdr:col>54</xdr:col>
      <xdr:colOff>189865</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10475595" y="12202681"/>
          <a:ext cx="1270" cy="13863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8" name="普通建設事業費 （ うち新規整備　）最小値テキスト">
          <a:extLst>
            <a:ext uri="{FF2B5EF4-FFF2-40B4-BE49-F238E27FC236}">
              <a16:creationId xmlns:a16="http://schemas.microsoft.com/office/drawing/2014/main" id="{00000000-0008-0000-0600-000098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147858</xdr:rowOff>
    </xdr:from>
    <xdr:ext cx="599010" cy="259045"/>
    <xdr:sp macro="" textlink="">
      <xdr:nvSpPr>
        <xdr:cNvPr id="410" name="普通建設事業費 （ うち新規整備　）最大値テキスト">
          <a:extLst>
            <a:ext uri="{FF2B5EF4-FFF2-40B4-BE49-F238E27FC236}">
              <a16:creationId xmlns:a16="http://schemas.microsoft.com/office/drawing/2014/main" id="{00000000-0008-0000-0600-00009A010000}"/>
            </a:ext>
          </a:extLst>
        </xdr:cNvPr>
        <xdr:cNvSpPr txBox="1"/>
      </xdr:nvSpPr>
      <xdr:spPr>
        <a:xfrm>
          <a:off x="10528300" y="11977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29731</xdr:rowOff>
    </xdr:from>
    <xdr:to>
      <xdr:col>55</xdr:col>
      <xdr:colOff>88900</xdr:colOff>
      <xdr:row>71</xdr:row>
      <xdr:rowOff>29731</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22026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84480</xdr:rowOff>
    </xdr:from>
    <xdr:to>
      <xdr:col>55</xdr:col>
      <xdr:colOff>0</xdr:colOff>
      <xdr:row>78</xdr:row>
      <xdr:rowOff>135789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9639300" y="13457580"/>
          <a:ext cx="838200" cy="5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59301</xdr:rowOff>
    </xdr:from>
    <xdr:ext cx="534377" cy="259045"/>
    <xdr:sp macro="" textlink="">
      <xdr:nvSpPr>
        <xdr:cNvPr id="413" name="普通建設事業費 （ うち新規整備　）平均値テキスト">
          <a:extLst>
            <a:ext uri="{FF2B5EF4-FFF2-40B4-BE49-F238E27FC236}">
              <a16:creationId xmlns:a16="http://schemas.microsoft.com/office/drawing/2014/main" id="{00000000-0008-0000-0600-00009D010000}"/>
            </a:ext>
          </a:extLst>
        </xdr:cNvPr>
        <xdr:cNvSpPr txBox="1"/>
      </xdr:nvSpPr>
      <xdr:spPr>
        <a:xfrm>
          <a:off x="10528300" y="132609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36424</xdr:rowOff>
    </xdr:from>
    <xdr:to>
      <xdr:col>55</xdr:col>
      <xdr:colOff>50800</xdr:colOff>
      <xdr:row>78</xdr:row>
      <xdr:rowOff>138024</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10426700" y="13409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84480</xdr:rowOff>
    </xdr:from>
    <xdr:to>
      <xdr:col>50</xdr:col>
      <xdr:colOff>114300</xdr:colOff>
      <xdr:row>78</xdr:row>
      <xdr:rowOff>152781</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flipV="1">
          <a:off x="8750300" y="13457580"/>
          <a:ext cx="889000" cy="68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21692</xdr:rowOff>
    </xdr:from>
    <xdr:to>
      <xdr:col>50</xdr:col>
      <xdr:colOff>165100</xdr:colOff>
      <xdr:row>78</xdr:row>
      <xdr:rowOff>123292</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9588500" y="13394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139819</xdr:rowOff>
    </xdr:from>
    <xdr:ext cx="534377"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372111" y="1317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114109</xdr:rowOff>
    </xdr:from>
    <xdr:to>
      <xdr:col>45</xdr:col>
      <xdr:colOff>177800</xdr:colOff>
      <xdr:row>78</xdr:row>
      <xdr:rowOff>152781</xdr:rowOff>
    </xdr:to>
    <xdr:cxnSp macro="">
      <xdr:nvCxnSpPr>
        <xdr:cNvPr id="418" name="直線コネクタ 417">
          <a:extLst>
            <a:ext uri="{FF2B5EF4-FFF2-40B4-BE49-F238E27FC236}">
              <a16:creationId xmlns:a16="http://schemas.microsoft.com/office/drawing/2014/main" id="{00000000-0008-0000-0600-0000A2010000}"/>
            </a:ext>
          </a:extLst>
        </xdr:cNvPr>
        <xdr:cNvCxnSpPr/>
      </xdr:nvCxnSpPr>
      <xdr:spPr>
        <a:xfrm>
          <a:off x="7861300" y="13487209"/>
          <a:ext cx="889000" cy="38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107328</xdr:rowOff>
    </xdr:from>
    <xdr:to>
      <xdr:col>46</xdr:col>
      <xdr:colOff>38100</xdr:colOff>
      <xdr:row>78</xdr:row>
      <xdr:rowOff>37478</xdr:rowOff>
    </xdr:to>
    <xdr:sp macro="" textlink="">
      <xdr:nvSpPr>
        <xdr:cNvPr id="419" name="フローチャート: 判断 418">
          <a:extLst>
            <a:ext uri="{FF2B5EF4-FFF2-40B4-BE49-F238E27FC236}">
              <a16:creationId xmlns:a16="http://schemas.microsoft.com/office/drawing/2014/main" id="{00000000-0008-0000-0600-0000A3010000}"/>
            </a:ext>
          </a:extLst>
        </xdr:cNvPr>
        <xdr:cNvSpPr/>
      </xdr:nvSpPr>
      <xdr:spPr>
        <a:xfrm>
          <a:off x="8699500" y="1330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54005</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483111" y="13084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80429</xdr:rowOff>
    </xdr:from>
    <xdr:to>
      <xdr:col>41</xdr:col>
      <xdr:colOff>50800</xdr:colOff>
      <xdr:row>78</xdr:row>
      <xdr:rowOff>114109</xdr:rowOff>
    </xdr:to>
    <xdr:cxnSp macro="">
      <xdr:nvCxnSpPr>
        <xdr:cNvPr id="421" name="直線コネクタ 420">
          <a:extLst>
            <a:ext uri="{FF2B5EF4-FFF2-40B4-BE49-F238E27FC236}">
              <a16:creationId xmlns:a16="http://schemas.microsoft.com/office/drawing/2014/main" id="{00000000-0008-0000-0600-0000A5010000}"/>
            </a:ext>
          </a:extLst>
        </xdr:cNvPr>
        <xdr:cNvCxnSpPr/>
      </xdr:nvCxnSpPr>
      <xdr:spPr>
        <a:xfrm>
          <a:off x="6972300" y="13453529"/>
          <a:ext cx="889000" cy="33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121946</xdr:rowOff>
    </xdr:from>
    <xdr:to>
      <xdr:col>41</xdr:col>
      <xdr:colOff>101600</xdr:colOff>
      <xdr:row>78</xdr:row>
      <xdr:rowOff>52096</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7810500" y="13323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68623</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594111" y="130988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76112</xdr:rowOff>
    </xdr:from>
    <xdr:to>
      <xdr:col>36</xdr:col>
      <xdr:colOff>165100</xdr:colOff>
      <xdr:row>78</xdr:row>
      <xdr:rowOff>6262</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6921500" y="13277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22789</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6705111" y="1305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84989</xdr:rowOff>
    </xdr:from>
    <xdr:to>
      <xdr:col>55</xdr:col>
      <xdr:colOff>50800</xdr:colOff>
      <xdr:row>79</xdr:row>
      <xdr:rowOff>15139</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10426700" y="13458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14851</xdr:rowOff>
    </xdr:from>
    <xdr:ext cx="469744" cy="259045"/>
    <xdr:sp macro="" textlink="">
      <xdr:nvSpPr>
        <xdr:cNvPr id="432" name="普通建設事業費 （ うち新規整備　）該当値テキスト">
          <a:extLst>
            <a:ext uri="{FF2B5EF4-FFF2-40B4-BE49-F238E27FC236}">
              <a16:creationId xmlns:a16="http://schemas.microsoft.com/office/drawing/2014/main" id="{00000000-0008-0000-0600-0000B0010000}"/>
            </a:ext>
          </a:extLst>
        </xdr:cNvPr>
        <xdr:cNvSpPr txBox="1"/>
      </xdr:nvSpPr>
      <xdr:spPr>
        <a:xfrm>
          <a:off x="10528300" y="1338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33680</xdr:rowOff>
    </xdr:from>
    <xdr:to>
      <xdr:col>50</xdr:col>
      <xdr:colOff>165100</xdr:colOff>
      <xdr:row>78</xdr:row>
      <xdr:rowOff>135280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9588500" y="1340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126407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9372111" y="1349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101981</xdr:rowOff>
    </xdr:from>
    <xdr:to>
      <xdr:col>46</xdr:col>
      <xdr:colOff>38100</xdr:colOff>
      <xdr:row>79</xdr:row>
      <xdr:rowOff>32131</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8699500" y="1347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23258</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8515428" y="13567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63309</xdr:rowOff>
    </xdr:from>
    <xdr:to>
      <xdr:col>41</xdr:col>
      <xdr:colOff>101600</xdr:colOff>
      <xdr:row>78</xdr:row>
      <xdr:rowOff>164909</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7810500" y="13436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156036</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7626428" y="13529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29629</xdr:rowOff>
    </xdr:from>
    <xdr:to>
      <xdr:col>36</xdr:col>
      <xdr:colOff>165100</xdr:colOff>
      <xdr:row>78</xdr:row>
      <xdr:rowOff>131229</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6921500" y="1340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122356</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705111" y="13495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45859</xdr:rowOff>
    </xdr:from>
    <xdr:to>
      <xdr:col>54</xdr:col>
      <xdr:colOff>189865</xdr:colOff>
      <xdr:row>99</xdr:row>
      <xdr:rowOff>13195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647809"/>
          <a:ext cx="1270" cy="13389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17022</xdr:rowOff>
    </xdr:from>
    <xdr:ext cx="469744"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90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13195</xdr:rowOff>
    </xdr:from>
    <xdr:to>
      <xdr:col>55</xdr:col>
      <xdr:colOff>88900</xdr:colOff>
      <xdr:row>99</xdr:row>
      <xdr:rowOff>13195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867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163986</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4230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45859</xdr:rowOff>
    </xdr:from>
    <xdr:to>
      <xdr:col>55</xdr:col>
      <xdr:colOff>88900</xdr:colOff>
      <xdr:row>91</xdr:row>
      <xdr:rowOff>45859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647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54000</xdr:rowOff>
    </xdr:from>
    <xdr:to>
      <xdr:col>55</xdr:col>
      <xdr:colOff>0</xdr:colOff>
      <xdr:row>98</xdr:row>
      <xdr:rowOff>86068</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856100"/>
          <a:ext cx="838200" cy="3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25633</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4848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2756</xdr:rowOff>
    </xdr:from>
    <xdr:to>
      <xdr:col>55</xdr:col>
      <xdr:colOff>50800</xdr:colOff>
      <xdr:row>97</xdr:row>
      <xdr:rowOff>104356</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633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105066</xdr:rowOff>
    </xdr:from>
    <xdr:to>
      <xdr:col>50</xdr:col>
      <xdr:colOff>114300</xdr:colOff>
      <xdr:row>98</xdr:row>
      <xdr:rowOff>86068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a:off x="8750300" y="16735716"/>
          <a:ext cx="889000" cy="152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5893</xdr:rowOff>
    </xdr:from>
    <xdr:to>
      <xdr:col>50</xdr:col>
      <xdr:colOff>165100</xdr:colOff>
      <xdr:row>97</xdr:row>
      <xdr:rowOff>107493</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36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124020</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11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105066</xdr:rowOff>
    </xdr:from>
    <xdr:to>
      <xdr:col>45</xdr:col>
      <xdr:colOff>177800</xdr:colOff>
      <xdr:row>98</xdr:row>
      <xdr:rowOff>69495</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flipV="1">
          <a:off x="7861300" y="16735716"/>
          <a:ext cx="889000" cy="135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161886</xdr:rowOff>
    </xdr:from>
    <xdr:to>
      <xdr:col>46</xdr:col>
      <xdr:colOff>38100</xdr:colOff>
      <xdr:row>96</xdr:row>
      <xdr:rowOff>92036</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449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108563</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224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24943</xdr:rowOff>
    </xdr:from>
    <xdr:to>
      <xdr:col>41</xdr:col>
      <xdr:colOff>50800</xdr:colOff>
      <xdr:row>98</xdr:row>
      <xdr:rowOff>69495</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27043"/>
          <a:ext cx="889000" cy="44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168263</xdr:rowOff>
    </xdr:from>
    <xdr:to>
      <xdr:col>41</xdr:col>
      <xdr:colOff>101600</xdr:colOff>
      <xdr:row>96</xdr:row>
      <xdr:rowOff>98413</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456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114940</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2312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40081</xdr:rowOff>
    </xdr:from>
    <xdr:to>
      <xdr:col>36</xdr:col>
      <xdr:colOff>165100</xdr:colOff>
      <xdr:row>96</xdr:row>
      <xdr:rowOff>141681</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49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158208</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274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3200</xdr:rowOff>
    </xdr:from>
    <xdr:to>
      <xdr:col>55</xdr:col>
      <xdr:colOff>50800</xdr:colOff>
      <xdr:row>98</xdr:row>
      <xdr:rowOff>104800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80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153077</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8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35268</xdr:rowOff>
    </xdr:from>
    <xdr:to>
      <xdr:col>50</xdr:col>
      <xdr:colOff>165100</xdr:colOff>
      <xdr:row>98</xdr:row>
      <xdr:rowOff>136868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837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127995</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930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54266</xdr:rowOff>
    </xdr:from>
    <xdr:to>
      <xdr:col>46</xdr:col>
      <xdr:colOff>38100</xdr:colOff>
      <xdr:row>97</xdr:row>
      <xdr:rowOff>155866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684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146993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777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18695</xdr:rowOff>
    </xdr:from>
    <xdr:to>
      <xdr:col>41</xdr:col>
      <xdr:colOff>101600</xdr:colOff>
      <xdr:row>98</xdr:row>
      <xdr:rowOff>120295</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2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111422</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913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145593</xdr:rowOff>
    </xdr:from>
    <xdr:to>
      <xdr:col>36</xdr:col>
      <xdr:colOff>165100</xdr:colOff>
      <xdr:row>98</xdr:row>
      <xdr:rowOff>75743</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77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66870</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86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48214</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534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147144</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62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166341</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309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48214</xdr:rowOff>
    </xdr:from>
    <xdr:to>
      <xdr:col>86</xdr:col>
      <xdr:colOff>25400</xdr:colOff>
      <xdr:row>32</xdr:row>
      <xdr:rowOff>48214</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534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64594</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4082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41717</xdr:rowOff>
    </xdr:from>
    <xdr:to>
      <xdr:col>85</xdr:col>
      <xdr:colOff>177800</xdr:colOff>
      <xdr:row>38</xdr:row>
      <xdr:rowOff>143317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56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39751</xdr:rowOff>
    </xdr:from>
    <xdr:to>
      <xdr:col>81</xdr:col>
      <xdr:colOff>101600</xdr:colOff>
      <xdr:row>38</xdr:row>
      <xdr:rowOff>141351</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554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157878</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33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75595</xdr:rowOff>
    </xdr:from>
    <xdr:to>
      <xdr:col>76</xdr:col>
      <xdr:colOff>165100</xdr:colOff>
      <xdr:row>37</xdr:row>
      <xdr:rowOff>5745</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247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35</xdr:row>
      <xdr:rowOff>22272</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023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77058</xdr:rowOff>
    </xdr:from>
    <xdr:to>
      <xdr:col>72</xdr:col>
      <xdr:colOff>38100</xdr:colOff>
      <xdr:row>37</xdr:row>
      <xdr:rowOff>7208</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249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23735</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024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162601</xdr:rowOff>
    </xdr:from>
    <xdr:to>
      <xdr:col>67</xdr:col>
      <xdr:colOff>101600</xdr:colOff>
      <xdr:row>37</xdr:row>
      <xdr:rowOff>92751</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334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109278</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110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20144</xdr:rowOff>
    </xdr:from>
    <xdr:ext cx="249299"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3524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25844</xdr:rowOff>
    </xdr:from>
    <xdr:to>
      <xdr:col>85</xdr:col>
      <xdr:colOff>126364</xdr:colOff>
      <xdr:row>78</xdr:row>
      <xdr:rowOff>78499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027344"/>
          <a:ext cx="1269" cy="1424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82326</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55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78499</xdr:rowOff>
    </xdr:from>
    <xdr:to>
      <xdr:col>86</xdr:col>
      <xdr:colOff>25400</xdr:colOff>
      <xdr:row>78</xdr:row>
      <xdr:rowOff>78499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51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143971</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025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25844</xdr:rowOff>
    </xdr:from>
    <xdr:to>
      <xdr:col>86</xdr:col>
      <xdr:colOff>25400</xdr:colOff>
      <xdr:row>70</xdr:row>
      <xdr:rowOff>25844</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0273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157911</xdr:rowOff>
    </xdr:from>
    <xdr:to>
      <xdr:col>85</xdr:col>
      <xdr:colOff>127000</xdr:colOff>
      <xdr:row>77</xdr:row>
      <xdr:rowOff>163207</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3359561"/>
          <a:ext cx="8382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71531</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930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48654</xdr:rowOff>
    </xdr:from>
    <xdr:to>
      <xdr:col>85</xdr:col>
      <xdr:colOff>177800</xdr:colOff>
      <xdr:row>76</xdr:row>
      <xdr:rowOff>150254</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3078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163207</xdr:rowOff>
    </xdr:from>
    <xdr:to>
      <xdr:col>81</xdr:col>
      <xdr:colOff>50800</xdr:colOff>
      <xdr:row>77</xdr:row>
      <xdr:rowOff>166700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4592300" y="1336485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53087</xdr:rowOff>
    </xdr:from>
    <xdr:to>
      <xdr:col>81</xdr:col>
      <xdr:colOff>101600</xdr:colOff>
      <xdr:row>76</xdr:row>
      <xdr:rowOff>154687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3083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171213</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2858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166700</xdr:rowOff>
    </xdr:from>
    <xdr:to>
      <xdr:col>76</xdr:col>
      <xdr:colOff>114300</xdr:colOff>
      <xdr:row>77</xdr:row>
      <xdr:rowOff>169063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336835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154280</xdr:rowOff>
    </xdr:from>
    <xdr:to>
      <xdr:col>76</xdr:col>
      <xdr:colOff>165100</xdr:colOff>
      <xdr:row>75</xdr:row>
      <xdr:rowOff>84430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2841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100957</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616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169063</xdr:rowOff>
    </xdr:from>
    <xdr:to>
      <xdr:col>71</xdr:col>
      <xdr:colOff>177800</xdr:colOff>
      <xdr:row>78</xdr:row>
      <xdr:rowOff>2515</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3370713"/>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158090</xdr:rowOff>
    </xdr:from>
    <xdr:to>
      <xdr:col>72</xdr:col>
      <xdr:colOff>38100</xdr:colOff>
      <xdr:row>75</xdr:row>
      <xdr:rowOff>88240</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2845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104767</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620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162344</xdr:rowOff>
    </xdr:from>
    <xdr:to>
      <xdr:col>67</xdr:col>
      <xdr:colOff>101600</xdr:colOff>
      <xdr:row>75</xdr:row>
      <xdr:rowOff>92494</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2849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109021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624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107111</xdr:rowOff>
    </xdr:from>
    <xdr:to>
      <xdr:col>85</xdr:col>
      <xdr:colOff>177800</xdr:colOff>
      <xdr:row>78</xdr:row>
      <xdr:rowOff>37261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3308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22038</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322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112407</xdr:rowOff>
    </xdr:from>
    <xdr:to>
      <xdr:col>81</xdr:col>
      <xdr:colOff>101600</xdr:colOff>
      <xdr:row>78</xdr:row>
      <xdr:rowOff>42557</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331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33684</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3406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115900</xdr:rowOff>
    </xdr:from>
    <xdr:to>
      <xdr:col>76</xdr:col>
      <xdr:colOff>165100</xdr:colOff>
      <xdr:row>78</xdr:row>
      <xdr:rowOff>46050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3317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37177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3410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118263</xdr:rowOff>
    </xdr:from>
    <xdr:to>
      <xdr:col>72</xdr:col>
      <xdr:colOff>38100</xdr:colOff>
      <xdr:row>78</xdr:row>
      <xdr:rowOff>48413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3319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39540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412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123165</xdr:rowOff>
    </xdr:from>
    <xdr:to>
      <xdr:col>67</xdr:col>
      <xdr:colOff>101600</xdr:colOff>
      <xdr:row>78</xdr:row>
      <xdr:rowOff>53315</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332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44442</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41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積立金グラフ枠">
          <a:extLst>
            <a:ext uri="{FF2B5EF4-FFF2-40B4-BE49-F238E27FC236}">
              <a16:creationId xmlns:a16="http://schemas.microsoft.com/office/drawing/2014/main" id="{00000000-0008-0000-06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129350</xdr:rowOff>
    </xdr:from>
    <xdr:to>
      <xdr:col>85</xdr:col>
      <xdr:colOff>126364</xdr:colOff>
      <xdr:row>99</xdr:row>
      <xdr:rowOff>39967</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flipV="1">
          <a:off x="16317595" y="15388400"/>
          <a:ext cx="1269" cy="16251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43794</xdr:rowOff>
    </xdr:from>
    <xdr:ext cx="378565" cy="259045"/>
    <xdr:sp macro="" textlink="">
      <xdr:nvSpPr>
        <xdr:cNvPr id="683" name="積立金最小値テキスト">
          <a:extLst>
            <a:ext uri="{FF2B5EF4-FFF2-40B4-BE49-F238E27FC236}">
              <a16:creationId xmlns:a16="http://schemas.microsoft.com/office/drawing/2014/main" id="{00000000-0008-0000-0600-0000AB020000}"/>
            </a:ext>
          </a:extLst>
        </xdr:cNvPr>
        <xdr:cNvSpPr txBox="1"/>
      </xdr:nvSpPr>
      <xdr:spPr>
        <a:xfrm>
          <a:off x="16370300" y="17017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39967</xdr:rowOff>
    </xdr:from>
    <xdr:to>
      <xdr:col>86</xdr:col>
      <xdr:colOff>25400</xdr:colOff>
      <xdr:row>99</xdr:row>
      <xdr:rowOff>39967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6230600" y="17013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76027</xdr:rowOff>
    </xdr:from>
    <xdr:ext cx="599010" cy="259045"/>
    <xdr:sp macro="" textlink="">
      <xdr:nvSpPr>
        <xdr:cNvPr id="685" name="積立金最大値テキスト">
          <a:extLst>
            <a:ext uri="{FF2B5EF4-FFF2-40B4-BE49-F238E27FC236}">
              <a16:creationId xmlns:a16="http://schemas.microsoft.com/office/drawing/2014/main" id="{00000000-0008-0000-0600-0000AD020000}"/>
            </a:ext>
          </a:extLst>
        </xdr:cNvPr>
        <xdr:cNvSpPr txBox="1"/>
      </xdr:nvSpPr>
      <xdr:spPr>
        <a:xfrm>
          <a:off x="16370300" y="15163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129350</xdr:rowOff>
    </xdr:from>
    <xdr:to>
      <xdr:col>86</xdr:col>
      <xdr:colOff>25400</xdr:colOff>
      <xdr:row>89</xdr:row>
      <xdr:rowOff>129350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5388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152895</xdr:rowOff>
    </xdr:from>
    <xdr:to>
      <xdr:col>85</xdr:col>
      <xdr:colOff>127000</xdr:colOff>
      <xdr:row>98</xdr:row>
      <xdr:rowOff>78130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5481300" y="16783545"/>
          <a:ext cx="838200" cy="96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94987</xdr:rowOff>
    </xdr:from>
    <xdr:ext cx="534377" cy="259045"/>
    <xdr:sp macro="" textlink="">
      <xdr:nvSpPr>
        <xdr:cNvPr id="688" name="積立金平均値テキスト">
          <a:extLst>
            <a:ext uri="{FF2B5EF4-FFF2-40B4-BE49-F238E27FC236}">
              <a16:creationId xmlns:a16="http://schemas.microsoft.com/office/drawing/2014/main" id="{00000000-0008-0000-0600-0000B0020000}"/>
            </a:ext>
          </a:extLst>
        </xdr:cNvPr>
        <xdr:cNvSpPr txBox="1"/>
      </xdr:nvSpPr>
      <xdr:spPr>
        <a:xfrm>
          <a:off x="16370300" y="165541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72110</xdr:rowOff>
    </xdr:from>
    <xdr:to>
      <xdr:col>85</xdr:col>
      <xdr:colOff>177800</xdr:colOff>
      <xdr:row>98</xdr:row>
      <xdr:rowOff>2260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6268700" y="1670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152895</xdr:rowOff>
    </xdr:from>
    <xdr:to>
      <xdr:col>81</xdr:col>
      <xdr:colOff>50800</xdr:colOff>
      <xdr:row>98</xdr:row>
      <xdr:rowOff>68872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flipV="1">
          <a:off x="14592300" y="16783545"/>
          <a:ext cx="889000" cy="8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47853</xdr:rowOff>
    </xdr:from>
    <xdr:to>
      <xdr:col>81</xdr:col>
      <xdr:colOff>101600</xdr:colOff>
      <xdr:row>97</xdr:row>
      <xdr:rowOff>149453</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5430500" y="166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165980</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45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68872</xdr:rowOff>
    </xdr:from>
    <xdr:to>
      <xdr:col>76</xdr:col>
      <xdr:colOff>114300</xdr:colOff>
      <xdr:row>98</xdr:row>
      <xdr:rowOff>74270</xdr:rowOff>
    </xdr:to>
    <xdr:cxnSp macro="">
      <xdr:nvCxnSpPr>
        <xdr:cNvPr id="693" name="直線コネクタ 692">
          <a:extLst>
            <a:ext uri="{FF2B5EF4-FFF2-40B4-BE49-F238E27FC236}">
              <a16:creationId xmlns:a16="http://schemas.microsoft.com/office/drawing/2014/main" id="{00000000-0008-0000-0600-0000B5020000}"/>
            </a:ext>
          </a:extLst>
        </xdr:cNvPr>
        <xdr:cNvCxnSpPr/>
      </xdr:nvCxnSpPr>
      <xdr:spPr>
        <a:xfrm flipV="1">
          <a:off x="13703300" y="16870972"/>
          <a:ext cx="889000" cy="5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135573</xdr:rowOff>
    </xdr:from>
    <xdr:to>
      <xdr:col>76</xdr:col>
      <xdr:colOff>165100</xdr:colOff>
      <xdr:row>98</xdr:row>
      <xdr:rowOff>65723</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4541500" y="16766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82250</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4325111" y="16541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72365</xdr:rowOff>
    </xdr:from>
    <xdr:to>
      <xdr:col>71</xdr:col>
      <xdr:colOff>177800</xdr:colOff>
      <xdr:row>98</xdr:row>
      <xdr:rowOff>74270</xdr:rowOff>
    </xdr:to>
    <xdr:cxnSp macro="">
      <xdr:nvCxnSpPr>
        <xdr:cNvPr id="696" name="直線コネクタ 695">
          <a:extLst>
            <a:ext uri="{FF2B5EF4-FFF2-40B4-BE49-F238E27FC236}">
              <a16:creationId xmlns:a16="http://schemas.microsoft.com/office/drawing/2014/main" id="{00000000-0008-0000-0600-0000B8020000}"/>
            </a:ext>
          </a:extLst>
        </xdr:cNvPr>
        <xdr:cNvCxnSpPr/>
      </xdr:nvCxnSpPr>
      <xdr:spPr>
        <a:xfrm>
          <a:off x="12814300" y="168744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151905</xdr:rowOff>
    </xdr:from>
    <xdr:to>
      <xdr:col>72</xdr:col>
      <xdr:colOff>38100</xdr:colOff>
      <xdr:row>98</xdr:row>
      <xdr:rowOff>82055</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3652500" y="16782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98582</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436111" y="1655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147841</xdr:rowOff>
    </xdr:from>
    <xdr:to>
      <xdr:col>67</xdr:col>
      <xdr:colOff>101600</xdr:colOff>
      <xdr:row>98</xdr:row>
      <xdr:rowOff>77991</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2763500" y="16778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94518</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547111" y="16553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27330</xdr:rowOff>
    </xdr:from>
    <xdr:to>
      <xdr:col>85</xdr:col>
      <xdr:colOff>177800</xdr:colOff>
      <xdr:row>98</xdr:row>
      <xdr:rowOff>128930</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6268700" y="16829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5757</xdr:rowOff>
    </xdr:from>
    <xdr:ext cx="534377" cy="259045"/>
    <xdr:sp macro="" textlink="">
      <xdr:nvSpPr>
        <xdr:cNvPr id="707" name="積立金該当値テキスト">
          <a:extLst>
            <a:ext uri="{FF2B5EF4-FFF2-40B4-BE49-F238E27FC236}">
              <a16:creationId xmlns:a16="http://schemas.microsoft.com/office/drawing/2014/main" id="{00000000-0008-0000-0600-0000C3020000}"/>
            </a:ext>
          </a:extLst>
        </xdr:cNvPr>
        <xdr:cNvSpPr txBox="1"/>
      </xdr:nvSpPr>
      <xdr:spPr>
        <a:xfrm>
          <a:off x="16370300" y="16807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102095</xdr:rowOff>
    </xdr:from>
    <xdr:to>
      <xdr:col>81</xdr:col>
      <xdr:colOff>101600</xdr:colOff>
      <xdr:row>98</xdr:row>
      <xdr:rowOff>32245</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5430500" y="1673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23372</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5214111" y="16825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18072</xdr:rowOff>
    </xdr:from>
    <xdr:to>
      <xdr:col>76</xdr:col>
      <xdr:colOff>165100</xdr:colOff>
      <xdr:row>98</xdr:row>
      <xdr:rowOff>119672</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4541500" y="16820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110799</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4325111" y="16912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23470</xdr:rowOff>
    </xdr:from>
    <xdr:to>
      <xdr:col>72</xdr:col>
      <xdr:colOff>38100</xdr:colOff>
      <xdr:row>98</xdr:row>
      <xdr:rowOff>125070</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3652500" y="16825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116197</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3436111" y="169182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21565</xdr:rowOff>
    </xdr:from>
    <xdr:to>
      <xdr:col>67</xdr:col>
      <xdr:colOff>101600</xdr:colOff>
      <xdr:row>98</xdr:row>
      <xdr:rowOff>123165</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2763500" y="16823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114292</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2547111" y="16916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投資及び出資金グラフ枠">
          <a:extLst>
            <a:ext uri="{FF2B5EF4-FFF2-40B4-BE49-F238E27FC236}">
              <a16:creationId xmlns:a16="http://schemas.microsoft.com/office/drawing/2014/main" id="{00000000-0008-0000-06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120759</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22159595" y="5264259"/>
          <a:ext cx="1269" cy="15211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投資及び出資金最小値テキスト">
          <a:extLst>
            <a:ext uri="{FF2B5EF4-FFF2-40B4-BE49-F238E27FC236}">
              <a16:creationId xmlns:a16="http://schemas.microsoft.com/office/drawing/2014/main" id="{00000000-0008-0000-06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67436</xdr:rowOff>
    </xdr:from>
    <xdr:ext cx="469744" cy="259045"/>
    <xdr:sp macro="" textlink="">
      <xdr:nvSpPr>
        <xdr:cNvPr id="744" name="投資及び出資金最大値テキスト">
          <a:extLst>
            <a:ext uri="{FF2B5EF4-FFF2-40B4-BE49-F238E27FC236}">
              <a16:creationId xmlns:a16="http://schemas.microsoft.com/office/drawing/2014/main" id="{00000000-0008-0000-0600-0000E8020000}"/>
            </a:ext>
          </a:extLst>
        </xdr:cNvPr>
        <xdr:cNvSpPr txBox="1"/>
      </xdr:nvSpPr>
      <xdr:spPr>
        <a:xfrm>
          <a:off x="22212300" y="5039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120759</xdr:rowOff>
    </xdr:from>
    <xdr:to>
      <xdr:col>116</xdr:col>
      <xdr:colOff>152400</xdr:colOff>
      <xdr:row>30</xdr:row>
      <xdr:rowOff>120759</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22072600" y="5264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36176</xdr:rowOff>
    </xdr:from>
    <xdr:ext cx="469744" cy="259045"/>
    <xdr:sp macro="" textlink="">
      <xdr:nvSpPr>
        <xdr:cNvPr id="747" name="投資及び出資金平均値テキスト">
          <a:extLst>
            <a:ext uri="{FF2B5EF4-FFF2-40B4-BE49-F238E27FC236}">
              <a16:creationId xmlns:a16="http://schemas.microsoft.com/office/drawing/2014/main" id="{00000000-0008-0000-0600-0000EB020000}"/>
            </a:ext>
          </a:extLst>
        </xdr:cNvPr>
        <xdr:cNvSpPr txBox="1"/>
      </xdr:nvSpPr>
      <xdr:spPr>
        <a:xfrm>
          <a:off x="22212300" y="63798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13298</xdr:rowOff>
    </xdr:from>
    <xdr:to>
      <xdr:col>116</xdr:col>
      <xdr:colOff>114300</xdr:colOff>
      <xdr:row>38</xdr:row>
      <xdr:rowOff>114898</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2110700" y="652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167277</xdr:rowOff>
    </xdr:from>
    <xdr:to>
      <xdr:col>112</xdr:col>
      <xdr:colOff>38100</xdr:colOff>
      <xdr:row>38</xdr:row>
      <xdr:rowOff>97427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21272500" y="6510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113954</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088428" y="62861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6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78123</xdr:rowOff>
    </xdr:from>
    <xdr:to>
      <xdr:col>107</xdr:col>
      <xdr:colOff>101600</xdr:colOff>
      <xdr:row>36</xdr:row>
      <xdr:rowOff>8273</xdr:rowOff>
    </xdr:to>
    <xdr:sp macro="" textlink="">
      <xdr:nvSpPr>
        <xdr:cNvPr id="753" name="フローチャート: 判断 752">
          <a:extLst>
            <a:ext uri="{FF2B5EF4-FFF2-40B4-BE49-F238E27FC236}">
              <a16:creationId xmlns:a16="http://schemas.microsoft.com/office/drawing/2014/main" id="{00000000-0008-0000-0600-0000F1020000}"/>
            </a:ext>
          </a:extLst>
        </xdr:cNvPr>
        <xdr:cNvSpPr/>
      </xdr:nvSpPr>
      <xdr:spPr>
        <a:xfrm>
          <a:off x="20383500" y="6078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24800</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0199428" y="5854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6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3175</xdr:rowOff>
    </xdr:from>
    <xdr:to>
      <xdr:col>102</xdr:col>
      <xdr:colOff>165100</xdr:colOff>
      <xdr:row>37</xdr:row>
      <xdr:rowOff>104775</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9494500" y="6346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121302</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10428" y="6122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54773</xdr:rowOff>
    </xdr:from>
    <xdr:to>
      <xdr:col>98</xdr:col>
      <xdr:colOff>38100</xdr:colOff>
      <xdr:row>37</xdr:row>
      <xdr:rowOff>156373</xdr:rowOff>
    </xdr:to>
    <xdr:sp macro="" textlink="">
      <xdr:nvSpPr>
        <xdr:cNvPr id="758" name="フローチャート: 判断 757">
          <a:extLst>
            <a:ext uri="{FF2B5EF4-FFF2-40B4-BE49-F238E27FC236}">
              <a16:creationId xmlns:a16="http://schemas.microsoft.com/office/drawing/2014/main" id="{00000000-0008-0000-0600-0000F6020000}"/>
            </a:ext>
          </a:extLst>
        </xdr:cNvPr>
        <xdr:cNvSpPr/>
      </xdr:nvSpPr>
      <xdr:spPr>
        <a:xfrm>
          <a:off x="18605500" y="6398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1450</xdr:rowOff>
    </xdr:from>
    <xdr:ext cx="469744"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18421428" y="61736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6" name="投資及び出資金該当値テキスト">
          <a:extLst>
            <a:ext uri="{FF2B5EF4-FFF2-40B4-BE49-F238E27FC236}">
              <a16:creationId xmlns:a16="http://schemas.microsoft.com/office/drawing/2014/main" id="{00000000-0008-0000-0600-0000FE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6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貸付金グラフ枠">
          <a:extLst>
            <a:ext uri="{FF2B5EF4-FFF2-40B4-BE49-F238E27FC236}">
              <a16:creationId xmlns:a16="http://schemas.microsoft.com/office/drawing/2014/main" id="{00000000-0008-0000-06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163246</xdr:rowOff>
    </xdr:from>
    <xdr:to>
      <xdr:col>116</xdr:col>
      <xdr:colOff>62864</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22159595" y="8564296"/>
          <a:ext cx="1269" cy="15957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9" name="貸付金最小値テキスト">
          <a:extLst>
            <a:ext uri="{FF2B5EF4-FFF2-40B4-BE49-F238E27FC236}">
              <a16:creationId xmlns:a16="http://schemas.microsoft.com/office/drawing/2014/main" id="{00000000-0008-0000-0600-00001F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109923</xdr:rowOff>
    </xdr:from>
    <xdr:ext cx="534377" cy="259045"/>
    <xdr:sp macro="" textlink="">
      <xdr:nvSpPr>
        <xdr:cNvPr id="801" name="貸付金最大値テキスト">
          <a:extLst>
            <a:ext uri="{FF2B5EF4-FFF2-40B4-BE49-F238E27FC236}">
              <a16:creationId xmlns:a16="http://schemas.microsoft.com/office/drawing/2014/main" id="{00000000-0008-0000-0600-000021030000}"/>
            </a:ext>
          </a:extLst>
        </xdr:cNvPr>
        <xdr:cNvSpPr txBox="1"/>
      </xdr:nvSpPr>
      <xdr:spPr>
        <a:xfrm>
          <a:off x="22212300" y="8339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163246</xdr:rowOff>
    </xdr:from>
    <xdr:to>
      <xdr:col>116</xdr:col>
      <xdr:colOff>152400</xdr:colOff>
      <xdr:row>49</xdr:row>
      <xdr:rowOff>163246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2072600" y="8564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44412</xdr:rowOff>
    </xdr:from>
    <xdr:to>
      <xdr:col>116</xdr:col>
      <xdr:colOff>63500</xdr:colOff>
      <xdr:row>59</xdr:row>
      <xdr:rowOff>44450</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1323300" y="10159962"/>
          <a:ext cx="8382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108958</xdr:rowOff>
    </xdr:from>
    <xdr:ext cx="469744" cy="259045"/>
    <xdr:sp macro="" textlink="">
      <xdr:nvSpPr>
        <xdr:cNvPr id="804" name="貸付金平均値テキスト">
          <a:extLst>
            <a:ext uri="{FF2B5EF4-FFF2-40B4-BE49-F238E27FC236}">
              <a16:creationId xmlns:a16="http://schemas.microsoft.com/office/drawing/2014/main" id="{00000000-0008-0000-0600-000024030000}"/>
            </a:ext>
          </a:extLst>
        </xdr:cNvPr>
        <xdr:cNvSpPr txBox="1"/>
      </xdr:nvSpPr>
      <xdr:spPr>
        <a:xfrm>
          <a:off x="22212300" y="98816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86081</xdr:rowOff>
    </xdr:from>
    <xdr:to>
      <xdr:col>116</xdr:col>
      <xdr:colOff>114300</xdr:colOff>
      <xdr:row>59</xdr:row>
      <xdr:rowOff>16231</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2110700" y="10030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41821</xdr:rowOff>
    </xdr:from>
    <xdr:to>
      <xdr:col>111</xdr:col>
      <xdr:colOff>177800</xdr:colOff>
      <xdr:row>59</xdr:row>
      <xdr:rowOff>44412</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20434300" y="10157371"/>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78766</xdr:rowOff>
    </xdr:from>
    <xdr:to>
      <xdr:col>112</xdr:col>
      <xdr:colOff>38100</xdr:colOff>
      <xdr:row>59</xdr:row>
      <xdr:rowOff>8916</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21272500" y="1002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25443</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1088428" y="979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41821</xdr:rowOff>
    </xdr:from>
    <xdr:to>
      <xdr:col>107</xdr:col>
      <xdr:colOff>50800</xdr:colOff>
      <xdr:row>59</xdr:row>
      <xdr:rowOff>41821</xdr:rowOff>
    </xdr:to>
    <xdr:cxnSp macro="">
      <xdr:nvCxnSpPr>
        <xdr:cNvPr id="809" name="直線コネクタ 808">
          <a:extLst>
            <a:ext uri="{FF2B5EF4-FFF2-40B4-BE49-F238E27FC236}">
              <a16:creationId xmlns:a16="http://schemas.microsoft.com/office/drawing/2014/main" id="{00000000-0008-0000-0600-000029030000}"/>
            </a:ext>
          </a:extLst>
        </xdr:cNvPr>
        <xdr:cNvCxnSpPr/>
      </xdr:nvCxnSpPr>
      <xdr:spPr>
        <a:xfrm>
          <a:off x="19545300" y="10157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125171</xdr:rowOff>
    </xdr:from>
    <xdr:to>
      <xdr:col>107</xdr:col>
      <xdr:colOff>101600</xdr:colOff>
      <xdr:row>58</xdr:row>
      <xdr:rowOff>55321</xdr:rowOff>
    </xdr:to>
    <xdr:sp macro="" textlink="">
      <xdr:nvSpPr>
        <xdr:cNvPr id="810" name="フローチャート: 判断 809">
          <a:extLst>
            <a:ext uri="{FF2B5EF4-FFF2-40B4-BE49-F238E27FC236}">
              <a16:creationId xmlns:a16="http://schemas.microsoft.com/office/drawing/2014/main" id="{00000000-0008-0000-0600-00002A030000}"/>
            </a:ext>
          </a:extLst>
        </xdr:cNvPr>
        <xdr:cNvSpPr/>
      </xdr:nvSpPr>
      <xdr:spPr>
        <a:xfrm>
          <a:off x="20383500" y="989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71848</xdr:rowOff>
    </xdr:from>
    <xdr:ext cx="469744"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0199428" y="9673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41821</xdr:rowOff>
    </xdr:from>
    <xdr:to>
      <xdr:col>102</xdr:col>
      <xdr:colOff>114300</xdr:colOff>
      <xdr:row>59</xdr:row>
      <xdr:rowOff>41821</xdr:rowOff>
    </xdr:to>
    <xdr:cxnSp macro="">
      <xdr:nvCxnSpPr>
        <xdr:cNvPr id="812" name="直線コネクタ 811">
          <a:extLst>
            <a:ext uri="{FF2B5EF4-FFF2-40B4-BE49-F238E27FC236}">
              <a16:creationId xmlns:a16="http://schemas.microsoft.com/office/drawing/2014/main" id="{00000000-0008-0000-0600-00002C030000}"/>
            </a:ext>
          </a:extLst>
        </xdr:cNvPr>
        <xdr:cNvCxnSpPr/>
      </xdr:nvCxnSpPr>
      <xdr:spPr>
        <a:xfrm>
          <a:off x="18656300" y="101573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134048</xdr:rowOff>
    </xdr:from>
    <xdr:to>
      <xdr:col>102</xdr:col>
      <xdr:colOff>165100</xdr:colOff>
      <xdr:row>58</xdr:row>
      <xdr:rowOff>64198</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9494500" y="990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80725</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10428" y="9681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128943</xdr:rowOff>
    </xdr:from>
    <xdr:to>
      <xdr:col>98</xdr:col>
      <xdr:colOff>38100</xdr:colOff>
      <xdr:row>58</xdr:row>
      <xdr:rowOff>59093</xdr:rowOff>
    </xdr:to>
    <xdr:sp macro="" textlink="">
      <xdr:nvSpPr>
        <xdr:cNvPr id="815" name="フローチャート: 判断 814">
          <a:extLst>
            <a:ext uri="{FF2B5EF4-FFF2-40B4-BE49-F238E27FC236}">
              <a16:creationId xmlns:a16="http://schemas.microsoft.com/office/drawing/2014/main" id="{00000000-0008-0000-0600-00002F030000}"/>
            </a:ext>
          </a:extLst>
        </xdr:cNvPr>
        <xdr:cNvSpPr/>
      </xdr:nvSpPr>
      <xdr:spPr>
        <a:xfrm>
          <a:off x="18605500" y="9901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75620</xdr:rowOff>
    </xdr:from>
    <xdr:ext cx="469744"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8421428" y="96768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3" name="貸付金該当値テキスト">
          <a:extLst>
            <a:ext uri="{FF2B5EF4-FFF2-40B4-BE49-F238E27FC236}">
              <a16:creationId xmlns:a16="http://schemas.microsoft.com/office/drawing/2014/main" id="{00000000-0008-0000-0600-000037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165062</xdr:rowOff>
    </xdr:from>
    <xdr:to>
      <xdr:col>112</xdr:col>
      <xdr:colOff>38100</xdr:colOff>
      <xdr:row>59</xdr:row>
      <xdr:rowOff>95212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1272500" y="10109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86339</xdr:rowOff>
    </xdr:from>
    <xdr:ext cx="249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1198650" y="1020188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162471</xdr:rowOff>
    </xdr:from>
    <xdr:to>
      <xdr:col>107</xdr:col>
      <xdr:colOff>101600</xdr:colOff>
      <xdr:row>59</xdr:row>
      <xdr:rowOff>92621</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20383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83748</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20277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162471</xdr:rowOff>
    </xdr:from>
    <xdr:to>
      <xdr:col>102</xdr:col>
      <xdr:colOff>165100</xdr:colOff>
      <xdr:row>59</xdr:row>
      <xdr:rowOff>92621</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9494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83748</xdr:rowOff>
    </xdr:from>
    <xdr:ext cx="313932"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9388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162471</xdr:rowOff>
    </xdr:from>
    <xdr:to>
      <xdr:col>98</xdr:col>
      <xdr:colOff>38100</xdr:colOff>
      <xdr:row>59</xdr:row>
      <xdr:rowOff>92621</xdr:rowOff>
    </xdr:to>
    <xdr:sp macro="" textlink="">
      <xdr:nvSpPr>
        <xdr:cNvPr id="830" name="楕円 829">
          <a:extLst>
            <a:ext uri="{FF2B5EF4-FFF2-40B4-BE49-F238E27FC236}">
              <a16:creationId xmlns:a16="http://schemas.microsoft.com/office/drawing/2014/main" id="{00000000-0008-0000-0600-00003E030000}"/>
            </a:ext>
          </a:extLst>
        </xdr:cNvPr>
        <xdr:cNvSpPr/>
      </xdr:nvSpPr>
      <xdr:spPr>
        <a:xfrm>
          <a:off x="18605500" y="10106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83748</xdr:rowOff>
    </xdr:from>
    <xdr:ext cx="313932"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499333" y="101992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7" name="繰出金グラフ枠">
          <a:extLst>
            <a:ext uri="{FF2B5EF4-FFF2-40B4-BE49-F238E27FC236}">
              <a16:creationId xmlns:a16="http://schemas.microsoft.com/office/drawing/2014/main" id="{00000000-0008-0000-0600-000059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169941</xdr:rowOff>
    </xdr:from>
    <xdr:to>
      <xdr:col>116</xdr:col>
      <xdr:colOff>62864</xdr:colOff>
      <xdr:row>79</xdr:row>
      <xdr:rowOff>116611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2159595" y="12171441"/>
          <a:ext cx="1269" cy="148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120438</xdr:rowOff>
    </xdr:from>
    <xdr:ext cx="534377" cy="259045"/>
    <xdr:sp macro="" textlink="">
      <xdr:nvSpPr>
        <xdr:cNvPr id="859" name="繰出金最小値テキスト">
          <a:extLst>
            <a:ext uri="{FF2B5EF4-FFF2-40B4-BE49-F238E27FC236}">
              <a16:creationId xmlns:a16="http://schemas.microsoft.com/office/drawing/2014/main" id="{00000000-0008-0000-0600-00005B030000}"/>
            </a:ext>
          </a:extLst>
        </xdr:cNvPr>
        <xdr:cNvSpPr txBox="1"/>
      </xdr:nvSpPr>
      <xdr:spPr>
        <a:xfrm>
          <a:off x="22212300" y="13664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116611</xdr:rowOff>
    </xdr:from>
    <xdr:to>
      <xdr:col>116</xdr:col>
      <xdr:colOff>152400</xdr:colOff>
      <xdr:row>79</xdr:row>
      <xdr:rowOff>116611</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2072600" y="13661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116618</xdr:rowOff>
    </xdr:from>
    <xdr:ext cx="534377" cy="259045"/>
    <xdr:sp macro="" textlink="">
      <xdr:nvSpPr>
        <xdr:cNvPr id="861" name="繰出金最大値テキスト">
          <a:extLst>
            <a:ext uri="{FF2B5EF4-FFF2-40B4-BE49-F238E27FC236}">
              <a16:creationId xmlns:a16="http://schemas.microsoft.com/office/drawing/2014/main" id="{00000000-0008-0000-0600-00005D030000}"/>
            </a:ext>
          </a:extLst>
        </xdr:cNvPr>
        <xdr:cNvSpPr txBox="1"/>
      </xdr:nvSpPr>
      <xdr:spPr>
        <a:xfrm>
          <a:off x="22212300" y="11946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169941</xdr:rowOff>
    </xdr:from>
    <xdr:to>
      <xdr:col>116</xdr:col>
      <xdr:colOff>152400</xdr:colOff>
      <xdr:row>70</xdr:row>
      <xdr:rowOff>169941</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a:off x="22072600" y="121714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46986</xdr:rowOff>
    </xdr:from>
    <xdr:to>
      <xdr:col>116</xdr:col>
      <xdr:colOff>63500</xdr:colOff>
      <xdr:row>75</xdr:row>
      <xdr:rowOff>37450</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21323300" y="12562836"/>
          <a:ext cx="838200" cy="333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169804</xdr:rowOff>
    </xdr:from>
    <xdr:ext cx="534377" cy="259045"/>
    <xdr:sp macro="" textlink="">
      <xdr:nvSpPr>
        <xdr:cNvPr id="864" name="繰出金平均値テキスト">
          <a:extLst>
            <a:ext uri="{FF2B5EF4-FFF2-40B4-BE49-F238E27FC236}">
              <a16:creationId xmlns:a16="http://schemas.microsoft.com/office/drawing/2014/main" id="{00000000-0008-0000-0600-000060030000}"/>
            </a:ext>
          </a:extLst>
        </xdr:cNvPr>
        <xdr:cNvSpPr txBox="1"/>
      </xdr:nvSpPr>
      <xdr:spPr>
        <a:xfrm>
          <a:off x="22212300" y="13028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19927</xdr:rowOff>
    </xdr:from>
    <xdr:to>
      <xdr:col>116</xdr:col>
      <xdr:colOff>114300</xdr:colOff>
      <xdr:row>76</xdr:row>
      <xdr:rowOff>121527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22110700" y="1305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35230</xdr:rowOff>
    </xdr:from>
    <xdr:to>
      <xdr:col>111</xdr:col>
      <xdr:colOff>177800</xdr:colOff>
      <xdr:row>75</xdr:row>
      <xdr:rowOff>37450</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20434300" y="12893980"/>
          <a:ext cx="889000" cy="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48699</xdr:rowOff>
    </xdr:from>
    <xdr:to>
      <xdr:col>112</xdr:col>
      <xdr:colOff>38100</xdr:colOff>
      <xdr:row>76</xdr:row>
      <xdr:rowOff>150299</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21272500" y="13078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141426</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317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18738</xdr:rowOff>
    </xdr:from>
    <xdr:to>
      <xdr:col>107</xdr:col>
      <xdr:colOff>50800</xdr:colOff>
      <xdr:row>75</xdr:row>
      <xdr:rowOff>35230</xdr:rowOff>
    </xdr:to>
    <xdr:cxnSp macro="">
      <xdr:nvCxnSpPr>
        <xdr:cNvPr id="869" name="直線コネクタ 868">
          <a:extLst>
            <a:ext uri="{FF2B5EF4-FFF2-40B4-BE49-F238E27FC236}">
              <a16:creationId xmlns:a16="http://schemas.microsoft.com/office/drawing/2014/main" id="{00000000-0008-0000-0600-000065030000}"/>
            </a:ext>
          </a:extLst>
        </xdr:cNvPr>
        <xdr:cNvCxnSpPr/>
      </xdr:nvCxnSpPr>
      <xdr:spPr>
        <a:xfrm>
          <a:off x="19545300" y="12877488"/>
          <a:ext cx="889000" cy="1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164926</xdr:rowOff>
    </xdr:from>
    <xdr:to>
      <xdr:col>107</xdr:col>
      <xdr:colOff>101600</xdr:colOff>
      <xdr:row>75</xdr:row>
      <xdr:rowOff>95076</xdr:rowOff>
    </xdr:to>
    <xdr:sp macro="" textlink="">
      <xdr:nvSpPr>
        <xdr:cNvPr id="870" name="フローチャート: 判断 869">
          <a:extLst>
            <a:ext uri="{FF2B5EF4-FFF2-40B4-BE49-F238E27FC236}">
              <a16:creationId xmlns:a16="http://schemas.microsoft.com/office/drawing/2014/main" id="{00000000-0008-0000-0600-000066030000}"/>
            </a:ext>
          </a:extLst>
        </xdr:cNvPr>
        <xdr:cNvSpPr/>
      </xdr:nvSpPr>
      <xdr:spPr>
        <a:xfrm>
          <a:off x="20383500" y="12852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86203</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167111" y="1294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18738</xdr:rowOff>
    </xdr:from>
    <xdr:to>
      <xdr:col>102</xdr:col>
      <xdr:colOff>114300</xdr:colOff>
      <xdr:row>76</xdr:row>
      <xdr:rowOff>10672</xdr:rowOff>
    </xdr:to>
    <xdr:cxnSp macro="">
      <xdr:nvCxnSpPr>
        <xdr:cNvPr id="872" name="直線コネクタ 871">
          <a:extLst>
            <a:ext uri="{FF2B5EF4-FFF2-40B4-BE49-F238E27FC236}">
              <a16:creationId xmlns:a16="http://schemas.microsoft.com/office/drawing/2014/main" id="{00000000-0008-0000-0600-000068030000}"/>
            </a:ext>
          </a:extLst>
        </xdr:cNvPr>
        <xdr:cNvCxnSpPr/>
      </xdr:nvCxnSpPr>
      <xdr:spPr>
        <a:xfrm flipV="1">
          <a:off x="18656300" y="12877488"/>
          <a:ext cx="889000" cy="163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144090</xdr:rowOff>
    </xdr:from>
    <xdr:to>
      <xdr:col>102</xdr:col>
      <xdr:colOff>165100</xdr:colOff>
      <xdr:row>74</xdr:row>
      <xdr:rowOff>74240</xdr:rowOff>
    </xdr:to>
    <xdr:sp macro="" textlink="">
      <xdr:nvSpPr>
        <xdr:cNvPr id="873" name="フローチャート: 判断 872">
          <a:extLst>
            <a:ext uri="{FF2B5EF4-FFF2-40B4-BE49-F238E27FC236}">
              <a16:creationId xmlns:a16="http://schemas.microsoft.com/office/drawing/2014/main" id="{00000000-0008-0000-0600-000069030000}"/>
            </a:ext>
          </a:extLst>
        </xdr:cNvPr>
        <xdr:cNvSpPr/>
      </xdr:nvSpPr>
      <xdr:spPr>
        <a:xfrm>
          <a:off x="19494500" y="1265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90767</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2435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139976</xdr:rowOff>
    </xdr:from>
    <xdr:to>
      <xdr:col>98</xdr:col>
      <xdr:colOff>38100</xdr:colOff>
      <xdr:row>74</xdr:row>
      <xdr:rowOff>70126</xdr:rowOff>
    </xdr:to>
    <xdr:sp macro="" textlink="">
      <xdr:nvSpPr>
        <xdr:cNvPr id="875" name="フローチャート: 判断 874">
          <a:extLst>
            <a:ext uri="{FF2B5EF4-FFF2-40B4-BE49-F238E27FC236}">
              <a16:creationId xmlns:a16="http://schemas.microsoft.com/office/drawing/2014/main" id="{00000000-0008-0000-0600-00006B030000}"/>
            </a:ext>
          </a:extLst>
        </xdr:cNvPr>
        <xdr:cNvSpPr/>
      </xdr:nvSpPr>
      <xdr:spPr>
        <a:xfrm>
          <a:off x="18605500" y="12655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86653</xdr:rowOff>
    </xdr:from>
    <xdr:ext cx="534377"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89111" y="124310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167636</xdr:rowOff>
    </xdr:from>
    <xdr:to>
      <xdr:col>116</xdr:col>
      <xdr:colOff>114300</xdr:colOff>
      <xdr:row>73</xdr:row>
      <xdr:rowOff>97786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22110700" y="12512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19063</xdr:rowOff>
    </xdr:from>
    <xdr:ext cx="534377" cy="259045"/>
    <xdr:sp macro="" textlink="">
      <xdr:nvSpPr>
        <xdr:cNvPr id="883" name="繰出金該当値テキスト">
          <a:extLst>
            <a:ext uri="{FF2B5EF4-FFF2-40B4-BE49-F238E27FC236}">
              <a16:creationId xmlns:a16="http://schemas.microsoft.com/office/drawing/2014/main" id="{00000000-0008-0000-0600-000073030000}"/>
            </a:ext>
          </a:extLst>
        </xdr:cNvPr>
        <xdr:cNvSpPr txBox="1"/>
      </xdr:nvSpPr>
      <xdr:spPr>
        <a:xfrm>
          <a:off x="22212300" y="12363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158100</xdr:rowOff>
    </xdr:from>
    <xdr:to>
      <xdr:col>112</xdr:col>
      <xdr:colOff>38100</xdr:colOff>
      <xdr:row>75</xdr:row>
      <xdr:rowOff>88250</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21272500" y="12845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104777</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21056111" y="12620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155880</xdr:rowOff>
    </xdr:from>
    <xdr:to>
      <xdr:col>107</xdr:col>
      <xdr:colOff>101600</xdr:colOff>
      <xdr:row>75</xdr:row>
      <xdr:rowOff>86030</xdr:rowOff>
    </xdr:to>
    <xdr:sp macro="" textlink="">
      <xdr:nvSpPr>
        <xdr:cNvPr id="886" name="楕円 885">
          <a:extLst>
            <a:ext uri="{FF2B5EF4-FFF2-40B4-BE49-F238E27FC236}">
              <a16:creationId xmlns:a16="http://schemas.microsoft.com/office/drawing/2014/main" id="{00000000-0008-0000-0600-000076030000}"/>
            </a:ext>
          </a:extLst>
        </xdr:cNvPr>
        <xdr:cNvSpPr/>
      </xdr:nvSpPr>
      <xdr:spPr>
        <a:xfrm>
          <a:off x="20383500" y="1284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102557</xdr:rowOff>
    </xdr:from>
    <xdr:ext cx="534377" cy="259045"/>
    <xdr:sp macro="" textlink="">
      <xdr:nvSpPr>
        <xdr:cNvPr id="887" name="テキスト ボックス 886">
          <a:extLst>
            <a:ext uri="{FF2B5EF4-FFF2-40B4-BE49-F238E27FC236}">
              <a16:creationId xmlns:a16="http://schemas.microsoft.com/office/drawing/2014/main" id="{00000000-0008-0000-0600-000077030000}"/>
            </a:ext>
          </a:extLst>
        </xdr:cNvPr>
        <xdr:cNvSpPr txBox="1"/>
      </xdr:nvSpPr>
      <xdr:spPr>
        <a:xfrm>
          <a:off x="20167111" y="12618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139388</xdr:rowOff>
    </xdr:from>
    <xdr:to>
      <xdr:col>102</xdr:col>
      <xdr:colOff>165100</xdr:colOff>
      <xdr:row>75</xdr:row>
      <xdr:rowOff>69538</xdr:rowOff>
    </xdr:to>
    <xdr:sp macro="" textlink="">
      <xdr:nvSpPr>
        <xdr:cNvPr id="888" name="楕円 887">
          <a:extLst>
            <a:ext uri="{FF2B5EF4-FFF2-40B4-BE49-F238E27FC236}">
              <a16:creationId xmlns:a16="http://schemas.microsoft.com/office/drawing/2014/main" id="{00000000-0008-0000-0600-000078030000}"/>
            </a:ext>
          </a:extLst>
        </xdr:cNvPr>
        <xdr:cNvSpPr/>
      </xdr:nvSpPr>
      <xdr:spPr>
        <a:xfrm>
          <a:off x="19494500" y="12826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60665</xdr:rowOff>
    </xdr:from>
    <xdr:ext cx="534377"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9278111" y="12919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131321</xdr:rowOff>
    </xdr:from>
    <xdr:to>
      <xdr:col>98</xdr:col>
      <xdr:colOff>38100</xdr:colOff>
      <xdr:row>76</xdr:row>
      <xdr:rowOff>61472</xdr:rowOff>
    </xdr:to>
    <xdr:sp macro="" textlink="">
      <xdr:nvSpPr>
        <xdr:cNvPr id="890" name="楕円 889">
          <a:extLst>
            <a:ext uri="{FF2B5EF4-FFF2-40B4-BE49-F238E27FC236}">
              <a16:creationId xmlns:a16="http://schemas.microsoft.com/office/drawing/2014/main" id="{00000000-0008-0000-0600-00007A030000}"/>
            </a:ext>
          </a:extLst>
        </xdr:cNvPr>
        <xdr:cNvSpPr/>
      </xdr:nvSpPr>
      <xdr:spPr>
        <a:xfrm>
          <a:off x="18605500" y="1299007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52599</xdr:rowOff>
    </xdr:from>
    <xdr:ext cx="534377"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389111" y="13082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9" name="正方形/長方形 898">
          <a:extLst>
            <a:ext uri="{FF2B5EF4-FFF2-40B4-BE49-F238E27FC236}">
              <a16:creationId xmlns:a16="http://schemas.microsoft.com/office/drawing/2014/main" id="{00000000-0008-0000-0600-000083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6" name="前年度繰上充用金グラフ枠">
          <a:extLst>
            <a:ext uri="{FF2B5EF4-FFF2-40B4-BE49-F238E27FC236}">
              <a16:creationId xmlns:a16="http://schemas.microsoft.com/office/drawing/2014/main" id="{00000000-0008-0000-0600-00008A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8" name="前年度繰上充用金最小値テキスト">
          <a:extLst>
            <a:ext uri="{FF2B5EF4-FFF2-40B4-BE49-F238E27FC236}">
              <a16:creationId xmlns:a16="http://schemas.microsoft.com/office/drawing/2014/main" id="{00000000-0008-0000-0600-00008C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10" name="前年度繰上充用金最大値テキスト">
          <a:extLst>
            <a:ext uri="{FF2B5EF4-FFF2-40B4-BE49-F238E27FC236}">
              <a16:creationId xmlns:a16="http://schemas.microsoft.com/office/drawing/2014/main" id="{00000000-0008-0000-0600-00008E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3" name="前年度繰上充用金平均値テキスト">
          <a:extLst>
            <a:ext uri="{FF2B5EF4-FFF2-40B4-BE49-F238E27FC236}">
              <a16:creationId xmlns:a16="http://schemas.microsoft.com/office/drawing/2014/main" id="{00000000-0008-0000-0600-000091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8" name="直線コネクタ 917">
          <a:extLst>
            <a:ext uri="{FF2B5EF4-FFF2-40B4-BE49-F238E27FC236}">
              <a16:creationId xmlns:a16="http://schemas.microsoft.com/office/drawing/2014/main" id="{00000000-0008-0000-0600-000096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9" name="フローチャート: 判断 918">
          <a:extLst>
            <a:ext uri="{FF2B5EF4-FFF2-40B4-BE49-F238E27FC236}">
              <a16:creationId xmlns:a16="http://schemas.microsoft.com/office/drawing/2014/main" id="{00000000-0008-0000-0600-000097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1" name="直線コネクタ 920">
          <a:extLst>
            <a:ext uri="{FF2B5EF4-FFF2-40B4-BE49-F238E27FC236}">
              <a16:creationId xmlns:a16="http://schemas.microsoft.com/office/drawing/2014/main" id="{00000000-0008-0000-0600-000099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2" name="フローチャート: 判断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フローチャート: 判断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2" name="前年度繰上充用金該当値テキスト">
          <a:extLst>
            <a:ext uri="{FF2B5EF4-FFF2-40B4-BE49-F238E27FC236}">
              <a16:creationId xmlns:a16="http://schemas.microsoft.com/office/drawing/2014/main" id="{00000000-0008-0000-0600-0000A4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5" name="楕円 934">
          <a:extLst>
            <a:ext uri="{FF2B5EF4-FFF2-40B4-BE49-F238E27FC236}">
              <a16:creationId xmlns:a16="http://schemas.microsoft.com/office/drawing/2014/main" id="{00000000-0008-0000-0600-0000A7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6" name="テキスト ボックス 935">
          <a:extLst>
            <a:ext uri="{FF2B5EF4-FFF2-40B4-BE49-F238E27FC236}">
              <a16:creationId xmlns:a16="http://schemas.microsoft.com/office/drawing/2014/main" id="{00000000-0008-0000-0600-0000A8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7" name="楕円 936">
          <a:extLst>
            <a:ext uri="{FF2B5EF4-FFF2-40B4-BE49-F238E27FC236}">
              <a16:creationId xmlns:a16="http://schemas.microsoft.com/office/drawing/2014/main" id="{00000000-0008-0000-0600-0000A9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8" name="テキスト ボックス 937">
          <a:extLst>
            <a:ext uri="{FF2B5EF4-FFF2-40B4-BE49-F238E27FC236}">
              <a16:creationId xmlns:a16="http://schemas.microsoft.com/office/drawing/2014/main" id="{00000000-0008-0000-0600-0000AA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9" name="楕円 938">
          <a:extLst>
            <a:ext uri="{FF2B5EF4-FFF2-40B4-BE49-F238E27FC236}">
              <a16:creationId xmlns:a16="http://schemas.microsoft.com/office/drawing/2014/main" id="{00000000-0008-0000-0600-0000AB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40" name="テキスト ボックス 939">
          <a:extLst>
            <a:ext uri="{FF2B5EF4-FFF2-40B4-BE49-F238E27FC236}">
              <a16:creationId xmlns:a16="http://schemas.microsoft.com/office/drawing/2014/main" id="{00000000-0008-0000-0600-0000AC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2" name="正方形/長方形 941">
          <a:extLst>
            <a:ext uri="{FF2B5EF4-FFF2-40B4-BE49-F238E27FC236}">
              <a16:creationId xmlns:a16="http://schemas.microsoft.com/office/drawing/2014/main" id="{00000000-0008-0000-0600-0000AE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3" name="テキスト ボックス 942">
          <a:extLst>
            <a:ext uri="{FF2B5EF4-FFF2-40B4-BE49-F238E27FC236}">
              <a16:creationId xmlns:a16="http://schemas.microsoft.com/office/drawing/2014/main" id="{00000000-0008-0000-0600-0000AF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441,252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円となっています。令和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年度の補助費等は、新型コロナウイルス感染症の影響により、国の緊急経済対策として実施した「特別定額給付金給付事業」について、国民一人に対し</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万円を給付した「特別定額給付金」の性質区分が「補助費等」に位置づくことから、補助費等の全体的な平均値が底上げされています。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繰出金は、住民一人当たり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53,089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円となっており、前年度と比較すると大幅に増加しました。これは、都市核地区土地区画整理事業が終盤を迎えていることから、当該事業への繰出金の増加によるものです。</a:t>
          </a:r>
        </a:p>
        <a:p>
          <a:r>
            <a:rPr kumimoji="1" lang="ja-JP" altLang="en-US" sz="1300">
              <a:solidFill>
                <a:srgbClr val="FF0000"/>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本市の住民一人当たりの金額が最も高い扶助費は、住民一人当たり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166,509</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円となっており、類似団体平均と比較しても約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倍程度で推移しており、介護給付費・訓練等給付費の増加等が主な要因です。なお、昨年度と比較すると減少している要因は、新型コロナウイルス感染症の経済対策として実施していた子育て世帯への臨時特別給付金給付事業や住民非課税世帯等に対する臨時特別給付金給付事業等の臨時的な事業が皆減となったことが考えられます。経常的な支出は今後も増加する見込みであり、団塊世代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75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歳以上となる超高齢化社会を迎えるにあたり、扶助費や介護保険事業及び後期高齢者医療保険事業への繰出金の増加が見込まれることから、被扶助者への自立支援に向けた取組みを図るとともに、引き続き既存事業の見直しを行い歳出削減に努める必要があり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東京都武蔵村山市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71,296
69,527
15.32
32,334,490
31,459,490
833,437
14,614,916
13,887,912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142901</xdr:rowOff>
    </xdr:from>
    <xdr:to>
      <xdr:col>24</xdr:col>
      <xdr:colOff>62865</xdr:colOff>
      <xdr:row>37</xdr:row>
      <xdr:rowOff>145186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457851"/>
          <a:ext cx="1270" cy="10309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149013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492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145186</xdr:rowOff>
    </xdr:from>
    <xdr:to>
      <xdr:col>24</xdr:col>
      <xdr:colOff>152400</xdr:colOff>
      <xdr:row>37</xdr:row>
      <xdr:rowOff>145186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488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89578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33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4,618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142901</xdr:rowOff>
    </xdr:from>
    <xdr:to>
      <xdr:col>24</xdr:col>
      <xdr:colOff>152400</xdr:colOff>
      <xdr:row>31</xdr:row>
      <xdr:rowOff>142901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457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37287</xdr:rowOff>
    </xdr:from>
    <xdr:to>
      <xdr:col>24</xdr:col>
      <xdr:colOff>63500</xdr:colOff>
      <xdr:row>34</xdr:row>
      <xdr:rowOff>83922</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5866587"/>
          <a:ext cx="838200" cy="46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7434</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08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29007</xdr:rowOff>
    </xdr:from>
    <xdr:to>
      <xdr:col>24</xdr:col>
      <xdr:colOff>114300</xdr:colOff>
      <xdr:row>35</xdr:row>
      <xdr:rowOff>130607</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29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73863</xdr:rowOff>
    </xdr:from>
    <xdr:to>
      <xdr:col>19</xdr:col>
      <xdr:colOff>177800</xdr:colOff>
      <xdr:row>34</xdr:row>
      <xdr:rowOff>83922</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908300" y="5903163"/>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16205</xdr:rowOff>
    </xdr:from>
    <xdr:to>
      <xdr:col>20</xdr:col>
      <xdr:colOff>38100</xdr:colOff>
      <xdr:row>35</xdr:row>
      <xdr:rowOff>117805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16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108932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109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64719</xdr:rowOff>
    </xdr:from>
    <xdr:to>
      <xdr:col>15</xdr:col>
      <xdr:colOff>50800</xdr:colOff>
      <xdr:row>34</xdr:row>
      <xdr:rowOff>73863</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5894019"/>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141478</xdr:rowOff>
    </xdr:from>
    <xdr:to>
      <xdr:col>15</xdr:col>
      <xdr:colOff>101600</xdr:colOff>
      <xdr:row>35</xdr:row>
      <xdr:rowOff>71628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5970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62755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063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41859</xdr:rowOff>
    </xdr:from>
    <xdr:to>
      <xdr:col>10</xdr:col>
      <xdr:colOff>114300</xdr:colOff>
      <xdr:row>34</xdr:row>
      <xdr:rowOff>64719</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587115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94386</xdr:rowOff>
    </xdr:from>
    <xdr:to>
      <xdr:col>10</xdr:col>
      <xdr:colOff>165100</xdr:colOff>
      <xdr:row>35</xdr:row>
      <xdr:rowOff>24536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23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15663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6016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83871</xdr:rowOff>
    </xdr:from>
    <xdr:to>
      <xdr:col>6</xdr:col>
      <xdr:colOff>38100</xdr:colOff>
      <xdr:row>35</xdr:row>
      <xdr:rowOff>14021</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13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5148</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6005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157937</xdr:rowOff>
    </xdr:from>
    <xdr:to>
      <xdr:col>24</xdr:col>
      <xdr:colOff>114300</xdr:colOff>
      <xdr:row>34</xdr:row>
      <xdr:rowOff>88087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5815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9364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66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33122</xdr:rowOff>
    </xdr:from>
    <xdr:to>
      <xdr:col>20</xdr:col>
      <xdr:colOff>38100</xdr:colOff>
      <xdr:row>34</xdr:row>
      <xdr:rowOff>134722</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586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151249</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637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23063</xdr:rowOff>
    </xdr:from>
    <xdr:to>
      <xdr:col>15</xdr:col>
      <xdr:colOff>101600</xdr:colOff>
      <xdr:row>34</xdr:row>
      <xdr:rowOff>124663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141190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13919</xdr:rowOff>
    </xdr:from>
    <xdr:to>
      <xdr:col>10</xdr:col>
      <xdr:colOff>165100</xdr:colOff>
      <xdr:row>34</xdr:row>
      <xdr:rowOff>115519</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5843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132046</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5618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162509</xdr:rowOff>
    </xdr:from>
    <xdr:to>
      <xdr:col>6</xdr:col>
      <xdr:colOff>38100</xdr:colOff>
      <xdr:row>34</xdr:row>
      <xdr:rowOff>92659</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582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109186</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5595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a:extLst>
            <a:ext uri="{FF2B5EF4-FFF2-40B4-BE49-F238E27FC236}">
              <a16:creationId xmlns:a16="http://schemas.microsoft.com/office/drawing/2014/main" id="{00000000-0008-0000-0700-00006E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164975</xdr:rowOff>
    </xdr:from>
    <xdr:to>
      <xdr:col>24</xdr:col>
      <xdr:colOff>62865</xdr:colOff>
      <xdr:row>57</xdr:row>
      <xdr:rowOff>138954</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flipV="1">
          <a:off x="4633595" y="8566025"/>
          <a:ext cx="1270" cy="1345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142781</xdr:rowOff>
    </xdr:from>
    <xdr:ext cx="534377" cy="259045"/>
    <xdr:sp macro="" textlink="">
      <xdr:nvSpPr>
        <xdr:cNvPr id="112" name="総務費最小値テキスト">
          <a:extLst>
            <a:ext uri="{FF2B5EF4-FFF2-40B4-BE49-F238E27FC236}">
              <a16:creationId xmlns:a16="http://schemas.microsoft.com/office/drawing/2014/main" id="{00000000-0008-0000-0700-000070000000}"/>
            </a:ext>
          </a:extLst>
        </xdr:cNvPr>
        <xdr:cNvSpPr txBox="1"/>
      </xdr:nvSpPr>
      <xdr:spPr>
        <a:xfrm>
          <a:off x="4686300" y="9915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138954</xdr:rowOff>
    </xdr:from>
    <xdr:to>
      <xdr:col>24</xdr:col>
      <xdr:colOff>152400</xdr:colOff>
      <xdr:row>57</xdr:row>
      <xdr:rowOff>138954</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9911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111652</xdr:rowOff>
    </xdr:from>
    <xdr:ext cx="599010" cy="259045"/>
    <xdr:sp macro="" textlink="">
      <xdr:nvSpPr>
        <xdr:cNvPr id="114" name="総務費最大値テキスト">
          <a:extLst>
            <a:ext uri="{FF2B5EF4-FFF2-40B4-BE49-F238E27FC236}">
              <a16:creationId xmlns:a16="http://schemas.microsoft.com/office/drawing/2014/main" id="{00000000-0008-0000-0700-000072000000}"/>
            </a:ext>
          </a:extLst>
        </xdr:cNvPr>
        <xdr:cNvSpPr txBox="1"/>
      </xdr:nvSpPr>
      <xdr:spPr>
        <a:xfrm>
          <a:off x="4686300" y="8341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209,183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49</xdr:row>
      <xdr:rowOff>164975</xdr:rowOff>
    </xdr:from>
    <xdr:to>
      <xdr:col>24</xdr:col>
      <xdr:colOff>152400</xdr:colOff>
      <xdr:row>49</xdr:row>
      <xdr:rowOff>164975</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85660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1367</xdr:rowOff>
    </xdr:from>
    <xdr:to>
      <xdr:col>24</xdr:col>
      <xdr:colOff>63500</xdr:colOff>
      <xdr:row>57</xdr:row>
      <xdr:rowOff>32898</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3797300" y="9774017"/>
          <a:ext cx="838200" cy="3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22067</xdr:rowOff>
    </xdr:from>
    <xdr:ext cx="534377" cy="259045"/>
    <xdr:sp macro="" textlink="">
      <xdr:nvSpPr>
        <xdr:cNvPr id="117" name="総務費平均値テキスト">
          <a:extLst>
            <a:ext uri="{FF2B5EF4-FFF2-40B4-BE49-F238E27FC236}">
              <a16:creationId xmlns:a16="http://schemas.microsoft.com/office/drawing/2014/main" id="{00000000-0008-0000-0700-000075000000}"/>
            </a:ext>
          </a:extLst>
        </xdr:cNvPr>
        <xdr:cNvSpPr txBox="1"/>
      </xdr:nvSpPr>
      <xdr:spPr>
        <a:xfrm>
          <a:off x="4686300" y="94518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170640</xdr:rowOff>
    </xdr:from>
    <xdr:to>
      <xdr:col>24</xdr:col>
      <xdr:colOff>114300</xdr:colOff>
      <xdr:row>56</xdr:row>
      <xdr:rowOff>100790</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4584700" y="96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167444</xdr:rowOff>
    </xdr:from>
    <xdr:to>
      <xdr:col>19</xdr:col>
      <xdr:colOff>177800</xdr:colOff>
      <xdr:row>57</xdr:row>
      <xdr:rowOff>1367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2908300" y="9082844"/>
          <a:ext cx="889000" cy="691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165550</xdr:rowOff>
    </xdr:from>
    <xdr:to>
      <xdr:col>20</xdr:col>
      <xdr:colOff>38100</xdr:colOff>
      <xdr:row>56</xdr:row>
      <xdr:rowOff>95700</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3746500" y="959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112227</xdr:rowOff>
    </xdr:from>
    <xdr:ext cx="534377" cy="259045"/>
    <xdr:sp macro="" textlink="">
      <xdr:nvSpPr>
        <xdr:cNvPr id="121" name="テキスト ボックス 120">
          <a:extLst>
            <a:ext uri="{FF2B5EF4-FFF2-40B4-BE49-F238E27FC236}">
              <a16:creationId xmlns:a16="http://schemas.microsoft.com/office/drawing/2014/main" id="{00000000-0008-0000-0700-000079000000}"/>
            </a:ext>
          </a:extLst>
        </xdr:cNvPr>
        <xdr:cNvSpPr txBox="1"/>
      </xdr:nvSpPr>
      <xdr:spPr>
        <a:xfrm>
          <a:off x="3530111" y="9370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167444</xdr:rowOff>
    </xdr:from>
    <xdr:to>
      <xdr:col>15</xdr:col>
      <xdr:colOff>50800</xdr:colOff>
      <xdr:row>57</xdr:row>
      <xdr:rowOff>68651</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2019300" y="9082844"/>
          <a:ext cx="889000" cy="758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51</xdr:row>
      <xdr:rowOff>33350</xdr:rowOff>
    </xdr:from>
    <xdr:to>
      <xdr:col>15</xdr:col>
      <xdr:colOff>101600</xdr:colOff>
      <xdr:row>51</xdr:row>
      <xdr:rowOff>134950</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2857500" y="877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49</xdr:row>
      <xdr:rowOff>151477</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2608795" y="8552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68651</xdr:rowOff>
    </xdr:from>
    <xdr:to>
      <xdr:col>10</xdr:col>
      <xdr:colOff>114300</xdr:colOff>
      <xdr:row>57</xdr:row>
      <xdr:rowOff>101310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1130300" y="9841301"/>
          <a:ext cx="889000" cy="32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151871</xdr:rowOff>
    </xdr:from>
    <xdr:to>
      <xdr:col>10</xdr:col>
      <xdr:colOff>165100</xdr:colOff>
      <xdr:row>56</xdr:row>
      <xdr:rowOff>82021</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968500" y="9581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98548</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1752111" y="9356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4882</xdr:rowOff>
    </xdr:from>
    <xdr:to>
      <xdr:col>6</xdr:col>
      <xdr:colOff>38100</xdr:colOff>
      <xdr:row>56</xdr:row>
      <xdr:rowOff>106482</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079500" y="96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123009</xdr:rowOff>
    </xdr:from>
    <xdr:ext cx="534377"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863111" y="93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153548</xdr:rowOff>
    </xdr:from>
    <xdr:to>
      <xdr:col>24</xdr:col>
      <xdr:colOff>114300</xdr:colOff>
      <xdr:row>57</xdr:row>
      <xdr:rowOff>83698</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4584700" y="9754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68475</xdr:rowOff>
    </xdr:from>
    <xdr:ext cx="534377" cy="259045"/>
    <xdr:sp macro="" textlink="">
      <xdr:nvSpPr>
        <xdr:cNvPr id="136" name="総務費該当値テキスト">
          <a:extLst>
            <a:ext uri="{FF2B5EF4-FFF2-40B4-BE49-F238E27FC236}">
              <a16:creationId xmlns:a16="http://schemas.microsoft.com/office/drawing/2014/main" id="{00000000-0008-0000-0700-000088000000}"/>
            </a:ext>
          </a:extLst>
        </xdr:cNvPr>
        <xdr:cNvSpPr txBox="1"/>
      </xdr:nvSpPr>
      <xdr:spPr>
        <a:xfrm>
          <a:off x="4686300" y="966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122017</xdr:rowOff>
    </xdr:from>
    <xdr:to>
      <xdr:col>20</xdr:col>
      <xdr:colOff>38100</xdr:colOff>
      <xdr:row>57</xdr:row>
      <xdr:rowOff>52167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3746500" y="9723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43294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3530111" y="9815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116644</xdr:rowOff>
    </xdr:from>
    <xdr:to>
      <xdr:col>15</xdr:col>
      <xdr:colOff>101600</xdr:colOff>
      <xdr:row>53</xdr:row>
      <xdr:rowOff>46794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2857500" y="9032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53</xdr:row>
      <xdr:rowOff>37921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2608795" y="9124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17851</xdr:rowOff>
    </xdr:from>
    <xdr:to>
      <xdr:col>10</xdr:col>
      <xdr:colOff>165100</xdr:colOff>
      <xdr:row>57</xdr:row>
      <xdr:rowOff>119451</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968500" y="97905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110578</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1752111" y="9883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50510</xdr:rowOff>
    </xdr:from>
    <xdr:to>
      <xdr:col>6</xdr:col>
      <xdr:colOff>38100</xdr:colOff>
      <xdr:row>57</xdr:row>
      <xdr:rowOff>152110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079500" y="982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143237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863111" y="991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43215</xdr:rowOff>
    </xdr:from>
    <xdr:to>
      <xdr:col>24</xdr:col>
      <xdr:colOff>62865</xdr:colOff>
      <xdr:row>78</xdr:row>
      <xdr:rowOff>10252</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216165"/>
          <a:ext cx="1270" cy="1167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14079</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3871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10252</xdr:rowOff>
    </xdr:from>
    <xdr:to>
      <xdr:col>24</xdr:col>
      <xdr:colOff>152400</xdr:colOff>
      <xdr:row>78</xdr:row>
      <xdr:rowOff>10252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383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161342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913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280,162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43215</xdr:rowOff>
    </xdr:from>
    <xdr:to>
      <xdr:col>24</xdr:col>
      <xdr:colOff>152400</xdr:colOff>
      <xdr:row>71</xdr:row>
      <xdr:rowOff>43215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21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72</xdr:row>
      <xdr:rowOff>155939</xdr:rowOff>
    </xdr:from>
    <xdr:to>
      <xdr:col>24</xdr:col>
      <xdr:colOff>63500</xdr:colOff>
      <xdr:row>73</xdr:row>
      <xdr:rowOff>59286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3797300" y="12500339"/>
          <a:ext cx="838200" cy="74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52986</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911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179,382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74559</xdr:rowOff>
    </xdr:from>
    <xdr:to>
      <xdr:col>24</xdr:col>
      <xdr:colOff>114300</xdr:colOff>
      <xdr:row>76</xdr:row>
      <xdr:rowOff>4710</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33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72</xdr:row>
      <xdr:rowOff>155939</xdr:rowOff>
    </xdr:from>
    <xdr:to>
      <xdr:col>19</xdr:col>
      <xdr:colOff>177800</xdr:colOff>
      <xdr:row>74</xdr:row>
      <xdr:rowOff>4041</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908300" y="12500339"/>
          <a:ext cx="889000" cy="19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10292</xdr:rowOff>
    </xdr:from>
    <xdr:to>
      <xdr:col>20</xdr:col>
      <xdr:colOff>38100</xdr:colOff>
      <xdr:row>75</xdr:row>
      <xdr:rowOff>111892</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2869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103019</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9617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4041</xdr:rowOff>
    </xdr:from>
    <xdr:to>
      <xdr:col>15</xdr:col>
      <xdr:colOff>50800</xdr:colOff>
      <xdr:row>74</xdr:row>
      <xdr:rowOff>86664</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2691341"/>
          <a:ext cx="889000" cy="82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103446</xdr:rowOff>
    </xdr:from>
    <xdr:to>
      <xdr:col>15</xdr:col>
      <xdr:colOff>101600</xdr:colOff>
      <xdr:row>76</xdr:row>
      <xdr:rowOff>33596</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62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24723</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3054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86664</xdr:rowOff>
    </xdr:from>
    <xdr:to>
      <xdr:col>10</xdr:col>
      <xdr:colOff>114300</xdr:colOff>
      <xdr:row>74</xdr:row>
      <xdr:rowOff>148745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2773964"/>
          <a:ext cx="889000" cy="62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144122</xdr:rowOff>
    </xdr:from>
    <xdr:to>
      <xdr:col>10</xdr:col>
      <xdr:colOff>165100</xdr:colOff>
      <xdr:row>76</xdr:row>
      <xdr:rowOff>74271</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00287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65398</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955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14749</xdr:rowOff>
    </xdr:from>
    <xdr:to>
      <xdr:col>6</xdr:col>
      <xdr:colOff>38100</xdr:colOff>
      <xdr:row>76</xdr:row>
      <xdr:rowOff>116349</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044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107476</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137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73</xdr:row>
      <xdr:rowOff>8486</xdr:rowOff>
    </xdr:from>
    <xdr:to>
      <xdr:col>24</xdr:col>
      <xdr:colOff>114300</xdr:colOff>
      <xdr:row>73</xdr:row>
      <xdr:rowOff>110086</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2524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31363</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2375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105139</xdr:rowOff>
    </xdr:from>
    <xdr:to>
      <xdr:col>20</xdr:col>
      <xdr:colOff>38100</xdr:colOff>
      <xdr:row>73</xdr:row>
      <xdr:rowOff>35289</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2449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51816</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2224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124691</xdr:rowOff>
    </xdr:from>
    <xdr:to>
      <xdr:col>15</xdr:col>
      <xdr:colOff>101600</xdr:colOff>
      <xdr:row>74</xdr:row>
      <xdr:rowOff>54841</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2640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71368</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24157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35864</xdr:rowOff>
    </xdr:from>
    <xdr:to>
      <xdr:col>10</xdr:col>
      <xdr:colOff>165100</xdr:colOff>
      <xdr:row>74</xdr:row>
      <xdr:rowOff>137464</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2723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153991</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249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97945</xdr:rowOff>
    </xdr:from>
    <xdr:to>
      <xdr:col>6</xdr:col>
      <xdr:colOff>38100</xdr:colOff>
      <xdr:row>75</xdr:row>
      <xdr:rowOff>28095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2785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44622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2560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107490</xdr:rowOff>
    </xdr:from>
    <xdr:to>
      <xdr:col>24</xdr:col>
      <xdr:colOff>62865</xdr:colOff>
      <xdr:row>99</xdr:row>
      <xdr:rowOff>163040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37990"/>
          <a:ext cx="1270" cy="15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166867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140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163040</xdr:rowOff>
    </xdr:from>
    <xdr:to>
      <xdr:col>24</xdr:col>
      <xdr:colOff>152400</xdr:colOff>
      <xdr:row>99</xdr:row>
      <xdr:rowOff>163040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136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54167</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3132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107490</xdr:rowOff>
    </xdr:from>
    <xdr:to>
      <xdr:col>24</xdr:col>
      <xdr:colOff>152400</xdr:colOff>
      <xdr:row>90</xdr:row>
      <xdr:rowOff>107490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37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168275</xdr:rowOff>
    </xdr:from>
    <xdr:to>
      <xdr:col>24</xdr:col>
      <xdr:colOff>63500</xdr:colOff>
      <xdr:row>99</xdr:row>
      <xdr:rowOff>1223</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970375"/>
          <a:ext cx="838200" cy="4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80579</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1122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57702</xdr:rowOff>
    </xdr:from>
    <xdr:to>
      <xdr:col>24</xdr:col>
      <xdr:colOff>114300</xdr:colOff>
      <xdr:row>98</xdr:row>
      <xdr:rowOff>159302</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859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168275</xdr:rowOff>
    </xdr:from>
    <xdr:to>
      <xdr:col>19</xdr:col>
      <xdr:colOff>177800</xdr:colOff>
      <xdr:row>99</xdr:row>
      <xdr:rowOff>108883</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908300" y="16970375"/>
          <a:ext cx="889000" cy="112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72844</xdr:rowOff>
    </xdr:from>
    <xdr:to>
      <xdr:col>20</xdr:col>
      <xdr:colOff>38100</xdr:colOff>
      <xdr:row>99</xdr:row>
      <xdr:rowOff>2994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874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19521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6501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108883</xdr:rowOff>
    </xdr:from>
    <xdr:to>
      <xdr:col>15</xdr:col>
      <xdr:colOff>50800</xdr:colOff>
      <xdr:row>99</xdr:row>
      <xdr:rowOff>119724</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7082433"/>
          <a:ext cx="889000" cy="10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44084</xdr:rowOff>
    </xdr:from>
    <xdr:to>
      <xdr:col>15</xdr:col>
      <xdr:colOff>101600</xdr:colOff>
      <xdr:row>98</xdr:row>
      <xdr:rowOff>145684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84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162211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621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117526</xdr:rowOff>
    </xdr:from>
    <xdr:to>
      <xdr:col>10</xdr:col>
      <xdr:colOff>114300</xdr:colOff>
      <xdr:row>99</xdr:row>
      <xdr:rowOff>119724</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a:off x="1130300" y="17091076"/>
          <a:ext cx="889000" cy="2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79702</xdr:rowOff>
    </xdr:from>
    <xdr:to>
      <xdr:col>10</xdr:col>
      <xdr:colOff>165100</xdr:colOff>
      <xdr:row>99</xdr:row>
      <xdr:rowOff>9852</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8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26379</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657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101440</xdr:rowOff>
    </xdr:from>
    <xdr:to>
      <xdr:col>6</xdr:col>
      <xdr:colOff>38100</xdr:colOff>
      <xdr:row>99</xdr:row>
      <xdr:rowOff>31590</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90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48117</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67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121873</xdr:rowOff>
    </xdr:from>
    <xdr:to>
      <xdr:col>24</xdr:col>
      <xdr:colOff>114300</xdr:colOff>
      <xdr:row>99</xdr:row>
      <xdr:rowOff>52023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92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100300</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902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117475</xdr:rowOff>
    </xdr:from>
    <xdr:to>
      <xdr:col>20</xdr:col>
      <xdr:colOff>38100</xdr:colOff>
      <xdr:row>99</xdr:row>
      <xdr:rowOff>47625</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91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38752</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7012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58083</xdr:rowOff>
    </xdr:from>
    <xdr:to>
      <xdr:col>15</xdr:col>
      <xdr:colOff>101600</xdr:colOff>
      <xdr:row>99</xdr:row>
      <xdr:rowOff>159683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703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150810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712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68924</xdr:rowOff>
    </xdr:from>
    <xdr:to>
      <xdr:col>10</xdr:col>
      <xdr:colOff>165100</xdr:colOff>
      <xdr:row>99</xdr:row>
      <xdr:rowOff>170524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704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161651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713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66726</xdr:rowOff>
    </xdr:from>
    <xdr:to>
      <xdr:col>6</xdr:col>
      <xdr:colOff>38100</xdr:colOff>
      <xdr:row>99</xdr:row>
      <xdr:rowOff>168326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7040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159453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7133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50165</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365115"/>
          <a:ext cx="127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168292</xdr:rowOff>
    </xdr:from>
    <xdr:ext cx="469744"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14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50165</xdr:rowOff>
    </xdr:from>
    <xdr:to>
      <xdr:col>55</xdr:col>
      <xdr:colOff>88900</xdr:colOff>
      <xdr:row>31</xdr:row>
      <xdr:rowOff>50165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365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21209</xdr:rowOff>
    </xdr:from>
    <xdr:to>
      <xdr:col>55</xdr:col>
      <xdr:colOff>0</xdr:colOff>
      <xdr:row>38</xdr:row>
      <xdr:rowOff>47498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6536309"/>
          <a:ext cx="838200" cy="2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141495</xdr:rowOff>
    </xdr:from>
    <xdr:ext cx="378565"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31369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118618</xdr:rowOff>
    </xdr:from>
    <xdr:to>
      <xdr:col>55</xdr:col>
      <xdr:colOff>50800</xdr:colOff>
      <xdr:row>38</xdr:row>
      <xdr:rowOff>48768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46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132842</xdr:rowOff>
    </xdr:from>
    <xdr:to>
      <xdr:col>50</xdr:col>
      <xdr:colOff>114300</xdr:colOff>
      <xdr:row>38</xdr:row>
      <xdr:rowOff>21209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8750300" y="6476492"/>
          <a:ext cx="889000" cy="598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111760</xdr:rowOff>
    </xdr:from>
    <xdr:to>
      <xdr:col>50</xdr:col>
      <xdr:colOff>165100</xdr:colOff>
      <xdr:row>38</xdr:row>
      <xdr:rowOff>41910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45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58437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50017" y="6230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99695</xdr:rowOff>
    </xdr:from>
    <xdr:to>
      <xdr:col>45</xdr:col>
      <xdr:colOff>177800</xdr:colOff>
      <xdr:row>37</xdr:row>
      <xdr:rowOff>132842</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7861300" y="6443345"/>
          <a:ext cx="889000" cy="33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159385</xdr:rowOff>
    </xdr:from>
    <xdr:to>
      <xdr:col>46</xdr:col>
      <xdr:colOff>38100</xdr:colOff>
      <xdr:row>37</xdr:row>
      <xdr:rowOff>89535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331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106062</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61017" y="61068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98933</xdr:rowOff>
    </xdr:from>
    <xdr:to>
      <xdr:col>41</xdr:col>
      <xdr:colOff>50800</xdr:colOff>
      <xdr:row>37</xdr:row>
      <xdr:rowOff>99695</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6442583"/>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66421</xdr:rowOff>
    </xdr:from>
    <xdr:to>
      <xdr:col>41</xdr:col>
      <xdr:colOff>101600</xdr:colOff>
      <xdr:row>37</xdr:row>
      <xdr:rowOff>168021</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410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159148</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72017" y="65027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77089</xdr:rowOff>
    </xdr:from>
    <xdr:to>
      <xdr:col>36</xdr:col>
      <xdr:colOff>165100</xdr:colOff>
      <xdr:row>38</xdr:row>
      <xdr:rowOff>7239</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420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169816</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83017" y="65134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168148</xdr:rowOff>
    </xdr:from>
    <xdr:to>
      <xdr:col>55</xdr:col>
      <xdr:colOff>50800</xdr:colOff>
      <xdr:row>38</xdr:row>
      <xdr:rowOff>98298</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651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146575</xdr:rowOff>
    </xdr:from>
    <xdr:ext cx="378565"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64902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141859</xdr:rowOff>
    </xdr:from>
    <xdr:to>
      <xdr:col>50</xdr:col>
      <xdr:colOff>165100</xdr:colOff>
      <xdr:row>38</xdr:row>
      <xdr:rowOff>72010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648550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63136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450017" y="65782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82042</xdr:rowOff>
    </xdr:from>
    <xdr:to>
      <xdr:col>46</xdr:col>
      <xdr:colOff>38100</xdr:colOff>
      <xdr:row>38</xdr:row>
      <xdr:rowOff>12192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6425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3319</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561017" y="65184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48895</xdr:rowOff>
    </xdr:from>
    <xdr:to>
      <xdr:col>41</xdr:col>
      <xdr:colOff>101600</xdr:colOff>
      <xdr:row>37</xdr:row>
      <xdr:rowOff>150495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6392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167022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672017" y="61677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48133</xdr:rowOff>
    </xdr:from>
    <xdr:to>
      <xdr:col>36</xdr:col>
      <xdr:colOff>165100</xdr:colOff>
      <xdr:row>37</xdr:row>
      <xdr:rowOff>149733</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6391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166260</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783017" y="61670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79426</xdr:rowOff>
    </xdr:from>
    <xdr:to>
      <xdr:col>54</xdr:col>
      <xdr:colOff>189865</xdr:colOff>
      <xdr:row>59</xdr:row>
      <xdr:rowOff>42202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823376"/>
          <a:ext cx="1270" cy="1334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46029</xdr:rowOff>
    </xdr:from>
    <xdr:ext cx="378565"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42202</xdr:rowOff>
    </xdr:from>
    <xdr:to>
      <xdr:col>55</xdr:col>
      <xdr:colOff>88900</xdr:colOff>
      <xdr:row>59</xdr:row>
      <xdr:rowOff>42202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26103</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98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79426</xdr:rowOff>
    </xdr:from>
    <xdr:to>
      <xdr:col>55</xdr:col>
      <xdr:colOff>88900</xdr:colOff>
      <xdr:row>51</xdr:row>
      <xdr:rowOff>79426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8233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24524</xdr:rowOff>
    </xdr:from>
    <xdr:to>
      <xdr:col>55</xdr:col>
      <xdr:colOff>0</xdr:colOff>
      <xdr:row>59</xdr:row>
      <xdr:rowOff>33877</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10140074"/>
          <a:ext cx="838200" cy="9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68895</xdr:rowOff>
    </xdr:from>
    <xdr:ext cx="469744"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415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46018</xdr:rowOff>
    </xdr:from>
    <xdr:to>
      <xdr:col>55</xdr:col>
      <xdr:colOff>50800</xdr:colOff>
      <xdr:row>58</xdr:row>
      <xdr:rowOff>147618</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990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31248</xdr:rowOff>
    </xdr:from>
    <xdr:to>
      <xdr:col>50</xdr:col>
      <xdr:colOff>114300</xdr:colOff>
      <xdr:row>59</xdr:row>
      <xdr:rowOff>33877</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10146798"/>
          <a:ext cx="889000" cy="2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42151</xdr:rowOff>
    </xdr:from>
    <xdr:to>
      <xdr:col>50</xdr:col>
      <xdr:colOff>165100</xdr:colOff>
      <xdr:row>58</xdr:row>
      <xdr:rowOff>143751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986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160278</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404428" y="9761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31248</xdr:rowOff>
    </xdr:from>
    <xdr:to>
      <xdr:col>45</xdr:col>
      <xdr:colOff>177800</xdr:colOff>
      <xdr:row>59</xdr:row>
      <xdr:rowOff>33687</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10146798"/>
          <a:ext cx="889000" cy="2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46057</xdr:rowOff>
    </xdr:from>
    <xdr:to>
      <xdr:col>46</xdr:col>
      <xdr:colOff>38100</xdr:colOff>
      <xdr:row>56</xdr:row>
      <xdr:rowOff>147657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64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164184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42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29763</xdr:rowOff>
    </xdr:from>
    <xdr:to>
      <xdr:col>41</xdr:col>
      <xdr:colOff>50800</xdr:colOff>
      <xdr:row>59</xdr:row>
      <xdr:rowOff>33687</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a:off x="6972300" y="10145313"/>
          <a:ext cx="889000" cy="3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63735</xdr:rowOff>
    </xdr:from>
    <xdr:to>
      <xdr:col>41</xdr:col>
      <xdr:colOff>101600</xdr:colOff>
      <xdr:row>56</xdr:row>
      <xdr:rowOff>165335</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664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10412</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4401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59792</xdr:rowOff>
    </xdr:from>
    <xdr:to>
      <xdr:col>36</xdr:col>
      <xdr:colOff>165100</xdr:colOff>
      <xdr:row>56</xdr:row>
      <xdr:rowOff>161392</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66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6469</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436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145174</xdr:rowOff>
    </xdr:from>
    <xdr:to>
      <xdr:col>55</xdr:col>
      <xdr:colOff>50800</xdr:colOff>
      <xdr:row>59</xdr:row>
      <xdr:rowOff>75324</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10089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60101</xdr:rowOff>
    </xdr:from>
    <xdr:ext cx="469744"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1000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154527</xdr:rowOff>
    </xdr:from>
    <xdr:to>
      <xdr:col>50</xdr:col>
      <xdr:colOff>165100</xdr:colOff>
      <xdr:row>59</xdr:row>
      <xdr:rowOff>84677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10098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75804</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450017" y="101913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151898</xdr:rowOff>
    </xdr:from>
    <xdr:to>
      <xdr:col>46</xdr:col>
      <xdr:colOff>38100</xdr:colOff>
      <xdr:row>59</xdr:row>
      <xdr:rowOff>82048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10095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73175</xdr:rowOff>
    </xdr:from>
    <xdr:ext cx="378565"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561017" y="101887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154337</xdr:rowOff>
    </xdr:from>
    <xdr:to>
      <xdr:col>41</xdr:col>
      <xdr:colOff>101600</xdr:colOff>
      <xdr:row>59</xdr:row>
      <xdr:rowOff>84487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1009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75614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672017" y="101911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150413</xdr:rowOff>
    </xdr:from>
    <xdr:to>
      <xdr:col>36</xdr:col>
      <xdr:colOff>165100</xdr:colOff>
      <xdr:row>59</xdr:row>
      <xdr:rowOff>80563</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10094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71690</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83017" y="10187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20066</xdr:rowOff>
    </xdr:from>
    <xdr:to>
      <xdr:col>54</xdr:col>
      <xdr:colOff>189865</xdr:colOff>
      <xdr:row>78</xdr:row>
      <xdr:rowOff>162903</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21566"/>
          <a:ext cx="1270" cy="1514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166730</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3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162903</xdr:rowOff>
    </xdr:from>
    <xdr:to>
      <xdr:col>55</xdr:col>
      <xdr:colOff>88900</xdr:colOff>
      <xdr:row>78</xdr:row>
      <xdr:rowOff>162903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360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138193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6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20066</xdr:rowOff>
    </xdr:from>
    <xdr:to>
      <xdr:col>55</xdr:col>
      <xdr:colOff>88900</xdr:colOff>
      <xdr:row>70</xdr:row>
      <xdr:rowOff>20066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21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5931</xdr:rowOff>
    </xdr:from>
    <xdr:to>
      <xdr:col>55</xdr:col>
      <xdr:colOff>0</xdr:colOff>
      <xdr:row>78</xdr:row>
      <xdr:rowOff>11798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379031"/>
          <a:ext cx="8382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151058</xdr:rowOff>
    </xdr:from>
    <xdr:ext cx="469744"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0098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128181</xdr:rowOff>
    </xdr:from>
    <xdr:to>
      <xdr:col>55</xdr:col>
      <xdr:colOff>50800</xdr:colOff>
      <xdr:row>77</xdr:row>
      <xdr:rowOff>58331</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158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152121</xdr:rowOff>
    </xdr:from>
    <xdr:to>
      <xdr:col>50</xdr:col>
      <xdr:colOff>114300</xdr:colOff>
      <xdr:row>78</xdr:row>
      <xdr:rowOff>11798</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a:off x="8750300" y="13353771"/>
          <a:ext cx="889000" cy="311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129400</xdr:rowOff>
    </xdr:from>
    <xdr:to>
      <xdr:col>50</xdr:col>
      <xdr:colOff>165100</xdr:colOff>
      <xdr:row>77</xdr:row>
      <xdr:rowOff>59550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15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76078</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404428" y="12934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152121</xdr:rowOff>
    </xdr:from>
    <xdr:to>
      <xdr:col>45</xdr:col>
      <xdr:colOff>177800</xdr:colOff>
      <xdr:row>78</xdr:row>
      <xdr:rowOff>70549</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flipV="1">
          <a:off x="7861300" y="13353771"/>
          <a:ext cx="889000" cy="898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74</xdr:row>
      <xdr:rowOff>8395</xdr:rowOff>
    </xdr:from>
    <xdr:to>
      <xdr:col>46</xdr:col>
      <xdr:colOff>38100</xdr:colOff>
      <xdr:row>74</xdr:row>
      <xdr:rowOff>109995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26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72</xdr:row>
      <xdr:rowOff>126522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2470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70549</xdr:rowOff>
    </xdr:from>
    <xdr:to>
      <xdr:col>41</xdr:col>
      <xdr:colOff>50800</xdr:colOff>
      <xdr:row>78</xdr:row>
      <xdr:rowOff>106935</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443649"/>
          <a:ext cx="889000" cy="36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22225</xdr:rowOff>
    </xdr:from>
    <xdr:to>
      <xdr:col>41</xdr:col>
      <xdr:colOff>101600</xdr:colOff>
      <xdr:row>76</xdr:row>
      <xdr:rowOff>123825</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05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140352</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2827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18986</xdr:rowOff>
    </xdr:from>
    <xdr:to>
      <xdr:col>36</xdr:col>
      <xdr:colOff>165100</xdr:colOff>
      <xdr:row>76</xdr:row>
      <xdr:rowOff>120586</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049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137113</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05111" y="12824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126581</xdr:rowOff>
    </xdr:from>
    <xdr:to>
      <xdr:col>55</xdr:col>
      <xdr:colOff>50800</xdr:colOff>
      <xdr:row>78</xdr:row>
      <xdr:rowOff>56731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328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105008</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3066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132448</xdr:rowOff>
    </xdr:from>
    <xdr:to>
      <xdr:col>50</xdr:col>
      <xdr:colOff>165100</xdr:colOff>
      <xdr:row>78</xdr:row>
      <xdr:rowOff>62598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33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53725</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426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101321</xdr:rowOff>
    </xdr:from>
    <xdr:to>
      <xdr:col>46</xdr:col>
      <xdr:colOff>38100</xdr:colOff>
      <xdr:row>78</xdr:row>
      <xdr:rowOff>31471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02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22598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395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19749</xdr:rowOff>
    </xdr:from>
    <xdr:to>
      <xdr:col>41</xdr:col>
      <xdr:colOff>101600</xdr:colOff>
      <xdr:row>78</xdr:row>
      <xdr:rowOff>121349</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92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112476</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85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56135</xdr:rowOff>
    </xdr:from>
    <xdr:to>
      <xdr:col>36</xdr:col>
      <xdr:colOff>165100</xdr:colOff>
      <xdr:row>78</xdr:row>
      <xdr:rowOff>157735</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429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148862</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521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9" name="土木費グラフ枠">
          <a:extLst>
            <a:ext uri="{FF2B5EF4-FFF2-40B4-BE49-F238E27FC236}">
              <a16:creationId xmlns:a16="http://schemas.microsoft.com/office/drawing/2014/main" id="{00000000-0008-0000-0700-0000CB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59967</xdr:rowOff>
    </xdr:from>
    <xdr:to>
      <xdr:col>54</xdr:col>
      <xdr:colOff>189865</xdr:colOff>
      <xdr:row>99</xdr:row>
      <xdr:rowOff>148796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10475595" y="15490467"/>
          <a:ext cx="1270" cy="1631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152623</xdr:rowOff>
    </xdr:from>
    <xdr:ext cx="534377" cy="259045"/>
    <xdr:sp macro="" textlink="">
      <xdr:nvSpPr>
        <xdr:cNvPr id="461" name="土木費最小値テキスト">
          <a:extLst>
            <a:ext uri="{FF2B5EF4-FFF2-40B4-BE49-F238E27FC236}">
              <a16:creationId xmlns:a16="http://schemas.microsoft.com/office/drawing/2014/main" id="{00000000-0008-0000-0700-0000CD010000}"/>
            </a:ext>
          </a:extLst>
        </xdr:cNvPr>
        <xdr:cNvSpPr txBox="1"/>
      </xdr:nvSpPr>
      <xdr:spPr>
        <a:xfrm>
          <a:off x="10528300" y="17126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148796</xdr:rowOff>
    </xdr:from>
    <xdr:to>
      <xdr:col>55</xdr:col>
      <xdr:colOff>88900</xdr:colOff>
      <xdr:row>99</xdr:row>
      <xdr:rowOff>148796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7122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6644</xdr:rowOff>
    </xdr:from>
    <xdr:ext cx="599010" cy="259045"/>
    <xdr:sp macro="" textlink="">
      <xdr:nvSpPr>
        <xdr:cNvPr id="463" name="土木費最大値テキスト">
          <a:extLst>
            <a:ext uri="{FF2B5EF4-FFF2-40B4-BE49-F238E27FC236}">
              <a16:creationId xmlns:a16="http://schemas.microsoft.com/office/drawing/2014/main" id="{00000000-0008-0000-0700-0000CF010000}"/>
            </a:ext>
          </a:extLst>
        </xdr:cNvPr>
        <xdr:cNvSpPr txBox="1"/>
      </xdr:nvSpPr>
      <xdr:spPr>
        <a:xfrm>
          <a:off x="10528300" y="15265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116,883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59967</xdr:rowOff>
    </xdr:from>
    <xdr:to>
      <xdr:col>55</xdr:col>
      <xdr:colOff>88900</xdr:colOff>
      <xdr:row>90</xdr:row>
      <xdr:rowOff>59967</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5490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104496</xdr:rowOff>
    </xdr:from>
    <xdr:to>
      <xdr:col>55</xdr:col>
      <xdr:colOff>0</xdr:colOff>
      <xdr:row>98</xdr:row>
      <xdr:rowOff>111027</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9639300" y="16906596"/>
          <a:ext cx="8382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73046</xdr:rowOff>
    </xdr:from>
    <xdr:ext cx="534377" cy="259045"/>
    <xdr:sp macro="" textlink="">
      <xdr:nvSpPr>
        <xdr:cNvPr id="466" name="土木費平均値テキスト">
          <a:extLst>
            <a:ext uri="{FF2B5EF4-FFF2-40B4-BE49-F238E27FC236}">
              <a16:creationId xmlns:a16="http://schemas.microsoft.com/office/drawing/2014/main" id="{00000000-0008-0000-0700-0000D2010000}"/>
            </a:ext>
          </a:extLst>
        </xdr:cNvPr>
        <xdr:cNvSpPr txBox="1"/>
      </xdr:nvSpPr>
      <xdr:spPr>
        <a:xfrm>
          <a:off x="10528300" y="165322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50169</xdr:rowOff>
    </xdr:from>
    <xdr:to>
      <xdr:col>55</xdr:col>
      <xdr:colOff>50800</xdr:colOff>
      <xdr:row>97</xdr:row>
      <xdr:rowOff>151769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10426700" y="16680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111027</xdr:rowOff>
    </xdr:from>
    <xdr:to>
      <xdr:col>50</xdr:col>
      <xdr:colOff>114300</xdr:colOff>
      <xdr:row>98</xdr:row>
      <xdr:rowOff>138785</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8750300" y="16913127"/>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58382</xdr:rowOff>
    </xdr:from>
    <xdr:to>
      <xdr:col>50</xdr:col>
      <xdr:colOff>165100</xdr:colOff>
      <xdr:row>97</xdr:row>
      <xdr:rowOff>159982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9588500" y="16689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5059</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372111" y="16464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83970</xdr:rowOff>
    </xdr:from>
    <xdr:to>
      <xdr:col>45</xdr:col>
      <xdr:colOff>177800</xdr:colOff>
      <xdr:row>98</xdr:row>
      <xdr:rowOff>138785</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7861300" y="16886070"/>
          <a:ext cx="889000" cy="54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52274</xdr:rowOff>
    </xdr:from>
    <xdr:to>
      <xdr:col>46</xdr:col>
      <xdr:colOff>38100</xdr:colOff>
      <xdr:row>96</xdr:row>
      <xdr:rowOff>153874</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8699500" y="16511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170401</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483111" y="16286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42170</xdr:rowOff>
    </xdr:from>
    <xdr:to>
      <xdr:col>41</xdr:col>
      <xdr:colOff>50800</xdr:colOff>
      <xdr:row>98</xdr:row>
      <xdr:rowOff>83970</xdr:rowOff>
    </xdr:to>
    <xdr:cxnSp macro="">
      <xdr:nvCxnSpPr>
        <xdr:cNvPr id="474" name="直線コネクタ 473">
          <a:extLst>
            <a:ext uri="{FF2B5EF4-FFF2-40B4-BE49-F238E27FC236}">
              <a16:creationId xmlns:a16="http://schemas.microsoft.com/office/drawing/2014/main" id="{00000000-0008-0000-0700-0000DA010000}"/>
            </a:ext>
          </a:extLst>
        </xdr:cNvPr>
        <xdr:cNvCxnSpPr/>
      </xdr:nvCxnSpPr>
      <xdr:spPr>
        <a:xfrm>
          <a:off x="6972300" y="16844270"/>
          <a:ext cx="889000" cy="41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100248</xdr:rowOff>
    </xdr:from>
    <xdr:to>
      <xdr:col>41</xdr:col>
      <xdr:colOff>101600</xdr:colOff>
      <xdr:row>97</xdr:row>
      <xdr:rowOff>30398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7810500" y="16559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46925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7594111" y="16334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94124</xdr:rowOff>
    </xdr:from>
    <xdr:to>
      <xdr:col>36</xdr:col>
      <xdr:colOff>165100</xdr:colOff>
      <xdr:row>97</xdr:row>
      <xdr:rowOff>24274</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6921500" y="1655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40801</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05111" y="16328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53696</xdr:rowOff>
    </xdr:from>
    <xdr:to>
      <xdr:col>55</xdr:col>
      <xdr:colOff>50800</xdr:colOff>
      <xdr:row>98</xdr:row>
      <xdr:rowOff>155296</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10426700" y="1685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32123</xdr:rowOff>
    </xdr:from>
    <xdr:ext cx="534377" cy="259045"/>
    <xdr:sp macro="" textlink="">
      <xdr:nvSpPr>
        <xdr:cNvPr id="485" name="土木費該当値テキスト">
          <a:extLst>
            <a:ext uri="{FF2B5EF4-FFF2-40B4-BE49-F238E27FC236}">
              <a16:creationId xmlns:a16="http://schemas.microsoft.com/office/drawing/2014/main" id="{00000000-0008-0000-0700-0000E5010000}"/>
            </a:ext>
          </a:extLst>
        </xdr:cNvPr>
        <xdr:cNvSpPr txBox="1"/>
      </xdr:nvSpPr>
      <xdr:spPr>
        <a:xfrm>
          <a:off x="10528300" y="16834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60227</xdr:rowOff>
    </xdr:from>
    <xdr:to>
      <xdr:col>50</xdr:col>
      <xdr:colOff>165100</xdr:colOff>
      <xdr:row>98</xdr:row>
      <xdr:rowOff>161827</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9588500" y="16862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152954</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9372111" y="16955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87985</xdr:rowOff>
    </xdr:from>
    <xdr:to>
      <xdr:col>46</xdr:col>
      <xdr:colOff>38100</xdr:colOff>
      <xdr:row>99</xdr:row>
      <xdr:rowOff>18135</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8699500" y="1689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9262</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8483111" y="1698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33170</xdr:rowOff>
    </xdr:from>
    <xdr:to>
      <xdr:col>41</xdr:col>
      <xdr:colOff>101600</xdr:colOff>
      <xdr:row>98</xdr:row>
      <xdr:rowOff>134770</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7810500" y="16835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125897</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7594111" y="1692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162820</xdr:rowOff>
    </xdr:from>
    <xdr:to>
      <xdr:col>36</xdr:col>
      <xdr:colOff>165100</xdr:colOff>
      <xdr:row>98</xdr:row>
      <xdr:rowOff>92970</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6921500" y="1679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84097</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6705111" y="1688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5" name="消防費グラフ枠">
          <a:extLst>
            <a:ext uri="{FF2B5EF4-FFF2-40B4-BE49-F238E27FC236}">
              <a16:creationId xmlns:a16="http://schemas.microsoft.com/office/drawing/2014/main" id="{00000000-0008-0000-0700-000003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32</xdr:row>
      <xdr:rowOff>61610</xdr:rowOff>
    </xdr:from>
    <xdr:to>
      <xdr:col>85</xdr:col>
      <xdr:colOff>126364</xdr:colOff>
      <xdr:row>38</xdr:row>
      <xdr:rowOff>167498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6317595" y="5548010"/>
          <a:ext cx="1269" cy="11345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171325</xdr:rowOff>
    </xdr:from>
    <xdr:ext cx="469744" cy="259045"/>
    <xdr:sp macro="" textlink="">
      <xdr:nvSpPr>
        <xdr:cNvPr id="517" name="消防費最小値テキスト">
          <a:extLst>
            <a:ext uri="{FF2B5EF4-FFF2-40B4-BE49-F238E27FC236}">
              <a16:creationId xmlns:a16="http://schemas.microsoft.com/office/drawing/2014/main" id="{00000000-0008-0000-0700-000005020000}"/>
            </a:ext>
          </a:extLst>
        </xdr:cNvPr>
        <xdr:cNvSpPr txBox="1"/>
      </xdr:nvSpPr>
      <xdr:spPr>
        <a:xfrm>
          <a:off x="16370300" y="6686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167498</xdr:rowOff>
    </xdr:from>
    <xdr:to>
      <xdr:col>86</xdr:col>
      <xdr:colOff>25400</xdr:colOff>
      <xdr:row>38</xdr:row>
      <xdr:rowOff>167498</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6682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8287</xdr:rowOff>
    </xdr:from>
    <xdr:ext cx="534377" cy="259045"/>
    <xdr:sp macro="" textlink="">
      <xdr:nvSpPr>
        <xdr:cNvPr id="519" name="消防費最大値テキスト">
          <a:extLst>
            <a:ext uri="{FF2B5EF4-FFF2-40B4-BE49-F238E27FC236}">
              <a16:creationId xmlns:a16="http://schemas.microsoft.com/office/drawing/2014/main" id="{00000000-0008-0000-0700-000007020000}"/>
            </a:ext>
          </a:extLst>
        </xdr:cNvPr>
        <xdr:cNvSpPr txBox="1"/>
      </xdr:nvSpPr>
      <xdr:spPr>
        <a:xfrm>
          <a:off x="16370300" y="532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32</xdr:row>
      <xdr:rowOff>61610</xdr:rowOff>
    </xdr:from>
    <xdr:to>
      <xdr:col>86</xdr:col>
      <xdr:colOff>25400</xdr:colOff>
      <xdr:row>32</xdr:row>
      <xdr:rowOff>61610</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5548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89317</xdr:rowOff>
    </xdr:from>
    <xdr:to>
      <xdr:col>85</xdr:col>
      <xdr:colOff>127000</xdr:colOff>
      <xdr:row>37</xdr:row>
      <xdr:rowOff>72857</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flipV="1">
          <a:off x="15481300" y="6261517"/>
          <a:ext cx="838200" cy="154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7571</xdr:rowOff>
    </xdr:from>
    <xdr:ext cx="534377" cy="259045"/>
    <xdr:sp macro="" textlink="">
      <xdr:nvSpPr>
        <xdr:cNvPr id="522" name="消防費平均値テキスト">
          <a:extLst>
            <a:ext uri="{FF2B5EF4-FFF2-40B4-BE49-F238E27FC236}">
              <a16:creationId xmlns:a16="http://schemas.microsoft.com/office/drawing/2014/main" id="{00000000-0008-0000-0700-00000A020000}"/>
            </a:ext>
          </a:extLst>
        </xdr:cNvPr>
        <xdr:cNvSpPr txBox="1"/>
      </xdr:nvSpPr>
      <xdr:spPr>
        <a:xfrm>
          <a:off x="16370300" y="63512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29144</xdr:rowOff>
    </xdr:from>
    <xdr:to>
      <xdr:col>85</xdr:col>
      <xdr:colOff>177800</xdr:colOff>
      <xdr:row>37</xdr:row>
      <xdr:rowOff>130744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6268700" y="637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72857</xdr:rowOff>
    </xdr:from>
    <xdr:to>
      <xdr:col>81</xdr:col>
      <xdr:colOff>50800</xdr:colOff>
      <xdr:row>37</xdr:row>
      <xdr:rowOff>96677</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flipV="1">
          <a:off x="14592300" y="6416507"/>
          <a:ext cx="889000" cy="2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37739</xdr:rowOff>
    </xdr:from>
    <xdr:to>
      <xdr:col>81</xdr:col>
      <xdr:colOff>101600</xdr:colOff>
      <xdr:row>37</xdr:row>
      <xdr:rowOff>139339</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5430500" y="6381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130467</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5214111" y="6474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96677</xdr:rowOff>
    </xdr:from>
    <xdr:to>
      <xdr:col>76</xdr:col>
      <xdr:colOff>114300</xdr:colOff>
      <xdr:row>37</xdr:row>
      <xdr:rowOff>121138</xdr:rowOff>
    </xdr:to>
    <xdr:cxnSp macro="">
      <xdr:nvCxnSpPr>
        <xdr:cNvPr id="527" name="直線コネクタ 526">
          <a:extLst>
            <a:ext uri="{FF2B5EF4-FFF2-40B4-BE49-F238E27FC236}">
              <a16:creationId xmlns:a16="http://schemas.microsoft.com/office/drawing/2014/main" id="{00000000-0008-0000-0700-00000F020000}"/>
            </a:ext>
          </a:extLst>
        </xdr:cNvPr>
        <xdr:cNvCxnSpPr/>
      </xdr:nvCxnSpPr>
      <xdr:spPr>
        <a:xfrm flipV="1">
          <a:off x="13703300" y="6440327"/>
          <a:ext cx="889000" cy="24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35</xdr:row>
      <xdr:rowOff>93152</xdr:rowOff>
    </xdr:from>
    <xdr:to>
      <xdr:col>76</xdr:col>
      <xdr:colOff>165100</xdr:colOff>
      <xdr:row>36</xdr:row>
      <xdr:rowOff>23302</xdr:rowOff>
    </xdr:to>
    <xdr:sp macro="" textlink="">
      <xdr:nvSpPr>
        <xdr:cNvPr id="528" name="フローチャート: 判断 527">
          <a:extLst>
            <a:ext uri="{FF2B5EF4-FFF2-40B4-BE49-F238E27FC236}">
              <a16:creationId xmlns:a16="http://schemas.microsoft.com/office/drawing/2014/main" id="{00000000-0008-0000-0700-000010020000}"/>
            </a:ext>
          </a:extLst>
        </xdr:cNvPr>
        <xdr:cNvSpPr/>
      </xdr:nvSpPr>
      <xdr:spPr>
        <a:xfrm>
          <a:off x="14541500" y="609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39829</xdr:rowOff>
    </xdr:from>
    <xdr:ext cx="534377"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325111" y="5869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121138</xdr:rowOff>
    </xdr:from>
    <xdr:to>
      <xdr:col>71</xdr:col>
      <xdr:colOff>177800</xdr:colOff>
      <xdr:row>37</xdr:row>
      <xdr:rowOff>160686</xdr:rowOff>
    </xdr:to>
    <xdr:cxnSp macro="">
      <xdr:nvCxnSpPr>
        <xdr:cNvPr id="530" name="直線コネクタ 529">
          <a:extLst>
            <a:ext uri="{FF2B5EF4-FFF2-40B4-BE49-F238E27FC236}">
              <a16:creationId xmlns:a16="http://schemas.microsoft.com/office/drawing/2014/main" id="{00000000-0008-0000-0700-000012020000}"/>
            </a:ext>
          </a:extLst>
        </xdr:cNvPr>
        <xdr:cNvCxnSpPr/>
      </xdr:nvCxnSpPr>
      <xdr:spPr>
        <a:xfrm flipV="1">
          <a:off x="12814300" y="6464788"/>
          <a:ext cx="889000" cy="39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5873</xdr:rowOff>
    </xdr:from>
    <xdr:to>
      <xdr:col>72</xdr:col>
      <xdr:colOff>38100</xdr:colOff>
      <xdr:row>36</xdr:row>
      <xdr:rowOff>107473</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3652500" y="6178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124000</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36111" y="59533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19771</xdr:rowOff>
    </xdr:from>
    <xdr:to>
      <xdr:col>67</xdr:col>
      <xdr:colOff>101600</xdr:colOff>
      <xdr:row>36</xdr:row>
      <xdr:rowOff>121371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2763500" y="6191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137898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2547111" y="5967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38517</xdr:rowOff>
    </xdr:from>
    <xdr:to>
      <xdr:col>85</xdr:col>
      <xdr:colOff>177800</xdr:colOff>
      <xdr:row>36</xdr:row>
      <xdr:rowOff>140117</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6268700" y="6210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61394</xdr:rowOff>
    </xdr:from>
    <xdr:ext cx="534377" cy="259045"/>
    <xdr:sp macro="" textlink="">
      <xdr:nvSpPr>
        <xdr:cNvPr id="541" name="消防費該当値テキスト">
          <a:extLst>
            <a:ext uri="{FF2B5EF4-FFF2-40B4-BE49-F238E27FC236}">
              <a16:creationId xmlns:a16="http://schemas.microsoft.com/office/drawing/2014/main" id="{00000000-0008-0000-0700-00001D020000}"/>
            </a:ext>
          </a:extLst>
        </xdr:cNvPr>
        <xdr:cNvSpPr txBox="1"/>
      </xdr:nvSpPr>
      <xdr:spPr>
        <a:xfrm>
          <a:off x="16370300" y="606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22057</xdr:rowOff>
    </xdr:from>
    <xdr:to>
      <xdr:col>81</xdr:col>
      <xdr:colOff>101600</xdr:colOff>
      <xdr:row>37</xdr:row>
      <xdr:rowOff>123657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5430500" y="6365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140184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5214111" y="6140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45877</xdr:rowOff>
    </xdr:from>
    <xdr:to>
      <xdr:col>76</xdr:col>
      <xdr:colOff>165100</xdr:colOff>
      <xdr:row>37</xdr:row>
      <xdr:rowOff>147477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4541500" y="6389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138605</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4325111" y="6482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70338</xdr:rowOff>
    </xdr:from>
    <xdr:to>
      <xdr:col>72</xdr:col>
      <xdr:colOff>38100</xdr:colOff>
      <xdr:row>38</xdr:row>
      <xdr:rowOff>488</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3652500" y="641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163065</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3436111" y="6506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109886</xdr:rowOff>
    </xdr:from>
    <xdr:to>
      <xdr:col>67</xdr:col>
      <xdr:colOff>101600</xdr:colOff>
      <xdr:row>38</xdr:row>
      <xdr:rowOff>40036</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2763500" y="645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31163</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547111" y="654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教育費グラフ枠">
          <a:extLst>
            <a:ext uri="{FF2B5EF4-FFF2-40B4-BE49-F238E27FC236}">
              <a16:creationId xmlns:a16="http://schemas.microsoft.com/office/drawing/2014/main" id="{00000000-0008-0000-07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59785</xdr:rowOff>
    </xdr:from>
    <xdr:to>
      <xdr:col>85</xdr:col>
      <xdr:colOff>126364</xdr:colOff>
      <xdr:row>58</xdr:row>
      <xdr:rowOff>106610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flipV="1">
          <a:off x="16317595" y="8803735"/>
          <a:ext cx="1269" cy="12469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110437</xdr:rowOff>
    </xdr:from>
    <xdr:ext cx="534377" cy="259045"/>
    <xdr:sp macro="" textlink="">
      <xdr:nvSpPr>
        <xdr:cNvPr id="575" name="教育費最小値テキスト">
          <a:extLst>
            <a:ext uri="{FF2B5EF4-FFF2-40B4-BE49-F238E27FC236}">
              <a16:creationId xmlns:a16="http://schemas.microsoft.com/office/drawing/2014/main" id="{00000000-0008-0000-0700-00003F020000}"/>
            </a:ext>
          </a:extLst>
        </xdr:cNvPr>
        <xdr:cNvSpPr txBox="1"/>
      </xdr:nvSpPr>
      <xdr:spPr>
        <a:xfrm>
          <a:off x="16370300" y="1005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106610</xdr:rowOff>
    </xdr:from>
    <xdr:to>
      <xdr:col>86</xdr:col>
      <xdr:colOff>25400</xdr:colOff>
      <xdr:row>58</xdr:row>
      <xdr:rowOff>106610</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10050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6462</xdr:rowOff>
    </xdr:from>
    <xdr:ext cx="534377" cy="259045"/>
    <xdr:sp macro="" textlink="">
      <xdr:nvSpPr>
        <xdr:cNvPr id="577" name="教育費最大値テキスト">
          <a:extLst>
            <a:ext uri="{FF2B5EF4-FFF2-40B4-BE49-F238E27FC236}">
              <a16:creationId xmlns:a16="http://schemas.microsoft.com/office/drawing/2014/main" id="{00000000-0008-0000-0700-000041020000}"/>
            </a:ext>
          </a:extLst>
        </xdr:cNvPr>
        <xdr:cNvSpPr txBox="1"/>
      </xdr:nvSpPr>
      <xdr:spPr>
        <a:xfrm>
          <a:off x="16370300" y="857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91,195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59785</xdr:rowOff>
    </xdr:from>
    <xdr:to>
      <xdr:col>86</xdr:col>
      <xdr:colOff>25400</xdr:colOff>
      <xdr:row>51</xdr:row>
      <xdr:rowOff>59785</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88037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79387</xdr:rowOff>
    </xdr:from>
    <xdr:to>
      <xdr:col>85</xdr:col>
      <xdr:colOff>127000</xdr:colOff>
      <xdr:row>56</xdr:row>
      <xdr:rowOff>129508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5481300" y="9680587"/>
          <a:ext cx="838200" cy="50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162336</xdr:rowOff>
    </xdr:from>
    <xdr:ext cx="534377" cy="259045"/>
    <xdr:sp macro="" textlink="">
      <xdr:nvSpPr>
        <xdr:cNvPr id="580" name="教育費平均値テキスト">
          <a:extLst>
            <a:ext uri="{FF2B5EF4-FFF2-40B4-BE49-F238E27FC236}">
              <a16:creationId xmlns:a16="http://schemas.microsoft.com/office/drawing/2014/main" id="{00000000-0008-0000-0700-000044020000}"/>
            </a:ext>
          </a:extLst>
        </xdr:cNvPr>
        <xdr:cNvSpPr txBox="1"/>
      </xdr:nvSpPr>
      <xdr:spPr>
        <a:xfrm>
          <a:off x="16370300" y="94206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139459</xdr:rowOff>
    </xdr:from>
    <xdr:to>
      <xdr:col>85</xdr:col>
      <xdr:colOff>177800</xdr:colOff>
      <xdr:row>56</xdr:row>
      <xdr:rowOff>69609</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6268700" y="9569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144558</xdr:rowOff>
    </xdr:from>
    <xdr:to>
      <xdr:col>81</xdr:col>
      <xdr:colOff>50800</xdr:colOff>
      <xdr:row>56</xdr:row>
      <xdr:rowOff>129508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a:off x="14592300" y="9402858"/>
          <a:ext cx="889000" cy="32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162471</xdr:rowOff>
    </xdr:from>
    <xdr:to>
      <xdr:col>81</xdr:col>
      <xdr:colOff>101600</xdr:colOff>
      <xdr:row>56</xdr:row>
      <xdr:rowOff>92621</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5430500" y="9592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109148</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367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144558</xdr:rowOff>
    </xdr:from>
    <xdr:to>
      <xdr:col>76</xdr:col>
      <xdr:colOff>114300</xdr:colOff>
      <xdr:row>56</xdr:row>
      <xdr:rowOff>164427</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flipV="1">
          <a:off x="13703300" y="9402858"/>
          <a:ext cx="889000" cy="362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137763</xdr:rowOff>
    </xdr:from>
    <xdr:to>
      <xdr:col>76</xdr:col>
      <xdr:colOff>165100</xdr:colOff>
      <xdr:row>55</xdr:row>
      <xdr:rowOff>67913</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4541500" y="9396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59040</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4325111" y="9488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129394</xdr:rowOff>
    </xdr:from>
    <xdr:to>
      <xdr:col>71</xdr:col>
      <xdr:colOff>177800</xdr:colOff>
      <xdr:row>56</xdr:row>
      <xdr:rowOff>164427</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2814300" y="9730594"/>
          <a:ext cx="889000" cy="35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41618</xdr:rowOff>
    </xdr:from>
    <xdr:to>
      <xdr:col>72</xdr:col>
      <xdr:colOff>38100</xdr:colOff>
      <xdr:row>55</xdr:row>
      <xdr:rowOff>143218</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3652500" y="947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53</xdr:row>
      <xdr:rowOff>159745</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36111" y="9246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78004</xdr:rowOff>
    </xdr:from>
    <xdr:to>
      <xdr:col>67</xdr:col>
      <xdr:colOff>101600</xdr:colOff>
      <xdr:row>56</xdr:row>
      <xdr:rowOff>8154</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2763500" y="9507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24681</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547111" y="9282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28587</xdr:rowOff>
    </xdr:from>
    <xdr:to>
      <xdr:col>85</xdr:col>
      <xdr:colOff>177800</xdr:colOff>
      <xdr:row>56</xdr:row>
      <xdr:rowOff>130187</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6268700" y="9629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7014</xdr:rowOff>
    </xdr:from>
    <xdr:ext cx="534377" cy="259045"/>
    <xdr:sp macro="" textlink="">
      <xdr:nvSpPr>
        <xdr:cNvPr id="599" name="教育費該当値テキスト">
          <a:extLst>
            <a:ext uri="{FF2B5EF4-FFF2-40B4-BE49-F238E27FC236}">
              <a16:creationId xmlns:a16="http://schemas.microsoft.com/office/drawing/2014/main" id="{00000000-0008-0000-0700-000057020000}"/>
            </a:ext>
          </a:extLst>
        </xdr:cNvPr>
        <xdr:cNvSpPr txBox="1"/>
      </xdr:nvSpPr>
      <xdr:spPr>
        <a:xfrm>
          <a:off x="16370300" y="960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78708</xdr:rowOff>
    </xdr:from>
    <xdr:to>
      <xdr:col>81</xdr:col>
      <xdr:colOff>101600</xdr:colOff>
      <xdr:row>57</xdr:row>
      <xdr:rowOff>8858</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5430500" y="9679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171435</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5214111" y="9772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93758</xdr:rowOff>
    </xdr:from>
    <xdr:to>
      <xdr:col>76</xdr:col>
      <xdr:colOff>165100</xdr:colOff>
      <xdr:row>55</xdr:row>
      <xdr:rowOff>23908</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4541500" y="9352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40435</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4325111" y="912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113627</xdr:rowOff>
    </xdr:from>
    <xdr:to>
      <xdr:col>72</xdr:col>
      <xdr:colOff>38100</xdr:colOff>
      <xdr:row>57</xdr:row>
      <xdr:rowOff>43777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3652500" y="9714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34904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3436111" y="9807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78594</xdr:rowOff>
    </xdr:from>
    <xdr:to>
      <xdr:col>67</xdr:col>
      <xdr:colOff>101600</xdr:colOff>
      <xdr:row>57</xdr:row>
      <xdr:rowOff>8744</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2763500" y="967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171321</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547111" y="9772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災害復旧費グラフ枠">
          <a:extLst>
            <a:ext uri="{FF2B5EF4-FFF2-40B4-BE49-F238E27FC236}">
              <a16:creationId xmlns:a16="http://schemas.microsoft.com/office/drawing/2014/main" id="{00000000-0008-0000-07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48214</xdr:rowOff>
    </xdr:from>
    <xdr:to>
      <xdr:col>85</xdr:col>
      <xdr:colOff>126364</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flipV="1">
          <a:off x="16317595" y="12392614"/>
          <a:ext cx="1269" cy="1120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147053</xdr:rowOff>
    </xdr:from>
    <xdr:ext cx="249299" cy="259045"/>
    <xdr:sp macro="" textlink="">
      <xdr:nvSpPr>
        <xdr:cNvPr id="630" name="災害復旧費最小値テキスト">
          <a:extLst>
            <a:ext uri="{FF2B5EF4-FFF2-40B4-BE49-F238E27FC236}">
              <a16:creationId xmlns:a16="http://schemas.microsoft.com/office/drawing/2014/main" id="{00000000-0008-0000-0700-000076020000}"/>
            </a:ext>
          </a:extLst>
        </xdr:cNvPr>
        <xdr:cNvSpPr txBox="1"/>
      </xdr:nvSpPr>
      <xdr:spPr>
        <a:xfrm>
          <a:off x="16370300" y="13520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166341</xdr:rowOff>
    </xdr:from>
    <xdr:ext cx="534377" cy="259045"/>
    <xdr:sp macro="" textlink="">
      <xdr:nvSpPr>
        <xdr:cNvPr id="632" name="災害復旧費最大値テキスト">
          <a:extLst>
            <a:ext uri="{FF2B5EF4-FFF2-40B4-BE49-F238E27FC236}">
              <a16:creationId xmlns:a16="http://schemas.microsoft.com/office/drawing/2014/main" id="{00000000-0008-0000-0700-000078020000}"/>
            </a:ext>
          </a:extLst>
        </xdr:cNvPr>
        <xdr:cNvSpPr txBox="1"/>
      </xdr:nvSpPr>
      <xdr:spPr>
        <a:xfrm>
          <a:off x="16370300" y="12167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72</xdr:row>
      <xdr:rowOff>48214</xdr:rowOff>
    </xdr:from>
    <xdr:to>
      <xdr:col>86</xdr:col>
      <xdr:colOff>25400</xdr:colOff>
      <xdr:row>72</xdr:row>
      <xdr:rowOff>48214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239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64502</xdr:rowOff>
    </xdr:from>
    <xdr:ext cx="469744" cy="259045"/>
    <xdr:sp macro="" textlink="">
      <xdr:nvSpPr>
        <xdr:cNvPr id="635" name="災害復旧費平均値テキスト">
          <a:extLst>
            <a:ext uri="{FF2B5EF4-FFF2-40B4-BE49-F238E27FC236}">
              <a16:creationId xmlns:a16="http://schemas.microsoft.com/office/drawing/2014/main" id="{00000000-0008-0000-0700-00007B020000}"/>
            </a:ext>
          </a:extLst>
        </xdr:cNvPr>
        <xdr:cNvSpPr txBox="1"/>
      </xdr:nvSpPr>
      <xdr:spPr>
        <a:xfrm>
          <a:off x="16370300" y="132661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41625</xdr:rowOff>
    </xdr:from>
    <xdr:to>
      <xdr:col>85</xdr:col>
      <xdr:colOff>177800</xdr:colOff>
      <xdr:row>78</xdr:row>
      <xdr:rowOff>143225</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6268700" y="13414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39660</xdr:rowOff>
    </xdr:from>
    <xdr:to>
      <xdr:col>81</xdr:col>
      <xdr:colOff>101600</xdr:colOff>
      <xdr:row>78</xdr:row>
      <xdr:rowOff>141260</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5430500" y="1341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157787</xdr:rowOff>
    </xdr:from>
    <xdr:ext cx="469744"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5246428" y="13187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75595</xdr:rowOff>
    </xdr:from>
    <xdr:to>
      <xdr:col>76</xdr:col>
      <xdr:colOff>165100</xdr:colOff>
      <xdr:row>77</xdr:row>
      <xdr:rowOff>5745</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4541500" y="13105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22272</xdr:rowOff>
    </xdr:from>
    <xdr:ext cx="469744"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4357428" y="12881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43" name="直線コネクタ 642">
          <a:extLst>
            <a:ext uri="{FF2B5EF4-FFF2-40B4-BE49-F238E27FC236}">
              <a16:creationId xmlns:a16="http://schemas.microsoft.com/office/drawing/2014/main" id="{00000000-0008-0000-0700-000083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77059</xdr:rowOff>
    </xdr:from>
    <xdr:to>
      <xdr:col>72</xdr:col>
      <xdr:colOff>38100</xdr:colOff>
      <xdr:row>77</xdr:row>
      <xdr:rowOff>7209</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3652500" y="13107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23736</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8428" y="128824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162601</xdr:rowOff>
    </xdr:from>
    <xdr:to>
      <xdr:col>67</xdr:col>
      <xdr:colOff>101600</xdr:colOff>
      <xdr:row>77</xdr:row>
      <xdr:rowOff>92751</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2763500" y="13192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75</xdr:row>
      <xdr:rowOff>109278</xdr:rowOff>
    </xdr:from>
    <xdr:ext cx="469744"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2579428" y="129680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20053</xdr:rowOff>
    </xdr:from>
    <xdr:ext cx="249299" cy="259045"/>
    <xdr:sp macro="" textlink="">
      <xdr:nvSpPr>
        <xdr:cNvPr id="654" name="災害復旧費該当値テキスト">
          <a:extLst>
            <a:ext uri="{FF2B5EF4-FFF2-40B4-BE49-F238E27FC236}">
              <a16:creationId xmlns:a16="http://schemas.microsoft.com/office/drawing/2014/main" id="{00000000-0008-0000-0700-00008E020000}"/>
            </a:ext>
          </a:extLst>
        </xdr:cNvPr>
        <xdr:cNvSpPr txBox="1"/>
      </xdr:nvSpPr>
      <xdr:spPr>
        <a:xfrm>
          <a:off x="16370300" y="133931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5" name="公債費グラフ枠">
          <a:extLst>
            <a:ext uri="{FF2B5EF4-FFF2-40B4-BE49-F238E27FC236}">
              <a16:creationId xmlns:a16="http://schemas.microsoft.com/office/drawing/2014/main" id="{00000000-0008-0000-0700-0000AD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25845</xdr:rowOff>
    </xdr:from>
    <xdr:to>
      <xdr:col>85</xdr:col>
      <xdr:colOff>126364</xdr:colOff>
      <xdr:row>98</xdr:row>
      <xdr:rowOff>78499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flipV="1">
          <a:off x="16317595" y="15456345"/>
          <a:ext cx="1269" cy="1424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82326</xdr:rowOff>
    </xdr:from>
    <xdr:ext cx="534377" cy="259045"/>
    <xdr:sp macro="" textlink="">
      <xdr:nvSpPr>
        <xdr:cNvPr id="687" name="公債費最小値テキスト">
          <a:extLst>
            <a:ext uri="{FF2B5EF4-FFF2-40B4-BE49-F238E27FC236}">
              <a16:creationId xmlns:a16="http://schemas.microsoft.com/office/drawing/2014/main" id="{00000000-0008-0000-0700-0000AF020000}"/>
            </a:ext>
          </a:extLst>
        </xdr:cNvPr>
        <xdr:cNvSpPr txBox="1"/>
      </xdr:nvSpPr>
      <xdr:spPr>
        <a:xfrm>
          <a:off x="16370300" y="16884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78499</xdr:rowOff>
    </xdr:from>
    <xdr:to>
      <xdr:col>86</xdr:col>
      <xdr:colOff>25400</xdr:colOff>
      <xdr:row>98</xdr:row>
      <xdr:rowOff>78499</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6880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143972</xdr:rowOff>
    </xdr:from>
    <xdr:ext cx="599010" cy="259045"/>
    <xdr:sp macro="" textlink="">
      <xdr:nvSpPr>
        <xdr:cNvPr id="689" name="公債費最大値テキスト">
          <a:extLst>
            <a:ext uri="{FF2B5EF4-FFF2-40B4-BE49-F238E27FC236}">
              <a16:creationId xmlns:a16="http://schemas.microsoft.com/office/drawing/2014/main" id="{00000000-0008-0000-0700-0000B1020000}"/>
            </a:ext>
          </a:extLst>
        </xdr:cNvPr>
        <xdr:cNvSpPr txBox="1"/>
      </xdr:nvSpPr>
      <xdr:spPr>
        <a:xfrm>
          <a:off x="16370300" y="1523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122,965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25845</xdr:rowOff>
    </xdr:from>
    <xdr:to>
      <xdr:col>86</xdr:col>
      <xdr:colOff>25400</xdr:colOff>
      <xdr:row>90</xdr:row>
      <xdr:rowOff>25845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545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157911</xdr:rowOff>
    </xdr:from>
    <xdr:to>
      <xdr:col>85</xdr:col>
      <xdr:colOff>127000</xdr:colOff>
      <xdr:row>97</xdr:row>
      <xdr:rowOff>163207</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5481300" y="16788561"/>
          <a:ext cx="838200" cy="5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71517</xdr:rowOff>
    </xdr:from>
    <xdr:ext cx="534377" cy="259045"/>
    <xdr:sp macro="" textlink="">
      <xdr:nvSpPr>
        <xdr:cNvPr id="692" name="公債費平均値テキスト">
          <a:extLst>
            <a:ext uri="{FF2B5EF4-FFF2-40B4-BE49-F238E27FC236}">
              <a16:creationId xmlns:a16="http://schemas.microsoft.com/office/drawing/2014/main" id="{00000000-0008-0000-0700-0000B4020000}"/>
            </a:ext>
          </a:extLst>
        </xdr:cNvPr>
        <xdr:cNvSpPr txBox="1"/>
      </xdr:nvSpPr>
      <xdr:spPr>
        <a:xfrm>
          <a:off x="16370300" y="163592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48640</xdr:rowOff>
    </xdr:from>
    <xdr:to>
      <xdr:col>85</xdr:col>
      <xdr:colOff>177800</xdr:colOff>
      <xdr:row>96</xdr:row>
      <xdr:rowOff>150240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6268700" y="16507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163207</xdr:rowOff>
    </xdr:from>
    <xdr:to>
      <xdr:col>81</xdr:col>
      <xdr:colOff>50800</xdr:colOff>
      <xdr:row>97</xdr:row>
      <xdr:rowOff>166700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4592300" y="16793857"/>
          <a:ext cx="889000" cy="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52921</xdr:rowOff>
    </xdr:from>
    <xdr:to>
      <xdr:col>81</xdr:col>
      <xdr:colOff>101600</xdr:colOff>
      <xdr:row>96</xdr:row>
      <xdr:rowOff>154521</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5430500" y="16512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171048</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5214111" y="162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166700</xdr:rowOff>
    </xdr:from>
    <xdr:to>
      <xdr:col>76</xdr:col>
      <xdr:colOff>114300</xdr:colOff>
      <xdr:row>97</xdr:row>
      <xdr:rowOff>169063</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3703300" y="16797350"/>
          <a:ext cx="889000" cy="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154229</xdr:rowOff>
    </xdr:from>
    <xdr:to>
      <xdr:col>76</xdr:col>
      <xdr:colOff>165100</xdr:colOff>
      <xdr:row>95</xdr:row>
      <xdr:rowOff>84379</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4541500" y="16270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100906</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4325111" y="16045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169063</xdr:rowOff>
    </xdr:from>
    <xdr:to>
      <xdr:col>71</xdr:col>
      <xdr:colOff>177800</xdr:colOff>
      <xdr:row>98</xdr:row>
      <xdr:rowOff>2515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2814300" y="16799713"/>
          <a:ext cx="889000" cy="4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158026</xdr:rowOff>
    </xdr:from>
    <xdr:to>
      <xdr:col>72</xdr:col>
      <xdr:colOff>38100</xdr:colOff>
      <xdr:row>95</xdr:row>
      <xdr:rowOff>88176</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3652500" y="16274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104703</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36111" y="160495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162280</xdr:rowOff>
    </xdr:from>
    <xdr:to>
      <xdr:col>67</xdr:col>
      <xdr:colOff>101600</xdr:colOff>
      <xdr:row>95</xdr:row>
      <xdr:rowOff>92430</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2763500" y="1627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108957</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47111" y="16053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107111</xdr:rowOff>
    </xdr:from>
    <xdr:to>
      <xdr:col>85</xdr:col>
      <xdr:colOff>177800</xdr:colOff>
      <xdr:row>98</xdr:row>
      <xdr:rowOff>37261</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6268700" y="16737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22038</xdr:rowOff>
    </xdr:from>
    <xdr:ext cx="534377" cy="259045"/>
    <xdr:sp macro="" textlink="">
      <xdr:nvSpPr>
        <xdr:cNvPr id="711" name="公債費該当値テキスト">
          <a:extLst>
            <a:ext uri="{FF2B5EF4-FFF2-40B4-BE49-F238E27FC236}">
              <a16:creationId xmlns:a16="http://schemas.microsoft.com/office/drawing/2014/main" id="{00000000-0008-0000-0700-0000C7020000}"/>
            </a:ext>
          </a:extLst>
        </xdr:cNvPr>
        <xdr:cNvSpPr txBox="1"/>
      </xdr:nvSpPr>
      <xdr:spPr>
        <a:xfrm>
          <a:off x="16370300" y="16652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112407</xdr:rowOff>
    </xdr:from>
    <xdr:to>
      <xdr:col>81</xdr:col>
      <xdr:colOff>101600</xdr:colOff>
      <xdr:row>98</xdr:row>
      <xdr:rowOff>42557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5430500" y="1674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33684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5214111" y="16835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115900</xdr:rowOff>
    </xdr:from>
    <xdr:to>
      <xdr:col>76</xdr:col>
      <xdr:colOff>165100</xdr:colOff>
      <xdr:row>98</xdr:row>
      <xdr:rowOff>46050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4541500" y="16746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37177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4325111" y="16839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118263</xdr:rowOff>
    </xdr:from>
    <xdr:to>
      <xdr:col>72</xdr:col>
      <xdr:colOff>38100</xdr:colOff>
      <xdr:row>98</xdr:row>
      <xdr:rowOff>48413</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3652500" y="1674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39540</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3436111" y="1684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123165</xdr:rowOff>
    </xdr:from>
    <xdr:to>
      <xdr:col>67</xdr:col>
      <xdr:colOff>101600</xdr:colOff>
      <xdr:row>98</xdr:row>
      <xdr:rowOff>53315</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2763500" y="1675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44442</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2547111" y="16846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諸支出金グラフ枠">
          <a:extLst>
            <a:ext uri="{FF2B5EF4-FFF2-40B4-BE49-F238E27FC236}">
              <a16:creationId xmlns:a16="http://schemas.microsoft.com/office/drawing/2014/main" id="{00000000-0008-0000-0700-0000E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157988</xdr:rowOff>
    </xdr:from>
    <xdr:to>
      <xdr:col>116</xdr:col>
      <xdr:colOff>62864</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flipV="1">
          <a:off x="22159595" y="5301488"/>
          <a:ext cx="1269" cy="14295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69359</xdr:rowOff>
    </xdr:from>
    <xdr:ext cx="249299" cy="259045"/>
    <xdr:sp macro="" textlink="">
      <xdr:nvSpPr>
        <xdr:cNvPr id="744" name="諸支出金最小値テキスト">
          <a:extLst>
            <a:ext uri="{FF2B5EF4-FFF2-40B4-BE49-F238E27FC236}">
              <a16:creationId xmlns:a16="http://schemas.microsoft.com/office/drawing/2014/main" id="{00000000-0008-0000-0700-0000E8020000}"/>
            </a:ext>
          </a:extLst>
        </xdr:cNvPr>
        <xdr:cNvSpPr txBox="1"/>
      </xdr:nvSpPr>
      <xdr:spPr>
        <a:xfrm>
          <a:off x="22212300" y="6755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104665</xdr:rowOff>
    </xdr:from>
    <xdr:ext cx="469744" cy="259045"/>
    <xdr:sp macro="" textlink="">
      <xdr:nvSpPr>
        <xdr:cNvPr id="746" name="諸支出金最大値テキスト">
          <a:extLst>
            <a:ext uri="{FF2B5EF4-FFF2-40B4-BE49-F238E27FC236}">
              <a16:creationId xmlns:a16="http://schemas.microsoft.com/office/drawing/2014/main" id="{00000000-0008-0000-0700-0000EA020000}"/>
            </a:ext>
          </a:extLst>
        </xdr:cNvPr>
        <xdr:cNvSpPr txBox="1"/>
      </xdr:nvSpPr>
      <xdr:spPr>
        <a:xfrm>
          <a:off x="22212300" y="5076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1,876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157988</xdr:rowOff>
    </xdr:from>
    <xdr:to>
      <xdr:col>116</xdr:col>
      <xdr:colOff>152400</xdr:colOff>
      <xdr:row>30</xdr:row>
      <xdr:rowOff>157988</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5301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158259</xdr:rowOff>
    </xdr:from>
    <xdr:ext cx="313932" cy="259045"/>
    <xdr:sp macro="" textlink="">
      <xdr:nvSpPr>
        <xdr:cNvPr id="749" name="諸支出金平均値テキスト">
          <a:extLst>
            <a:ext uri="{FF2B5EF4-FFF2-40B4-BE49-F238E27FC236}">
              <a16:creationId xmlns:a16="http://schemas.microsoft.com/office/drawing/2014/main" id="{00000000-0008-0000-0700-0000ED020000}"/>
            </a:ext>
          </a:extLst>
        </xdr:cNvPr>
        <xdr:cNvSpPr txBox="1"/>
      </xdr:nvSpPr>
      <xdr:spPr>
        <a:xfrm>
          <a:off x="22212300" y="650190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135382</xdr:rowOff>
    </xdr:from>
    <xdr:to>
      <xdr:col>116</xdr:col>
      <xdr:colOff>114300</xdr:colOff>
      <xdr:row>39</xdr:row>
      <xdr:rowOff>65532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2110700" y="6650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37084</xdr:rowOff>
    </xdr:from>
    <xdr:to>
      <xdr:col>112</xdr:col>
      <xdr:colOff>38100</xdr:colOff>
      <xdr:row>38</xdr:row>
      <xdr:rowOff>138684</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1272500" y="655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155211</xdr:rowOff>
    </xdr:from>
    <xdr:ext cx="378565"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134017" y="63274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7366</xdr:rowOff>
    </xdr:from>
    <xdr:to>
      <xdr:col>107</xdr:col>
      <xdr:colOff>101600</xdr:colOff>
      <xdr:row>38</xdr:row>
      <xdr:rowOff>108966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20383500" y="6522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125493</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0245017" y="6297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51562</xdr:rowOff>
    </xdr:from>
    <xdr:to>
      <xdr:col>102</xdr:col>
      <xdr:colOff>165100</xdr:colOff>
      <xdr:row>38</xdr:row>
      <xdr:rowOff>153162</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9494500" y="6566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169689</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9356017" y="63418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89662</xdr:rowOff>
    </xdr:from>
    <xdr:to>
      <xdr:col>98</xdr:col>
      <xdr:colOff>38100</xdr:colOff>
      <xdr:row>39</xdr:row>
      <xdr:rowOff>19812</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8605500" y="660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36339</xdr:rowOff>
    </xdr:from>
    <xdr:ext cx="313932"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99333" y="63799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113809</xdr:rowOff>
    </xdr:from>
    <xdr:ext cx="249299" cy="259045"/>
    <xdr:sp macro="" textlink="">
      <xdr:nvSpPr>
        <xdr:cNvPr id="768" name="諸支出金該当値テキスト">
          <a:extLst>
            <a:ext uri="{FF2B5EF4-FFF2-40B4-BE49-F238E27FC236}">
              <a16:creationId xmlns:a16="http://schemas.microsoft.com/office/drawing/2014/main" id="{00000000-0008-0000-0700-000000030000}"/>
            </a:ext>
          </a:extLst>
        </xdr:cNvPr>
        <xdr:cNvSpPr txBox="1"/>
      </xdr:nvSpPr>
      <xdr:spPr>
        <a:xfrm>
          <a:off x="22212300" y="662890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前年度繰上充用金グラフ枠">
          <a:extLst>
            <a:ext uri="{FF2B5EF4-FFF2-40B4-BE49-F238E27FC236}">
              <a16:creationId xmlns:a16="http://schemas.microsoft.com/office/drawing/2014/main" id="{00000000-0008-0000-07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3" name="前年度繰上充用金最小値テキスト">
          <a:extLst>
            <a:ext uri="{FF2B5EF4-FFF2-40B4-BE49-F238E27FC236}">
              <a16:creationId xmlns:a16="http://schemas.microsoft.com/office/drawing/2014/main" id="{00000000-0008-0000-0700-000019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5" name="前年度繰上充用金最大値テキスト">
          <a:extLst>
            <a:ext uri="{FF2B5EF4-FFF2-40B4-BE49-F238E27FC236}">
              <a16:creationId xmlns:a16="http://schemas.microsoft.com/office/drawing/2014/main" id="{00000000-0008-0000-0700-00001B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8" name="前年度繰上充用金平均値テキスト">
          <a:extLst>
            <a:ext uri="{FF2B5EF4-FFF2-40B4-BE49-F238E27FC236}">
              <a16:creationId xmlns:a16="http://schemas.microsoft.com/office/drawing/2014/main" id="{00000000-0008-0000-0700-00001E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7" name="前年度繰上充用金該当値テキスト">
          <a:extLst>
            <a:ext uri="{FF2B5EF4-FFF2-40B4-BE49-F238E27FC236}">
              <a16:creationId xmlns:a16="http://schemas.microsoft.com/office/drawing/2014/main" id="{00000000-0008-0000-0700-000031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6" name="正方形/長方形 825">
          <a:extLst>
            <a:ext uri="{FF2B5EF4-FFF2-40B4-BE49-F238E27FC236}">
              <a16:creationId xmlns:a16="http://schemas.microsoft.com/office/drawing/2014/main" id="{00000000-0008-0000-0700-00003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7" name="正方形/長方形 826">
          <a:extLst>
            <a:ext uri="{FF2B5EF4-FFF2-40B4-BE49-F238E27FC236}">
              <a16:creationId xmlns:a16="http://schemas.microsoft.com/office/drawing/2014/main" id="{00000000-0008-0000-0700-00003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8" name="テキスト ボックス 827">
          <a:extLst>
            <a:ext uri="{FF2B5EF4-FFF2-40B4-BE49-F238E27FC236}">
              <a16:creationId xmlns:a16="http://schemas.microsoft.com/office/drawing/2014/main" id="{00000000-0008-0000-0700-00003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民生費は、住民一人当たり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233,053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円となっており、類似団体平均と比較すると</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53,671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多い状況にあります。これは、高い水準で推移している扶助費の支出が最も多い目的別の区分が民生費であることが大きな要因であることが要因の一つであると考えられます。また、類似団体平均と比較すると同規模で推移しており、昨年度と比較して住民一人あたりの決算額が減少した要因としては、扶助費と同様に、新型コロナウイルス感染症の経済対策として実施していた臨時的な事業が皆減となったことが考えられます。</a:t>
          </a:r>
          <a:endParaRPr kumimoji="1" lang="en-US" altLang="ja-JP" sz="1300">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また、前年度と比較して消防費の伸び率が大きくなっています。これは、令和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年度から３か年かけて実施する（仮称）防災食育センター施設整備事業が要因であり、令和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年度決算額は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億円となりました。また、令和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631,327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4,249,575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千円の事業規模を予定しており、今後も消防費が大幅に増加する予定です。</a:t>
          </a:r>
        </a:p>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なお、令和</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年度の総務費は、新型コロナウイルス感染症の影響により、国の緊急経済対策として実施した特別定額給付金給付事業について、目的区分が総務費に位置づくことから、総務費の全体的な平均値が底上げされています。　</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200">
              <a:solidFill>
                <a:sysClr val="windowText" lastClr="000000"/>
              </a:solidFill>
              <a:latin typeface="ＭＳ ゴシック" pitchFamily="49" charset="-128"/>
              <a:ea typeface="ＭＳ ゴシック" pitchFamily="49" charset="-128"/>
            </a:rPr>
            <a:t>　実質収支は、地方消費税交付金や普通交付税の追加交付があったことなどから、</a:t>
          </a:r>
          <a:r>
            <a:rPr kumimoji="1" lang="en-US" altLang="ja-JP" sz="1200">
              <a:solidFill>
                <a:sysClr val="windowText" lastClr="000000"/>
              </a:solidFill>
              <a:latin typeface="ＭＳ ゴシック" pitchFamily="49" charset="-128"/>
              <a:ea typeface="ＭＳ ゴシック" pitchFamily="49" charset="-128"/>
            </a:rPr>
            <a:t>833,437</a:t>
          </a:r>
          <a:r>
            <a:rPr kumimoji="1" lang="ja-JP" altLang="en-US" sz="1200">
              <a:solidFill>
                <a:sysClr val="windowText" lastClr="000000"/>
              </a:solidFill>
              <a:latin typeface="ＭＳ ゴシック" pitchFamily="49" charset="-128"/>
              <a:ea typeface="ＭＳ ゴシック" pitchFamily="49" charset="-128"/>
            </a:rPr>
            <a:t>千円の黒字となりました。また、実質単年度収支は、基金残高が増加したため</a:t>
          </a:r>
          <a:r>
            <a:rPr kumimoji="1" lang="en-US" altLang="ja-JP" sz="1200">
              <a:solidFill>
                <a:sysClr val="windowText" lastClr="000000"/>
              </a:solidFill>
              <a:latin typeface="ＭＳ ゴシック" pitchFamily="49" charset="-128"/>
              <a:ea typeface="ＭＳ ゴシック" pitchFamily="49" charset="-128"/>
            </a:rPr>
            <a:t>183,528</a:t>
          </a:r>
          <a:r>
            <a:rPr kumimoji="1" lang="ja-JP" altLang="en-US" sz="1200">
              <a:solidFill>
                <a:sysClr val="windowText" lastClr="000000"/>
              </a:solidFill>
              <a:latin typeface="ＭＳ ゴシック" pitchFamily="49" charset="-128"/>
              <a:ea typeface="ＭＳ ゴシック" pitchFamily="49" charset="-128"/>
            </a:rPr>
            <a:t>千円となり、コロナ禍前の比率に近い数値となりました。財政調整基金を標準財政規模と比較した比率については、財政調整基金の取崩しをやめた結果、残高を大幅に確保することができ、過去</a:t>
          </a:r>
          <a:r>
            <a:rPr kumimoji="1" lang="en-US" altLang="ja-JP" sz="1200">
              <a:solidFill>
                <a:sysClr val="windowText" lastClr="000000"/>
              </a:solidFill>
              <a:latin typeface="ＭＳ ゴシック" pitchFamily="49" charset="-128"/>
              <a:ea typeface="ＭＳ ゴシック" pitchFamily="49" charset="-128"/>
            </a:rPr>
            <a:t>10</a:t>
          </a:r>
          <a:r>
            <a:rPr kumimoji="1" lang="ja-JP" altLang="en-US" sz="1200">
              <a:solidFill>
                <a:sysClr val="windowText" lastClr="000000"/>
              </a:solidFill>
              <a:latin typeface="ＭＳ ゴシック" pitchFamily="49" charset="-128"/>
              <a:ea typeface="ＭＳ ゴシック" pitchFamily="49" charset="-128"/>
            </a:rPr>
            <a:t>年間において最も高い数値となりました。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東京都武蔵村山市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ysClr val="windowText" lastClr="000000"/>
              </a:solidFill>
              <a:latin typeface="ＭＳ ゴシック" pitchFamily="49" charset="-128"/>
              <a:ea typeface="ＭＳ ゴシック" pitchFamily="49" charset="-128"/>
            </a:rPr>
            <a:t>　一般会計については地方消費税交付金や普通交付税の追加交付があったことから、黒字となっています。</a:t>
          </a:r>
        </a:p>
        <a:p>
          <a:r>
            <a:rPr kumimoji="1" lang="ja-JP" altLang="en-US" sz="1400">
              <a:solidFill>
                <a:sysClr val="windowText" lastClr="000000"/>
              </a:solidFill>
              <a:latin typeface="ＭＳ ゴシック" pitchFamily="49" charset="-128"/>
              <a:ea typeface="ＭＳ ゴシック" pitchFamily="49" charset="-128"/>
            </a:rPr>
            <a:t>　特別会計については、一般会計からの多額の繰入金等により収支のバランスを図ったことから黒字となっており、国民健康保険事業特別会計においては</a:t>
          </a:r>
          <a:r>
            <a:rPr kumimoji="1" lang="en-US" altLang="ja-JP" sz="1400">
              <a:solidFill>
                <a:sysClr val="windowText" lastClr="000000"/>
              </a:solidFill>
              <a:latin typeface="ＭＳ ゴシック" pitchFamily="49" charset="-128"/>
              <a:ea typeface="ＭＳ ゴシック" pitchFamily="49" charset="-128"/>
            </a:rPr>
            <a:t>182,769</a:t>
          </a:r>
          <a:r>
            <a:rPr kumimoji="1" lang="ja-JP" altLang="en-US" sz="1400">
              <a:solidFill>
                <a:sysClr val="windowText" lastClr="000000"/>
              </a:solidFill>
              <a:latin typeface="ＭＳ ゴシック" pitchFamily="49" charset="-128"/>
              <a:ea typeface="ＭＳ ゴシック" pitchFamily="49" charset="-128"/>
            </a:rPr>
            <a:t>千円の黒字、介護保険特別会計においては</a:t>
          </a:r>
          <a:r>
            <a:rPr kumimoji="1" lang="en-US" altLang="ja-JP" sz="1400">
              <a:solidFill>
                <a:sysClr val="windowText" lastClr="000000"/>
              </a:solidFill>
              <a:latin typeface="ＭＳ ゴシック" pitchFamily="49" charset="-128"/>
              <a:ea typeface="ＭＳ ゴシック" pitchFamily="49" charset="-128"/>
            </a:rPr>
            <a:t>197,728</a:t>
          </a:r>
          <a:r>
            <a:rPr kumimoji="1" lang="ja-JP" altLang="en-US" sz="1400">
              <a:solidFill>
                <a:sysClr val="windowText" lastClr="000000"/>
              </a:solidFill>
              <a:latin typeface="ＭＳ ゴシック" pitchFamily="49" charset="-128"/>
              <a:ea typeface="ＭＳ ゴシック" pitchFamily="49" charset="-128"/>
            </a:rPr>
            <a:t>千円の黒字となり、その他の特別会計においても同様に一般会計からの繰入金により黒字となっています。</a:t>
          </a:r>
        </a:p>
        <a:p>
          <a:r>
            <a:rPr kumimoji="1" lang="ja-JP" altLang="en-US" sz="1400">
              <a:solidFill>
                <a:sysClr val="windowText" lastClr="000000"/>
              </a:solidFill>
              <a:latin typeface="ＭＳ ゴシック" pitchFamily="49" charset="-128"/>
              <a:ea typeface="ＭＳ ゴシック" pitchFamily="49" charset="-128"/>
            </a:rPr>
            <a:t>　国民健康保険事業については、令和</a:t>
          </a:r>
          <a:r>
            <a:rPr kumimoji="1" lang="en-US" altLang="ja-JP" sz="1400">
              <a:solidFill>
                <a:sysClr val="windowText" lastClr="000000"/>
              </a:solidFill>
              <a:latin typeface="ＭＳ ゴシック" pitchFamily="49" charset="-128"/>
              <a:ea typeface="ＭＳ ゴシック" pitchFamily="49" charset="-128"/>
            </a:rPr>
            <a:t>4</a:t>
          </a:r>
          <a:r>
            <a:rPr kumimoji="1" lang="ja-JP" altLang="en-US" sz="1400">
              <a:solidFill>
                <a:sysClr val="windowText" lastClr="000000"/>
              </a:solidFill>
              <a:latin typeface="ＭＳ ゴシック" pitchFamily="49" charset="-128"/>
              <a:ea typeface="ＭＳ ゴシック" pitchFamily="49" charset="-128"/>
            </a:rPr>
            <a:t>年度は国保財政健全化計画に基づき税率改定を実施し段階的に繰入金の抑制を図りました。しかし、市内における高齢化の進行により保険給付費は増加の見通しとなり、予断が許せない状況にあります。</a:t>
          </a:r>
        </a:p>
        <a:p>
          <a:r>
            <a:rPr kumimoji="1" lang="ja-JP" altLang="en-US" sz="1400">
              <a:solidFill>
                <a:sysClr val="windowText" lastClr="000000"/>
              </a:solidFill>
              <a:latin typeface="ＭＳ ゴシック" pitchFamily="49" charset="-128"/>
              <a:ea typeface="ＭＳ ゴシック" pitchFamily="49" charset="-128"/>
            </a:rPr>
            <a:t>　今後、一般会計繰入金の削減に向けて、国民健康保険事業においては引き続き国保財政計画を遂行していくとともに、介護保険事業においては、次期計画策定に向けて介護保険料の引き上げを検討していきます。</a:t>
          </a:r>
          <a:endParaRPr kumimoji="1" lang="en-US" altLang="ja-JP" sz="1400">
            <a:solidFill>
              <a:sysClr val="windowText" lastClr="000000"/>
            </a:solidFill>
            <a:latin typeface="ＭＳ ゴシック" pitchFamily="49" charset="-128"/>
            <a:ea typeface="ＭＳ ゴシック" pitchFamily="49" charset="-128"/>
          </a:endParaRPr>
        </a:p>
        <a:p>
          <a:r>
            <a:rPr kumimoji="1" lang="ja-JP" altLang="en-US" sz="1400">
              <a:solidFill>
                <a:sysClr val="windowText" lastClr="000000"/>
              </a:solidFill>
              <a:latin typeface="ＭＳ ゴシック" pitchFamily="49" charset="-128"/>
              <a:ea typeface="ＭＳ ゴシック" pitchFamily="49" charset="-128"/>
            </a:rPr>
            <a:t>　一般会計については、財源の根幹をなす市税収入の確保のため、納税指導や滞納処分により収納対策を強化を図るとともに、各特別会計において保険税等の定期的な見直しにより、自主財源の確保に努め、一般会計に依存しない経営の健全化を図る必要があります。</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81</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82</v>
      </c>
      <c r="C2" s="176"/>
      <c r="D2" s="177"/>
    </row>
    <row r="3" spans="1:119" ht="18.75" customHeight="1" thickBot="1" x14ac:dyDescent="0.25">
      <c r="A3" s="175"/>
      <c r="B3" s="605" t="s">
        <v>83</v>
      </c>
      <c r="C3" s="606"/>
      <c r="D3" s="606"/>
      <c r="E3" s="607"/>
      <c r="F3" s="607"/>
      <c r="G3" s="607"/>
      <c r="H3" s="607"/>
      <c r="I3" s="607"/>
      <c r="J3" s="607"/>
      <c r="K3" s="607"/>
      <c r="L3" s="607" t="s">
        <v>84</v>
      </c>
      <c r="M3" s="607"/>
      <c r="N3" s="607"/>
      <c r="O3" s="607"/>
      <c r="P3" s="607"/>
      <c r="Q3" s="607"/>
      <c r="R3" s="610"/>
      <c r="S3" s="610"/>
      <c r="T3" s="610"/>
      <c r="U3" s="610"/>
      <c r="V3" s="611"/>
      <c r="W3" s="501" t="s">
        <v>85</v>
      </c>
      <c r="X3" s="502"/>
      <c r="Y3" s="502"/>
      <c r="Z3" s="502"/>
      <c r="AA3" s="502"/>
      <c r="AB3" s="606"/>
      <c r="AC3" s="610" t="s">
        <v>86</v>
      </c>
      <c r="AD3" s="502"/>
      <c r="AE3" s="502"/>
      <c r="AF3" s="502"/>
      <c r="AG3" s="502"/>
      <c r="AH3" s="502"/>
      <c r="AI3" s="502"/>
      <c r="AJ3" s="502"/>
      <c r="AK3" s="502"/>
      <c r="AL3" s="572"/>
      <c r="AM3" s="501" t="s">
        <v>87</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88</v>
      </c>
      <c r="BO3" s="502"/>
      <c r="BP3" s="502"/>
      <c r="BQ3" s="502"/>
      <c r="BR3" s="502"/>
      <c r="BS3" s="502"/>
      <c r="BT3" s="502"/>
      <c r="BU3" s="572"/>
      <c r="BV3" s="501" t="s">
        <v>89</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90</v>
      </c>
      <c r="CU3" s="502"/>
      <c r="CV3" s="502"/>
      <c r="CW3" s="502"/>
      <c r="CX3" s="502"/>
      <c r="CY3" s="502"/>
      <c r="CZ3" s="502"/>
      <c r="DA3" s="572"/>
      <c r="DB3" s="501" t="s">
        <v>91</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92</v>
      </c>
      <c r="AZ4" s="459"/>
      <c r="BA4" s="459"/>
      <c r="BB4" s="459"/>
      <c r="BC4" s="459"/>
      <c r="BD4" s="459"/>
      <c r="BE4" s="459"/>
      <c r="BF4" s="459"/>
      <c r="BG4" s="459"/>
      <c r="BH4" s="459"/>
      <c r="BI4" s="459"/>
      <c r="BJ4" s="459"/>
      <c r="BK4" s="459"/>
      <c r="BL4" s="459"/>
      <c r="BM4" s="460"/>
      <c r="BN4" s="461">
        <v>32334490</v>
      </c>
      <c r="BO4" s="462"/>
      <c r="BP4" s="462"/>
      <c r="BQ4" s="462"/>
      <c r="BR4" s="462"/>
      <c r="BS4" s="462"/>
      <c r="BT4" s="462"/>
      <c r="BU4" s="463"/>
      <c r="BV4" s="461">
        <v>33521811</v>
      </c>
      <c r="BW4" s="462"/>
      <c r="BX4" s="462"/>
      <c r="BY4" s="462"/>
      <c r="BZ4" s="462"/>
      <c r="CA4" s="462"/>
      <c r="CB4" s="462"/>
      <c r="CC4" s="463"/>
      <c r="CD4" s="598" t="s">
        <v>93</v>
      </c>
      <c r="CE4" s="599"/>
      <c r="CF4" s="599"/>
      <c r="CG4" s="599"/>
      <c r="CH4" s="599"/>
      <c r="CI4" s="599"/>
      <c r="CJ4" s="599"/>
      <c r="CK4" s="599"/>
      <c r="CL4" s="599"/>
      <c r="CM4" s="599"/>
      <c r="CN4" s="599"/>
      <c r="CO4" s="599"/>
      <c r="CP4" s="599"/>
      <c r="CQ4" s="599"/>
      <c r="CR4" s="599"/>
      <c r="CS4" s="600"/>
      <c r="CT4" s="601">
        <v>5.7</v>
      </c>
      <c r="CU4" s="602"/>
      <c r="CV4" s="602"/>
      <c r="CW4" s="602"/>
      <c r="CX4" s="602"/>
      <c r="CY4" s="602"/>
      <c r="CZ4" s="602"/>
      <c r="DA4" s="603"/>
      <c r="DB4" s="601">
        <v>8.6</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94</v>
      </c>
      <c r="AN5" s="389"/>
      <c r="AO5" s="389"/>
      <c r="AP5" s="389"/>
      <c r="AQ5" s="389"/>
      <c r="AR5" s="389"/>
      <c r="AS5" s="389"/>
      <c r="AT5" s="390"/>
      <c r="AU5" s="490" t="s">
        <v>95</v>
      </c>
      <c r="AV5" s="491"/>
      <c r="AW5" s="491"/>
      <c r="AX5" s="491"/>
      <c r="AY5" s="446" t="s">
        <v>96</v>
      </c>
      <c r="AZ5" s="447"/>
      <c r="BA5" s="447"/>
      <c r="BB5" s="447"/>
      <c r="BC5" s="447"/>
      <c r="BD5" s="447"/>
      <c r="BE5" s="447"/>
      <c r="BF5" s="447"/>
      <c r="BG5" s="447"/>
      <c r="BH5" s="447"/>
      <c r="BI5" s="447"/>
      <c r="BJ5" s="447"/>
      <c r="BK5" s="447"/>
      <c r="BL5" s="447"/>
      <c r="BM5" s="448"/>
      <c r="BN5" s="432">
        <v>31459490</v>
      </c>
      <c r="BO5" s="433"/>
      <c r="BP5" s="433"/>
      <c r="BQ5" s="433"/>
      <c r="BR5" s="433"/>
      <c r="BS5" s="433"/>
      <c r="BT5" s="433"/>
      <c r="BU5" s="434"/>
      <c r="BV5" s="432">
        <v>32205435</v>
      </c>
      <c r="BW5" s="433"/>
      <c r="BX5" s="433"/>
      <c r="BY5" s="433"/>
      <c r="BZ5" s="433"/>
      <c r="CA5" s="433"/>
      <c r="CB5" s="433"/>
      <c r="CC5" s="434"/>
      <c r="CD5" s="472" t="s">
        <v>97</v>
      </c>
      <c r="CE5" s="392"/>
      <c r="CF5" s="392"/>
      <c r="CG5" s="392"/>
      <c r="CH5" s="392"/>
      <c r="CI5" s="392"/>
      <c r="CJ5" s="392"/>
      <c r="CK5" s="392"/>
      <c r="CL5" s="392"/>
      <c r="CM5" s="392"/>
      <c r="CN5" s="392"/>
      <c r="CO5" s="392"/>
      <c r="CP5" s="392"/>
      <c r="CQ5" s="392"/>
      <c r="CR5" s="392"/>
      <c r="CS5" s="473"/>
      <c r="CT5" s="429">
        <v>92.6</v>
      </c>
      <c r="CU5" s="430"/>
      <c r="CV5" s="430"/>
      <c r="CW5" s="430"/>
      <c r="CX5" s="430"/>
      <c r="CY5" s="430"/>
      <c r="CZ5" s="430"/>
      <c r="DA5" s="431"/>
      <c r="DB5" s="429">
        <v>88.3</v>
      </c>
      <c r="DC5" s="430"/>
      <c r="DD5" s="430"/>
      <c r="DE5" s="430"/>
      <c r="DF5" s="430"/>
      <c r="DG5" s="430"/>
      <c r="DH5" s="430"/>
      <c r="DI5" s="431"/>
    </row>
    <row r="6" spans="1:119" ht="18.75" customHeight="1" x14ac:dyDescent="0.2">
      <c r="A6" s="175"/>
      <c r="B6" s="578" t="s">
        <v>98</v>
      </c>
      <c r="C6" s="419"/>
      <c r="D6" s="419"/>
      <c r="E6" s="579"/>
      <c r="F6" s="579"/>
      <c r="G6" s="579"/>
      <c r="H6" s="579"/>
      <c r="I6" s="579"/>
      <c r="J6" s="579"/>
      <c r="K6" s="579"/>
      <c r="L6" s="579" t="s">
        <v>99</v>
      </c>
      <c r="M6" s="579"/>
      <c r="N6" s="579"/>
      <c r="O6" s="579"/>
      <c r="P6" s="579"/>
      <c r="Q6" s="579"/>
      <c r="R6" s="417"/>
      <c r="S6" s="417"/>
      <c r="T6" s="417"/>
      <c r="U6" s="417"/>
      <c r="V6" s="585"/>
      <c r="W6" s="522" t="s">
        <v>100</v>
      </c>
      <c r="X6" s="418"/>
      <c r="Y6" s="418"/>
      <c r="Z6" s="418"/>
      <c r="AA6" s="418"/>
      <c r="AB6" s="419"/>
      <c r="AC6" s="590" t="s">
        <v>101</v>
      </c>
      <c r="AD6" s="591"/>
      <c r="AE6" s="591"/>
      <c r="AF6" s="591"/>
      <c r="AG6" s="591"/>
      <c r="AH6" s="591"/>
      <c r="AI6" s="591"/>
      <c r="AJ6" s="591"/>
      <c r="AK6" s="591"/>
      <c r="AL6" s="592"/>
      <c r="AM6" s="489" t="s">
        <v>102</v>
      </c>
      <c r="AN6" s="389"/>
      <c r="AO6" s="389"/>
      <c r="AP6" s="389"/>
      <c r="AQ6" s="389"/>
      <c r="AR6" s="389"/>
      <c r="AS6" s="389"/>
      <c r="AT6" s="390"/>
      <c r="AU6" s="490" t="s">
        <v>95</v>
      </c>
      <c r="AV6" s="491"/>
      <c r="AW6" s="491"/>
      <c r="AX6" s="491"/>
      <c r="AY6" s="446" t="s">
        <v>103</v>
      </c>
      <c r="AZ6" s="447"/>
      <c r="BA6" s="447"/>
      <c r="BB6" s="447"/>
      <c r="BC6" s="447"/>
      <c r="BD6" s="447"/>
      <c r="BE6" s="447"/>
      <c r="BF6" s="447"/>
      <c r="BG6" s="447"/>
      <c r="BH6" s="447"/>
      <c r="BI6" s="447"/>
      <c r="BJ6" s="447"/>
      <c r="BK6" s="447"/>
      <c r="BL6" s="447"/>
      <c r="BM6" s="448"/>
      <c r="BN6" s="432">
        <v>875000</v>
      </c>
      <c r="BO6" s="433"/>
      <c r="BP6" s="433"/>
      <c r="BQ6" s="433"/>
      <c r="BR6" s="433"/>
      <c r="BS6" s="433"/>
      <c r="BT6" s="433"/>
      <c r="BU6" s="434"/>
      <c r="BV6" s="432">
        <v>1316376</v>
      </c>
      <c r="BW6" s="433"/>
      <c r="BX6" s="433"/>
      <c r="BY6" s="433"/>
      <c r="BZ6" s="433"/>
      <c r="CA6" s="433"/>
      <c r="CB6" s="433"/>
      <c r="CC6" s="434"/>
      <c r="CD6" s="472" t="s">
        <v>104</v>
      </c>
      <c r="CE6" s="392"/>
      <c r="CF6" s="392"/>
      <c r="CG6" s="392"/>
      <c r="CH6" s="392"/>
      <c r="CI6" s="392"/>
      <c r="CJ6" s="392"/>
      <c r="CK6" s="392"/>
      <c r="CL6" s="392"/>
      <c r="CM6" s="392"/>
      <c r="CN6" s="392"/>
      <c r="CO6" s="392"/>
      <c r="CP6" s="392"/>
      <c r="CQ6" s="392"/>
      <c r="CR6" s="392"/>
      <c r="CS6" s="473"/>
      <c r="CT6" s="575">
        <v>94.6</v>
      </c>
      <c r="CU6" s="576"/>
      <c r="CV6" s="576"/>
      <c r="CW6" s="576"/>
      <c r="CX6" s="576"/>
      <c r="CY6" s="576"/>
      <c r="CZ6" s="576"/>
      <c r="DA6" s="577"/>
      <c r="DB6" s="575">
        <v>95</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105</v>
      </c>
      <c r="AN7" s="389"/>
      <c r="AO7" s="389"/>
      <c r="AP7" s="389"/>
      <c r="AQ7" s="389"/>
      <c r="AR7" s="389"/>
      <c r="AS7" s="389"/>
      <c r="AT7" s="390"/>
      <c r="AU7" s="490" t="s">
        <v>106</v>
      </c>
      <c r="AV7" s="491"/>
      <c r="AW7" s="491"/>
      <c r="AX7" s="491"/>
      <c r="AY7" s="446" t="s">
        <v>107</v>
      </c>
      <c r="AZ7" s="447"/>
      <c r="BA7" s="447"/>
      <c r="BB7" s="447"/>
      <c r="BC7" s="447"/>
      <c r="BD7" s="447"/>
      <c r="BE7" s="447"/>
      <c r="BF7" s="447"/>
      <c r="BG7" s="447"/>
      <c r="BH7" s="447"/>
      <c r="BI7" s="447"/>
      <c r="BJ7" s="447"/>
      <c r="BK7" s="447"/>
      <c r="BL7" s="447"/>
      <c r="BM7" s="448"/>
      <c r="BN7" s="432">
        <v>41563</v>
      </c>
      <c r="BO7" s="433"/>
      <c r="BP7" s="433"/>
      <c r="BQ7" s="433"/>
      <c r="BR7" s="433"/>
      <c r="BS7" s="433"/>
      <c r="BT7" s="433"/>
      <c r="BU7" s="434"/>
      <c r="BV7" s="432">
        <v>16557</v>
      </c>
      <c r="BW7" s="433"/>
      <c r="BX7" s="433"/>
      <c r="BY7" s="433"/>
      <c r="BZ7" s="433"/>
      <c r="CA7" s="433"/>
      <c r="CB7" s="433"/>
      <c r="CC7" s="434"/>
      <c r="CD7" s="472" t="s">
        <v>108</v>
      </c>
      <c r="CE7" s="392"/>
      <c r="CF7" s="392"/>
      <c r="CG7" s="392"/>
      <c r="CH7" s="392"/>
      <c r="CI7" s="392"/>
      <c r="CJ7" s="392"/>
      <c r="CK7" s="392"/>
      <c r="CL7" s="392"/>
      <c r="CM7" s="392"/>
      <c r="CN7" s="392"/>
      <c r="CO7" s="392"/>
      <c r="CP7" s="392"/>
      <c r="CQ7" s="392"/>
      <c r="CR7" s="392"/>
      <c r="CS7" s="473"/>
      <c r="CT7" s="432">
        <v>14614916</v>
      </c>
      <c r="CU7" s="433"/>
      <c r="CV7" s="433"/>
      <c r="CW7" s="433"/>
      <c r="CX7" s="433"/>
      <c r="CY7" s="433"/>
      <c r="CZ7" s="433"/>
      <c r="DA7" s="434"/>
      <c r="DB7" s="432">
        <v>15049194</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109</v>
      </c>
      <c r="AN8" s="389"/>
      <c r="AO8" s="389"/>
      <c r="AP8" s="389"/>
      <c r="AQ8" s="389"/>
      <c r="AR8" s="389"/>
      <c r="AS8" s="389"/>
      <c r="AT8" s="390"/>
      <c r="AU8" s="490" t="s">
        <v>110</v>
      </c>
      <c r="AV8" s="491"/>
      <c r="AW8" s="491"/>
      <c r="AX8" s="491"/>
      <c r="AY8" s="446" t="s">
        <v>111</v>
      </c>
      <c r="AZ8" s="447"/>
      <c r="BA8" s="447"/>
      <c r="BB8" s="447"/>
      <c r="BC8" s="447"/>
      <c r="BD8" s="447"/>
      <c r="BE8" s="447"/>
      <c r="BF8" s="447"/>
      <c r="BG8" s="447"/>
      <c r="BH8" s="447"/>
      <c r="BI8" s="447"/>
      <c r="BJ8" s="447"/>
      <c r="BK8" s="447"/>
      <c r="BL8" s="447"/>
      <c r="BM8" s="448"/>
      <c r="BN8" s="432">
        <v>833437</v>
      </c>
      <c r="BO8" s="433"/>
      <c r="BP8" s="433"/>
      <c r="BQ8" s="433"/>
      <c r="BR8" s="433"/>
      <c r="BS8" s="433"/>
      <c r="BT8" s="433"/>
      <c r="BU8" s="434"/>
      <c r="BV8" s="432">
        <v>1299819</v>
      </c>
      <c r="BW8" s="433"/>
      <c r="BX8" s="433"/>
      <c r="BY8" s="433"/>
      <c r="BZ8" s="433"/>
      <c r="CA8" s="433"/>
      <c r="CB8" s="433"/>
      <c r="CC8" s="434"/>
      <c r="CD8" s="472" t="s">
        <v>112</v>
      </c>
      <c r="CE8" s="392"/>
      <c r="CF8" s="392"/>
      <c r="CG8" s="392"/>
      <c r="CH8" s="392"/>
      <c r="CI8" s="392"/>
      <c r="CJ8" s="392"/>
      <c r="CK8" s="392"/>
      <c r="CL8" s="392"/>
      <c r="CM8" s="392"/>
      <c r="CN8" s="392"/>
      <c r="CO8" s="392"/>
      <c r="CP8" s="392"/>
      <c r="CQ8" s="392"/>
      <c r="CR8" s="392"/>
      <c r="CS8" s="473"/>
      <c r="CT8" s="535">
        <v>0.79</v>
      </c>
      <c r="CU8" s="536"/>
      <c r="CV8" s="536"/>
      <c r="CW8" s="536"/>
      <c r="CX8" s="536"/>
      <c r="CY8" s="536"/>
      <c r="CZ8" s="536"/>
      <c r="DA8" s="537"/>
      <c r="DB8" s="535">
        <v>0.81</v>
      </c>
      <c r="DC8" s="536"/>
      <c r="DD8" s="536"/>
      <c r="DE8" s="536"/>
      <c r="DF8" s="536"/>
      <c r="DG8" s="536"/>
      <c r="DH8" s="536"/>
      <c r="DI8" s="537"/>
    </row>
    <row r="9" spans="1:119" ht="18.75" customHeight="1" thickBot="1" x14ac:dyDescent="0.25">
      <c r="A9" s="175"/>
      <c r="B9" s="564" t="s">
        <v>113</v>
      </c>
      <c r="C9" s="565"/>
      <c r="D9" s="565"/>
      <c r="E9" s="565"/>
      <c r="F9" s="565"/>
      <c r="G9" s="565"/>
      <c r="H9" s="565"/>
      <c r="I9" s="565"/>
      <c r="J9" s="565"/>
      <c r="K9" s="483"/>
      <c r="L9" s="566" t="s">
        <v>114</v>
      </c>
      <c r="M9" s="567"/>
      <c r="N9" s="567"/>
      <c r="O9" s="567"/>
      <c r="P9" s="567"/>
      <c r="Q9" s="568"/>
      <c r="R9" s="569">
        <v>70829</v>
      </c>
      <c r="S9" s="570"/>
      <c r="T9" s="570"/>
      <c r="U9" s="570"/>
      <c r="V9" s="571"/>
      <c r="W9" s="501" t="s">
        <v>115</v>
      </c>
      <c r="X9" s="502"/>
      <c r="Y9" s="502"/>
      <c r="Z9" s="502"/>
      <c r="AA9" s="502"/>
      <c r="AB9" s="502"/>
      <c r="AC9" s="502"/>
      <c r="AD9" s="502"/>
      <c r="AE9" s="502"/>
      <c r="AF9" s="502"/>
      <c r="AG9" s="502"/>
      <c r="AH9" s="502"/>
      <c r="AI9" s="502"/>
      <c r="AJ9" s="502"/>
      <c r="AK9" s="502"/>
      <c r="AL9" s="572"/>
      <c r="AM9" s="489" t="s">
        <v>116</v>
      </c>
      <c r="AN9" s="389"/>
      <c r="AO9" s="389"/>
      <c r="AP9" s="389"/>
      <c r="AQ9" s="389"/>
      <c r="AR9" s="389"/>
      <c r="AS9" s="389"/>
      <c r="AT9" s="390"/>
      <c r="AU9" s="490" t="s">
        <v>95</v>
      </c>
      <c r="AV9" s="491"/>
      <c r="AW9" s="491"/>
      <c r="AX9" s="491"/>
      <c r="AY9" s="446" t="s">
        <v>117</v>
      </c>
      <c r="AZ9" s="447"/>
      <c r="BA9" s="447"/>
      <c r="BB9" s="447"/>
      <c r="BC9" s="447"/>
      <c r="BD9" s="447"/>
      <c r="BE9" s="447"/>
      <c r="BF9" s="447"/>
      <c r="BG9" s="447"/>
      <c r="BH9" s="447"/>
      <c r="BI9" s="447"/>
      <c r="BJ9" s="447"/>
      <c r="BK9" s="447"/>
      <c r="BL9" s="447"/>
      <c r="BM9" s="448"/>
      <c r="BN9" s="432">
        <v>-466382</v>
      </c>
      <c r="BO9" s="433"/>
      <c r="BP9" s="433"/>
      <c r="BQ9" s="433"/>
      <c r="BR9" s="433"/>
      <c r="BS9" s="433"/>
      <c r="BT9" s="433"/>
      <c r="BU9" s="434"/>
      <c r="BV9" s="432">
        <v>226445</v>
      </c>
      <c r="BW9" s="433"/>
      <c r="BX9" s="433"/>
      <c r="BY9" s="433"/>
      <c r="BZ9" s="433"/>
      <c r="CA9" s="433"/>
      <c r="CB9" s="433"/>
      <c r="CC9" s="434"/>
      <c r="CD9" s="472" t="s">
        <v>118</v>
      </c>
      <c r="CE9" s="392"/>
      <c r="CF9" s="392"/>
      <c r="CG9" s="392"/>
      <c r="CH9" s="392"/>
      <c r="CI9" s="392"/>
      <c r="CJ9" s="392"/>
      <c r="CK9" s="392"/>
      <c r="CL9" s="392"/>
      <c r="CM9" s="392"/>
      <c r="CN9" s="392"/>
      <c r="CO9" s="392"/>
      <c r="CP9" s="392"/>
      <c r="CQ9" s="392"/>
      <c r="CR9" s="392"/>
      <c r="CS9" s="473"/>
      <c r="CT9" s="429">
        <v>6.7</v>
      </c>
      <c r="CU9" s="430"/>
      <c r="CV9" s="430"/>
      <c r="CW9" s="430"/>
      <c r="CX9" s="430"/>
      <c r="CY9" s="430"/>
      <c r="CZ9" s="430"/>
      <c r="DA9" s="431"/>
      <c r="DB9" s="429">
        <v>6.6</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119</v>
      </c>
      <c r="M10" s="389"/>
      <c r="N10" s="389"/>
      <c r="O10" s="389"/>
      <c r="P10" s="389"/>
      <c r="Q10" s="390"/>
      <c r="R10" s="385">
        <v>71229</v>
      </c>
      <c r="S10" s="386"/>
      <c r="T10" s="386"/>
      <c r="U10" s="386"/>
      <c r="V10" s="445"/>
      <c r="W10" s="573"/>
      <c r="X10" s="383"/>
      <c r="Y10" s="383"/>
      <c r="Z10" s="383"/>
      <c r="AA10" s="383"/>
      <c r="AB10" s="383"/>
      <c r="AC10" s="383"/>
      <c r="AD10" s="383"/>
      <c r="AE10" s="383"/>
      <c r="AF10" s="383"/>
      <c r="AG10" s="383"/>
      <c r="AH10" s="383"/>
      <c r="AI10" s="383"/>
      <c r="AJ10" s="383"/>
      <c r="AK10" s="383"/>
      <c r="AL10" s="574"/>
      <c r="AM10" s="489" t="s">
        <v>120</v>
      </c>
      <c r="AN10" s="389"/>
      <c r="AO10" s="389"/>
      <c r="AP10" s="389"/>
      <c r="AQ10" s="389"/>
      <c r="AR10" s="389"/>
      <c r="AS10" s="389"/>
      <c r="AT10" s="390"/>
      <c r="AU10" s="490" t="s">
        <v>95</v>
      </c>
      <c r="AV10" s="491"/>
      <c r="AW10" s="491"/>
      <c r="AX10" s="491"/>
      <c r="AY10" s="446" t="s">
        <v>121</v>
      </c>
      <c r="AZ10" s="447"/>
      <c r="BA10" s="447"/>
      <c r="BB10" s="447"/>
      <c r="BC10" s="447"/>
      <c r="BD10" s="447"/>
      <c r="BE10" s="447"/>
      <c r="BF10" s="447"/>
      <c r="BG10" s="447"/>
      <c r="BH10" s="447"/>
      <c r="BI10" s="447"/>
      <c r="BJ10" s="447"/>
      <c r="BK10" s="447"/>
      <c r="BL10" s="447"/>
      <c r="BM10" s="448"/>
      <c r="BN10" s="432">
        <v>649910</v>
      </c>
      <c r="BO10" s="433"/>
      <c r="BP10" s="433"/>
      <c r="BQ10" s="433"/>
      <c r="BR10" s="433"/>
      <c r="BS10" s="433"/>
      <c r="BT10" s="433"/>
      <c r="BU10" s="434"/>
      <c r="BV10" s="432">
        <v>537000</v>
      </c>
      <c r="BW10" s="433"/>
      <c r="BX10" s="433"/>
      <c r="BY10" s="433"/>
      <c r="BZ10" s="433"/>
      <c r="CA10" s="433"/>
      <c r="CB10" s="433"/>
      <c r="CC10" s="434"/>
      <c r="CD10" s="178" t="s">
        <v>122</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123</v>
      </c>
      <c r="M11" s="394"/>
      <c r="N11" s="394"/>
      <c r="O11" s="394"/>
      <c r="P11" s="394"/>
      <c r="Q11" s="395"/>
      <c r="R11" s="561" t="s">
        <v>124</v>
      </c>
      <c r="S11" s="562"/>
      <c r="T11" s="562"/>
      <c r="U11" s="562"/>
      <c r="V11" s="563"/>
      <c r="W11" s="573"/>
      <c r="X11" s="383"/>
      <c r="Y11" s="383"/>
      <c r="Z11" s="383"/>
      <c r="AA11" s="383"/>
      <c r="AB11" s="383"/>
      <c r="AC11" s="383"/>
      <c r="AD11" s="383"/>
      <c r="AE11" s="383"/>
      <c r="AF11" s="383"/>
      <c r="AG11" s="383"/>
      <c r="AH11" s="383"/>
      <c r="AI11" s="383"/>
      <c r="AJ11" s="383"/>
      <c r="AK11" s="383"/>
      <c r="AL11" s="574"/>
      <c r="AM11" s="489" t="s">
        <v>125</v>
      </c>
      <c r="AN11" s="389"/>
      <c r="AO11" s="389"/>
      <c r="AP11" s="389"/>
      <c r="AQ11" s="389"/>
      <c r="AR11" s="389"/>
      <c r="AS11" s="389"/>
      <c r="AT11" s="390"/>
      <c r="AU11" s="490" t="s">
        <v>126</v>
      </c>
      <c r="AV11" s="491"/>
      <c r="AW11" s="491"/>
      <c r="AX11" s="491"/>
      <c r="AY11" s="446" t="s">
        <v>127</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128</v>
      </c>
      <c r="CE11" s="392"/>
      <c r="CF11" s="392"/>
      <c r="CG11" s="392"/>
      <c r="CH11" s="392"/>
      <c r="CI11" s="392"/>
      <c r="CJ11" s="392"/>
      <c r="CK11" s="392"/>
      <c r="CL11" s="392"/>
      <c r="CM11" s="392"/>
      <c r="CN11" s="392"/>
      <c r="CO11" s="392"/>
      <c r="CP11" s="392"/>
      <c r="CQ11" s="392"/>
      <c r="CR11" s="392"/>
      <c r="CS11" s="473"/>
      <c r="CT11" s="535" t="s">
        <v>129</v>
      </c>
      <c r="CU11" s="536"/>
      <c r="CV11" s="536"/>
      <c r="CW11" s="536"/>
      <c r="CX11" s="536"/>
      <c r="CY11" s="536"/>
      <c r="CZ11" s="536"/>
      <c r="DA11" s="537"/>
      <c r="DB11" s="535" t="s">
        <v>129</v>
      </c>
      <c r="DC11" s="536"/>
      <c r="DD11" s="536"/>
      <c r="DE11" s="536"/>
      <c r="DF11" s="536"/>
      <c r="DG11" s="536"/>
      <c r="DH11" s="536"/>
      <c r="DI11" s="537"/>
    </row>
    <row r="12" spans="1:119" ht="18.75" customHeight="1" x14ac:dyDescent="0.2">
      <c r="A12" s="175"/>
      <c r="B12" s="538" t="s">
        <v>130</v>
      </c>
      <c r="C12" s="539"/>
      <c r="D12" s="539"/>
      <c r="E12" s="539"/>
      <c r="F12" s="539"/>
      <c r="G12" s="539"/>
      <c r="H12" s="539"/>
      <c r="I12" s="539"/>
      <c r="J12" s="539"/>
      <c r="K12" s="540"/>
      <c r="L12" s="547" t="s">
        <v>131</v>
      </c>
      <c r="M12" s="548"/>
      <c r="N12" s="548"/>
      <c r="O12" s="548"/>
      <c r="P12" s="548"/>
      <c r="Q12" s="549"/>
      <c r="R12" s="550">
        <v>71296</v>
      </c>
      <c r="S12" s="551"/>
      <c r="T12" s="551"/>
      <c r="U12" s="551"/>
      <c r="V12" s="552"/>
      <c r="W12" s="553" t="s">
        <v>1</v>
      </c>
      <c r="X12" s="491"/>
      <c r="Y12" s="491"/>
      <c r="Z12" s="491"/>
      <c r="AA12" s="491"/>
      <c r="AB12" s="554"/>
      <c r="AC12" s="555" t="s">
        <v>132</v>
      </c>
      <c r="AD12" s="556"/>
      <c r="AE12" s="556"/>
      <c r="AF12" s="556"/>
      <c r="AG12" s="557"/>
      <c r="AH12" s="555" t="s">
        <v>133</v>
      </c>
      <c r="AI12" s="556"/>
      <c r="AJ12" s="556"/>
      <c r="AK12" s="556"/>
      <c r="AL12" s="558"/>
      <c r="AM12" s="489" t="s">
        <v>134</v>
      </c>
      <c r="AN12" s="389"/>
      <c r="AO12" s="389"/>
      <c r="AP12" s="389"/>
      <c r="AQ12" s="389"/>
      <c r="AR12" s="389"/>
      <c r="AS12" s="389"/>
      <c r="AT12" s="390"/>
      <c r="AU12" s="490" t="s">
        <v>126</v>
      </c>
      <c r="AV12" s="491"/>
      <c r="AW12" s="491"/>
      <c r="AX12" s="491"/>
      <c r="AY12" s="446" t="s">
        <v>135</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7150</v>
      </c>
      <c r="BW12" s="433"/>
      <c r="BX12" s="433"/>
      <c r="BY12" s="433"/>
      <c r="BZ12" s="433"/>
      <c r="CA12" s="433"/>
      <c r="CB12" s="433"/>
      <c r="CC12" s="434"/>
      <c r="CD12" s="472" t="s">
        <v>136</v>
      </c>
      <c r="CE12" s="392"/>
      <c r="CF12" s="392"/>
      <c r="CG12" s="392"/>
      <c r="CH12" s="392"/>
      <c r="CI12" s="392"/>
      <c r="CJ12" s="392"/>
      <c r="CK12" s="392"/>
      <c r="CL12" s="392"/>
      <c r="CM12" s="392"/>
      <c r="CN12" s="392"/>
      <c r="CO12" s="392"/>
      <c r="CP12" s="392"/>
      <c r="CQ12" s="392"/>
      <c r="CR12" s="392"/>
      <c r="CS12" s="473"/>
      <c r="CT12" s="535" t="s">
        <v>137</v>
      </c>
      <c r="CU12" s="536"/>
      <c r="CV12" s="536"/>
      <c r="CW12" s="536"/>
      <c r="CX12" s="536"/>
      <c r="CY12" s="536"/>
      <c r="CZ12" s="536"/>
      <c r="DA12" s="537"/>
      <c r="DB12" s="535" t="s">
        <v>129</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138</v>
      </c>
      <c r="N13" s="517"/>
      <c r="O13" s="517"/>
      <c r="P13" s="517"/>
      <c r="Q13" s="518"/>
      <c r="R13" s="519">
        <v>69527</v>
      </c>
      <c r="S13" s="520"/>
      <c r="T13" s="520"/>
      <c r="U13" s="520"/>
      <c r="V13" s="521"/>
      <c r="W13" s="522" t="s">
        <v>139</v>
      </c>
      <c r="X13" s="418"/>
      <c r="Y13" s="418"/>
      <c r="Z13" s="418"/>
      <c r="AA13" s="418"/>
      <c r="AB13" s="419"/>
      <c r="AC13" s="385">
        <v>371</v>
      </c>
      <c r="AD13" s="386"/>
      <c r="AE13" s="386"/>
      <c r="AF13" s="386"/>
      <c r="AG13" s="387"/>
      <c r="AH13" s="385">
        <v>354</v>
      </c>
      <c r="AI13" s="386"/>
      <c r="AJ13" s="386"/>
      <c r="AK13" s="386"/>
      <c r="AL13" s="445"/>
      <c r="AM13" s="489" t="s">
        <v>140</v>
      </c>
      <c r="AN13" s="389"/>
      <c r="AO13" s="389"/>
      <c r="AP13" s="389"/>
      <c r="AQ13" s="389"/>
      <c r="AR13" s="389"/>
      <c r="AS13" s="389"/>
      <c r="AT13" s="390"/>
      <c r="AU13" s="490" t="s">
        <v>141</v>
      </c>
      <c r="AV13" s="491"/>
      <c r="AW13" s="491"/>
      <c r="AX13" s="491"/>
      <c r="AY13" s="446" t="s">
        <v>142</v>
      </c>
      <c r="AZ13" s="447"/>
      <c r="BA13" s="447"/>
      <c r="BB13" s="447"/>
      <c r="BC13" s="447"/>
      <c r="BD13" s="447"/>
      <c r="BE13" s="447"/>
      <c r="BF13" s="447"/>
      <c r="BG13" s="447"/>
      <c r="BH13" s="447"/>
      <c r="BI13" s="447"/>
      <c r="BJ13" s="447"/>
      <c r="BK13" s="447"/>
      <c r="BL13" s="447"/>
      <c r="BM13" s="448"/>
      <c r="BN13" s="432">
        <v>183528</v>
      </c>
      <c r="BO13" s="433"/>
      <c r="BP13" s="433"/>
      <c r="BQ13" s="433"/>
      <c r="BR13" s="433"/>
      <c r="BS13" s="433"/>
      <c r="BT13" s="433"/>
      <c r="BU13" s="434"/>
      <c r="BV13" s="432">
        <v>756295</v>
      </c>
      <c r="BW13" s="433"/>
      <c r="BX13" s="433"/>
      <c r="BY13" s="433"/>
      <c r="BZ13" s="433"/>
      <c r="CA13" s="433"/>
      <c r="CB13" s="433"/>
      <c r="CC13" s="434"/>
      <c r="CD13" s="472" t="s">
        <v>143</v>
      </c>
      <c r="CE13" s="392"/>
      <c r="CF13" s="392"/>
      <c r="CG13" s="392"/>
      <c r="CH13" s="392"/>
      <c r="CI13" s="392"/>
      <c r="CJ13" s="392"/>
      <c r="CK13" s="392"/>
      <c r="CL13" s="392"/>
      <c r="CM13" s="392"/>
      <c r="CN13" s="392"/>
      <c r="CO13" s="392"/>
      <c r="CP13" s="392"/>
      <c r="CQ13" s="392"/>
      <c r="CR13" s="392"/>
      <c r="CS13" s="473"/>
      <c r="CT13" s="429">
        <v>1.4</v>
      </c>
      <c r="CU13" s="430"/>
      <c r="CV13" s="430"/>
      <c r="CW13" s="430"/>
      <c r="CX13" s="430"/>
      <c r="CY13" s="430"/>
      <c r="CZ13" s="430"/>
      <c r="DA13" s="431"/>
      <c r="DB13" s="429">
        <v>0.8</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144</v>
      </c>
      <c r="M14" s="559"/>
      <c r="N14" s="559"/>
      <c r="O14" s="559"/>
      <c r="P14" s="559"/>
      <c r="Q14" s="560"/>
      <c r="R14" s="519">
        <v>71872</v>
      </c>
      <c r="S14" s="520"/>
      <c r="T14" s="520"/>
      <c r="U14" s="520"/>
      <c r="V14" s="521"/>
      <c r="W14" s="523"/>
      <c r="X14" s="421"/>
      <c r="Y14" s="421"/>
      <c r="Z14" s="421"/>
      <c r="AA14" s="421"/>
      <c r="AB14" s="422"/>
      <c r="AC14" s="512">
        <v>1.4</v>
      </c>
      <c r="AD14" s="513"/>
      <c r="AE14" s="513"/>
      <c r="AF14" s="513"/>
      <c r="AG14" s="514"/>
      <c r="AH14" s="512">
        <v>1.3</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145</v>
      </c>
      <c r="CE14" s="470"/>
      <c r="CF14" s="470"/>
      <c r="CG14" s="470"/>
      <c r="CH14" s="470"/>
      <c r="CI14" s="470"/>
      <c r="CJ14" s="470"/>
      <c r="CK14" s="470"/>
      <c r="CL14" s="470"/>
      <c r="CM14" s="470"/>
      <c r="CN14" s="470"/>
      <c r="CO14" s="470"/>
      <c r="CP14" s="470"/>
      <c r="CQ14" s="470"/>
      <c r="CR14" s="470"/>
      <c r="CS14" s="471"/>
      <c r="CT14" s="529" t="s">
        <v>129</v>
      </c>
      <c r="CU14" s="530"/>
      <c r="CV14" s="530"/>
      <c r="CW14" s="530"/>
      <c r="CX14" s="530"/>
      <c r="CY14" s="530"/>
      <c r="CZ14" s="530"/>
      <c r="DA14" s="531"/>
      <c r="DB14" s="529" t="s">
        <v>146</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147</v>
      </c>
      <c r="N15" s="517"/>
      <c r="O15" s="517"/>
      <c r="P15" s="517"/>
      <c r="Q15" s="518"/>
      <c r="R15" s="519">
        <v>70086</v>
      </c>
      <c r="S15" s="520"/>
      <c r="T15" s="520"/>
      <c r="U15" s="520"/>
      <c r="V15" s="521"/>
      <c r="W15" s="522" t="s">
        <v>148</v>
      </c>
      <c r="X15" s="418"/>
      <c r="Y15" s="418"/>
      <c r="Z15" s="418"/>
      <c r="AA15" s="418"/>
      <c r="AB15" s="419"/>
      <c r="AC15" s="385">
        <v>6537</v>
      </c>
      <c r="AD15" s="386"/>
      <c r="AE15" s="386"/>
      <c r="AF15" s="386"/>
      <c r="AG15" s="387"/>
      <c r="AH15" s="385">
        <v>7232</v>
      </c>
      <c r="AI15" s="386"/>
      <c r="AJ15" s="386"/>
      <c r="AK15" s="386"/>
      <c r="AL15" s="445"/>
      <c r="AM15" s="489"/>
      <c r="AN15" s="389"/>
      <c r="AO15" s="389"/>
      <c r="AP15" s="389"/>
      <c r="AQ15" s="389"/>
      <c r="AR15" s="389"/>
      <c r="AS15" s="389"/>
      <c r="AT15" s="390"/>
      <c r="AU15" s="490"/>
      <c r="AV15" s="491"/>
      <c r="AW15" s="491"/>
      <c r="AX15" s="491"/>
      <c r="AY15" s="458" t="s">
        <v>149</v>
      </c>
      <c r="AZ15" s="459"/>
      <c r="BA15" s="459"/>
      <c r="BB15" s="459"/>
      <c r="BC15" s="459"/>
      <c r="BD15" s="459"/>
      <c r="BE15" s="459"/>
      <c r="BF15" s="459"/>
      <c r="BG15" s="459"/>
      <c r="BH15" s="459"/>
      <c r="BI15" s="459"/>
      <c r="BJ15" s="459"/>
      <c r="BK15" s="459"/>
      <c r="BL15" s="459"/>
      <c r="BM15" s="460"/>
      <c r="BN15" s="461">
        <v>9183375</v>
      </c>
      <c r="BO15" s="462"/>
      <c r="BP15" s="462"/>
      <c r="BQ15" s="462"/>
      <c r="BR15" s="462"/>
      <c r="BS15" s="462"/>
      <c r="BT15" s="462"/>
      <c r="BU15" s="463"/>
      <c r="BV15" s="461">
        <v>8890834</v>
      </c>
      <c r="BW15" s="462"/>
      <c r="BX15" s="462"/>
      <c r="BY15" s="462"/>
      <c r="BZ15" s="462"/>
      <c r="CA15" s="462"/>
      <c r="CB15" s="462"/>
      <c r="CC15" s="463"/>
      <c r="CD15" s="532" t="s">
        <v>150</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151</v>
      </c>
      <c r="M16" s="507"/>
      <c r="N16" s="507"/>
      <c r="O16" s="507"/>
      <c r="P16" s="507"/>
      <c r="Q16" s="508"/>
      <c r="R16" s="509" t="s">
        <v>152</v>
      </c>
      <c r="S16" s="510"/>
      <c r="T16" s="510"/>
      <c r="U16" s="510"/>
      <c r="V16" s="511"/>
      <c r="W16" s="523"/>
      <c r="X16" s="421"/>
      <c r="Y16" s="421"/>
      <c r="Z16" s="421"/>
      <c r="AA16" s="421"/>
      <c r="AB16" s="422"/>
      <c r="AC16" s="512">
        <v>25.5</v>
      </c>
      <c r="AD16" s="513"/>
      <c r="AE16" s="513"/>
      <c r="AF16" s="513"/>
      <c r="AG16" s="514"/>
      <c r="AH16" s="512">
        <v>27</v>
      </c>
      <c r="AI16" s="513"/>
      <c r="AJ16" s="513"/>
      <c r="AK16" s="513"/>
      <c r="AL16" s="515"/>
      <c r="AM16" s="489"/>
      <c r="AN16" s="389"/>
      <c r="AO16" s="389"/>
      <c r="AP16" s="389"/>
      <c r="AQ16" s="389"/>
      <c r="AR16" s="389"/>
      <c r="AS16" s="389"/>
      <c r="AT16" s="390"/>
      <c r="AU16" s="490"/>
      <c r="AV16" s="491"/>
      <c r="AW16" s="491"/>
      <c r="AX16" s="491"/>
      <c r="AY16" s="446" t="s">
        <v>153</v>
      </c>
      <c r="AZ16" s="447"/>
      <c r="BA16" s="447"/>
      <c r="BB16" s="447"/>
      <c r="BC16" s="447"/>
      <c r="BD16" s="447"/>
      <c r="BE16" s="447"/>
      <c r="BF16" s="447"/>
      <c r="BG16" s="447"/>
      <c r="BH16" s="447"/>
      <c r="BI16" s="447"/>
      <c r="BJ16" s="447"/>
      <c r="BK16" s="447"/>
      <c r="BL16" s="447"/>
      <c r="BM16" s="448"/>
      <c r="BN16" s="432">
        <v>11852504</v>
      </c>
      <c r="BO16" s="433"/>
      <c r="BP16" s="433"/>
      <c r="BQ16" s="433"/>
      <c r="BR16" s="433"/>
      <c r="BS16" s="433"/>
      <c r="BT16" s="433"/>
      <c r="BU16" s="434"/>
      <c r="BV16" s="432">
        <v>11409718</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154</v>
      </c>
      <c r="N17" s="526"/>
      <c r="O17" s="526"/>
      <c r="P17" s="526"/>
      <c r="Q17" s="527"/>
      <c r="R17" s="509" t="s">
        <v>155</v>
      </c>
      <c r="S17" s="510"/>
      <c r="T17" s="510"/>
      <c r="U17" s="510"/>
      <c r="V17" s="511"/>
      <c r="W17" s="522" t="s">
        <v>156</v>
      </c>
      <c r="X17" s="418"/>
      <c r="Y17" s="418"/>
      <c r="Z17" s="418"/>
      <c r="AA17" s="418"/>
      <c r="AB17" s="419"/>
      <c r="AC17" s="385">
        <v>18718</v>
      </c>
      <c r="AD17" s="386"/>
      <c r="AE17" s="386"/>
      <c r="AF17" s="386"/>
      <c r="AG17" s="387"/>
      <c r="AH17" s="385">
        <v>19164</v>
      </c>
      <c r="AI17" s="386"/>
      <c r="AJ17" s="386"/>
      <c r="AK17" s="386"/>
      <c r="AL17" s="445"/>
      <c r="AM17" s="489"/>
      <c r="AN17" s="389"/>
      <c r="AO17" s="389"/>
      <c r="AP17" s="389"/>
      <c r="AQ17" s="389"/>
      <c r="AR17" s="389"/>
      <c r="AS17" s="389"/>
      <c r="AT17" s="390"/>
      <c r="AU17" s="490"/>
      <c r="AV17" s="491"/>
      <c r="AW17" s="491"/>
      <c r="AX17" s="491"/>
      <c r="AY17" s="446" t="s">
        <v>157</v>
      </c>
      <c r="AZ17" s="447"/>
      <c r="BA17" s="447"/>
      <c r="BB17" s="447"/>
      <c r="BC17" s="447"/>
      <c r="BD17" s="447"/>
      <c r="BE17" s="447"/>
      <c r="BF17" s="447"/>
      <c r="BG17" s="447"/>
      <c r="BH17" s="447"/>
      <c r="BI17" s="447"/>
      <c r="BJ17" s="447"/>
      <c r="BK17" s="447"/>
      <c r="BL17" s="447"/>
      <c r="BM17" s="448"/>
      <c r="BN17" s="432">
        <v>11615754</v>
      </c>
      <c r="BO17" s="433"/>
      <c r="BP17" s="433"/>
      <c r="BQ17" s="433"/>
      <c r="BR17" s="433"/>
      <c r="BS17" s="433"/>
      <c r="BT17" s="433"/>
      <c r="BU17" s="434"/>
      <c r="BV17" s="432">
        <v>11249657</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158</v>
      </c>
      <c r="C18" s="483"/>
      <c r="D18" s="483"/>
      <c r="E18" s="484"/>
      <c r="F18" s="484"/>
      <c r="G18" s="484"/>
      <c r="H18" s="484"/>
      <c r="I18" s="484"/>
      <c r="J18" s="484"/>
      <c r="K18" s="484"/>
      <c r="L18" s="485">
        <v>15.32</v>
      </c>
      <c r="M18" s="485"/>
      <c r="N18" s="485"/>
      <c r="O18" s="485"/>
      <c r="P18" s="485"/>
      <c r="Q18" s="485"/>
      <c r="R18" s="486"/>
      <c r="S18" s="486"/>
      <c r="T18" s="486"/>
      <c r="U18" s="486"/>
      <c r="V18" s="487"/>
      <c r="W18" s="503"/>
      <c r="X18" s="504"/>
      <c r="Y18" s="504"/>
      <c r="Z18" s="504"/>
      <c r="AA18" s="504"/>
      <c r="AB18" s="528"/>
      <c r="AC18" s="402">
        <v>73</v>
      </c>
      <c r="AD18" s="403"/>
      <c r="AE18" s="403"/>
      <c r="AF18" s="403"/>
      <c r="AG18" s="488"/>
      <c r="AH18" s="402">
        <v>71.599999999999994</v>
      </c>
      <c r="AI18" s="403"/>
      <c r="AJ18" s="403"/>
      <c r="AK18" s="403"/>
      <c r="AL18" s="404"/>
      <c r="AM18" s="489"/>
      <c r="AN18" s="389"/>
      <c r="AO18" s="389"/>
      <c r="AP18" s="389"/>
      <c r="AQ18" s="389"/>
      <c r="AR18" s="389"/>
      <c r="AS18" s="389"/>
      <c r="AT18" s="390"/>
      <c r="AU18" s="490"/>
      <c r="AV18" s="491"/>
      <c r="AW18" s="491"/>
      <c r="AX18" s="491"/>
      <c r="AY18" s="446" t="s">
        <v>159</v>
      </c>
      <c r="AZ18" s="447"/>
      <c r="BA18" s="447"/>
      <c r="BB18" s="447"/>
      <c r="BC18" s="447"/>
      <c r="BD18" s="447"/>
      <c r="BE18" s="447"/>
      <c r="BF18" s="447"/>
      <c r="BG18" s="447"/>
      <c r="BH18" s="447"/>
      <c r="BI18" s="447"/>
      <c r="BJ18" s="447"/>
      <c r="BK18" s="447"/>
      <c r="BL18" s="447"/>
      <c r="BM18" s="448"/>
      <c r="BN18" s="432">
        <v>14376706</v>
      </c>
      <c r="BO18" s="433"/>
      <c r="BP18" s="433"/>
      <c r="BQ18" s="433"/>
      <c r="BR18" s="433"/>
      <c r="BS18" s="433"/>
      <c r="BT18" s="433"/>
      <c r="BU18" s="434"/>
      <c r="BV18" s="432">
        <v>13966164</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160</v>
      </c>
      <c r="C19" s="483"/>
      <c r="D19" s="483"/>
      <c r="E19" s="484"/>
      <c r="F19" s="484"/>
      <c r="G19" s="484"/>
      <c r="H19" s="484"/>
      <c r="I19" s="484"/>
      <c r="J19" s="484"/>
      <c r="K19" s="484"/>
      <c r="L19" s="492">
        <v>4623</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161</v>
      </c>
      <c r="AZ19" s="447"/>
      <c r="BA19" s="447"/>
      <c r="BB19" s="447"/>
      <c r="BC19" s="447"/>
      <c r="BD19" s="447"/>
      <c r="BE19" s="447"/>
      <c r="BF19" s="447"/>
      <c r="BG19" s="447"/>
      <c r="BH19" s="447"/>
      <c r="BI19" s="447"/>
      <c r="BJ19" s="447"/>
      <c r="BK19" s="447"/>
      <c r="BL19" s="447"/>
      <c r="BM19" s="448"/>
      <c r="BN19" s="432">
        <v>19131963</v>
      </c>
      <c r="BO19" s="433"/>
      <c r="BP19" s="433"/>
      <c r="BQ19" s="433"/>
      <c r="BR19" s="433"/>
      <c r="BS19" s="433"/>
      <c r="BT19" s="433"/>
      <c r="BU19" s="434"/>
      <c r="BV19" s="432">
        <v>19112253</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162</v>
      </c>
      <c r="C20" s="483"/>
      <c r="D20" s="483"/>
      <c r="E20" s="484"/>
      <c r="F20" s="484"/>
      <c r="G20" s="484"/>
      <c r="H20" s="484"/>
      <c r="I20" s="484"/>
      <c r="J20" s="484"/>
      <c r="K20" s="484"/>
      <c r="L20" s="492">
        <v>29978</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163</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164</v>
      </c>
      <c r="C22" s="409"/>
      <c r="D22" s="410"/>
      <c r="E22" s="417" t="s">
        <v>1</v>
      </c>
      <c r="F22" s="418"/>
      <c r="G22" s="418"/>
      <c r="H22" s="418"/>
      <c r="I22" s="418"/>
      <c r="J22" s="418"/>
      <c r="K22" s="419"/>
      <c r="L22" s="417" t="s">
        <v>165</v>
      </c>
      <c r="M22" s="418"/>
      <c r="N22" s="418"/>
      <c r="O22" s="418"/>
      <c r="P22" s="419"/>
      <c r="Q22" s="423" t="s">
        <v>166</v>
      </c>
      <c r="R22" s="424"/>
      <c r="S22" s="424"/>
      <c r="T22" s="424"/>
      <c r="U22" s="424"/>
      <c r="V22" s="425"/>
      <c r="W22" s="474" t="s">
        <v>167</v>
      </c>
      <c r="X22" s="409"/>
      <c r="Y22" s="410"/>
      <c r="Z22" s="417" t="s">
        <v>1</v>
      </c>
      <c r="AA22" s="418"/>
      <c r="AB22" s="418"/>
      <c r="AC22" s="418"/>
      <c r="AD22" s="418"/>
      <c r="AE22" s="418"/>
      <c r="AF22" s="418"/>
      <c r="AG22" s="419"/>
      <c r="AH22" s="435" t="s">
        <v>168</v>
      </c>
      <c r="AI22" s="418"/>
      <c r="AJ22" s="418"/>
      <c r="AK22" s="418"/>
      <c r="AL22" s="419"/>
      <c r="AM22" s="435" t="s">
        <v>169</v>
      </c>
      <c r="AN22" s="436"/>
      <c r="AO22" s="436"/>
      <c r="AP22" s="436"/>
      <c r="AQ22" s="436"/>
      <c r="AR22" s="437"/>
      <c r="AS22" s="423" t="s">
        <v>166</v>
      </c>
      <c r="AT22" s="424"/>
      <c r="AU22" s="424"/>
      <c r="AV22" s="424"/>
      <c r="AW22" s="424"/>
      <c r="AX22" s="441"/>
      <c r="AY22" s="458" t="s">
        <v>170</v>
      </c>
      <c r="AZ22" s="459"/>
      <c r="BA22" s="459"/>
      <c r="BB22" s="459"/>
      <c r="BC22" s="459"/>
      <c r="BD22" s="459"/>
      <c r="BE22" s="459"/>
      <c r="BF22" s="459"/>
      <c r="BG22" s="459"/>
      <c r="BH22" s="459"/>
      <c r="BI22" s="459"/>
      <c r="BJ22" s="459"/>
      <c r="BK22" s="459"/>
      <c r="BL22" s="459"/>
      <c r="BM22" s="460"/>
      <c r="BN22" s="461">
        <v>13887912</v>
      </c>
      <c r="BO22" s="462"/>
      <c r="BP22" s="462"/>
      <c r="BQ22" s="462"/>
      <c r="BR22" s="462"/>
      <c r="BS22" s="462"/>
      <c r="BT22" s="462"/>
      <c r="BU22" s="463"/>
      <c r="BV22" s="461">
        <v>14709740</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171</v>
      </c>
      <c r="AZ23" s="447"/>
      <c r="BA23" s="447"/>
      <c r="BB23" s="447"/>
      <c r="BC23" s="447"/>
      <c r="BD23" s="447"/>
      <c r="BE23" s="447"/>
      <c r="BF23" s="447"/>
      <c r="BG23" s="447"/>
      <c r="BH23" s="447"/>
      <c r="BI23" s="447"/>
      <c r="BJ23" s="447"/>
      <c r="BK23" s="447"/>
      <c r="BL23" s="447"/>
      <c r="BM23" s="448"/>
      <c r="BN23" s="432">
        <v>12644789</v>
      </c>
      <c r="BO23" s="433"/>
      <c r="BP23" s="433"/>
      <c r="BQ23" s="433"/>
      <c r="BR23" s="433"/>
      <c r="BS23" s="433"/>
      <c r="BT23" s="433"/>
      <c r="BU23" s="434"/>
      <c r="BV23" s="432">
        <v>13297403</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172</v>
      </c>
      <c r="F24" s="389"/>
      <c r="G24" s="389"/>
      <c r="H24" s="389"/>
      <c r="I24" s="389"/>
      <c r="J24" s="389"/>
      <c r="K24" s="390"/>
      <c r="L24" s="385">
        <v>1</v>
      </c>
      <c r="M24" s="386"/>
      <c r="N24" s="386"/>
      <c r="O24" s="386"/>
      <c r="P24" s="387"/>
      <c r="Q24" s="385">
        <v>8530</v>
      </c>
      <c r="R24" s="386"/>
      <c r="S24" s="386"/>
      <c r="T24" s="386"/>
      <c r="U24" s="386"/>
      <c r="V24" s="387"/>
      <c r="W24" s="475"/>
      <c r="X24" s="412"/>
      <c r="Y24" s="413"/>
      <c r="Z24" s="388" t="s">
        <v>173</v>
      </c>
      <c r="AA24" s="389"/>
      <c r="AB24" s="389"/>
      <c r="AC24" s="389"/>
      <c r="AD24" s="389"/>
      <c r="AE24" s="389"/>
      <c r="AF24" s="389"/>
      <c r="AG24" s="390"/>
      <c r="AH24" s="385">
        <v>352</v>
      </c>
      <c r="AI24" s="386"/>
      <c r="AJ24" s="386"/>
      <c r="AK24" s="386"/>
      <c r="AL24" s="387"/>
      <c r="AM24" s="385">
        <v>1039456</v>
      </c>
      <c r="AN24" s="386"/>
      <c r="AO24" s="386"/>
      <c r="AP24" s="386"/>
      <c r="AQ24" s="386"/>
      <c r="AR24" s="387"/>
      <c r="AS24" s="385">
        <v>2953</v>
      </c>
      <c r="AT24" s="386"/>
      <c r="AU24" s="386"/>
      <c r="AV24" s="386"/>
      <c r="AW24" s="386"/>
      <c r="AX24" s="445"/>
      <c r="AY24" s="405" t="s">
        <v>174</v>
      </c>
      <c r="AZ24" s="406"/>
      <c r="BA24" s="406"/>
      <c r="BB24" s="406"/>
      <c r="BC24" s="406"/>
      <c r="BD24" s="406"/>
      <c r="BE24" s="406"/>
      <c r="BF24" s="406"/>
      <c r="BG24" s="406"/>
      <c r="BH24" s="406"/>
      <c r="BI24" s="406"/>
      <c r="BJ24" s="406"/>
      <c r="BK24" s="406"/>
      <c r="BL24" s="406"/>
      <c r="BM24" s="407"/>
      <c r="BN24" s="432">
        <v>2406479</v>
      </c>
      <c r="BO24" s="433"/>
      <c r="BP24" s="433"/>
      <c r="BQ24" s="433"/>
      <c r="BR24" s="433"/>
      <c r="BS24" s="433"/>
      <c r="BT24" s="433"/>
      <c r="BU24" s="434"/>
      <c r="BV24" s="432">
        <v>2683094</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175</v>
      </c>
      <c r="F25" s="389"/>
      <c r="G25" s="389"/>
      <c r="H25" s="389"/>
      <c r="I25" s="389"/>
      <c r="J25" s="389"/>
      <c r="K25" s="390"/>
      <c r="L25" s="385">
        <v>1</v>
      </c>
      <c r="M25" s="386"/>
      <c r="N25" s="386"/>
      <c r="O25" s="386"/>
      <c r="P25" s="387"/>
      <c r="Q25" s="385">
        <v>7400</v>
      </c>
      <c r="R25" s="386"/>
      <c r="S25" s="386"/>
      <c r="T25" s="386"/>
      <c r="U25" s="386"/>
      <c r="V25" s="387"/>
      <c r="W25" s="475"/>
      <c r="X25" s="412"/>
      <c r="Y25" s="413"/>
      <c r="Z25" s="388" t="s">
        <v>176</v>
      </c>
      <c r="AA25" s="389"/>
      <c r="AB25" s="389"/>
      <c r="AC25" s="389"/>
      <c r="AD25" s="389"/>
      <c r="AE25" s="389"/>
      <c r="AF25" s="389"/>
      <c r="AG25" s="390"/>
      <c r="AH25" s="385" t="s">
        <v>146</v>
      </c>
      <c r="AI25" s="386"/>
      <c r="AJ25" s="386"/>
      <c r="AK25" s="386"/>
      <c r="AL25" s="387"/>
      <c r="AM25" s="385" t="s">
        <v>146</v>
      </c>
      <c r="AN25" s="386"/>
      <c r="AO25" s="386"/>
      <c r="AP25" s="386"/>
      <c r="AQ25" s="386"/>
      <c r="AR25" s="387"/>
      <c r="AS25" s="385" t="s">
        <v>177</v>
      </c>
      <c r="AT25" s="386"/>
      <c r="AU25" s="386"/>
      <c r="AV25" s="386"/>
      <c r="AW25" s="386"/>
      <c r="AX25" s="445"/>
      <c r="AY25" s="458" t="s">
        <v>178</v>
      </c>
      <c r="AZ25" s="459"/>
      <c r="BA25" s="459"/>
      <c r="BB25" s="459"/>
      <c r="BC25" s="459"/>
      <c r="BD25" s="459"/>
      <c r="BE25" s="459"/>
      <c r="BF25" s="459"/>
      <c r="BG25" s="459"/>
      <c r="BH25" s="459"/>
      <c r="BI25" s="459"/>
      <c r="BJ25" s="459"/>
      <c r="BK25" s="459"/>
      <c r="BL25" s="459"/>
      <c r="BM25" s="460"/>
      <c r="BN25" s="461">
        <v>5781972</v>
      </c>
      <c r="BO25" s="462"/>
      <c r="BP25" s="462"/>
      <c r="BQ25" s="462"/>
      <c r="BR25" s="462"/>
      <c r="BS25" s="462"/>
      <c r="BT25" s="462"/>
      <c r="BU25" s="463"/>
      <c r="BV25" s="461">
        <v>6049241</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179</v>
      </c>
      <c r="F26" s="389"/>
      <c r="G26" s="389"/>
      <c r="H26" s="389"/>
      <c r="I26" s="389"/>
      <c r="J26" s="389"/>
      <c r="K26" s="390"/>
      <c r="L26" s="385">
        <v>1</v>
      </c>
      <c r="M26" s="386"/>
      <c r="N26" s="386"/>
      <c r="O26" s="386"/>
      <c r="P26" s="387"/>
      <c r="Q26" s="385">
        <v>6910</v>
      </c>
      <c r="R26" s="386"/>
      <c r="S26" s="386"/>
      <c r="T26" s="386"/>
      <c r="U26" s="386"/>
      <c r="V26" s="387"/>
      <c r="W26" s="475"/>
      <c r="X26" s="412"/>
      <c r="Y26" s="413"/>
      <c r="Z26" s="388" t="s">
        <v>180</v>
      </c>
      <c r="AA26" s="443"/>
      <c r="AB26" s="443"/>
      <c r="AC26" s="443"/>
      <c r="AD26" s="443"/>
      <c r="AE26" s="443"/>
      <c r="AF26" s="443"/>
      <c r="AG26" s="444"/>
      <c r="AH26" s="385">
        <v>14</v>
      </c>
      <c r="AI26" s="386"/>
      <c r="AJ26" s="386"/>
      <c r="AK26" s="386"/>
      <c r="AL26" s="387"/>
      <c r="AM26" s="385">
        <v>42070</v>
      </c>
      <c r="AN26" s="386"/>
      <c r="AO26" s="386"/>
      <c r="AP26" s="386"/>
      <c r="AQ26" s="386"/>
      <c r="AR26" s="387"/>
      <c r="AS26" s="385">
        <v>3005</v>
      </c>
      <c r="AT26" s="386"/>
      <c r="AU26" s="386"/>
      <c r="AV26" s="386"/>
      <c r="AW26" s="386"/>
      <c r="AX26" s="445"/>
      <c r="AY26" s="472" t="s">
        <v>181</v>
      </c>
      <c r="AZ26" s="392"/>
      <c r="BA26" s="392"/>
      <c r="BB26" s="392"/>
      <c r="BC26" s="392"/>
      <c r="BD26" s="392"/>
      <c r="BE26" s="392"/>
      <c r="BF26" s="392"/>
      <c r="BG26" s="392"/>
      <c r="BH26" s="392"/>
      <c r="BI26" s="392"/>
      <c r="BJ26" s="392"/>
      <c r="BK26" s="392"/>
      <c r="BL26" s="392"/>
      <c r="BM26" s="473"/>
      <c r="BN26" s="432" t="s">
        <v>146</v>
      </c>
      <c r="BO26" s="433"/>
      <c r="BP26" s="433"/>
      <c r="BQ26" s="433"/>
      <c r="BR26" s="433"/>
      <c r="BS26" s="433"/>
      <c r="BT26" s="433"/>
      <c r="BU26" s="434"/>
      <c r="BV26" s="432" t="s">
        <v>146</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182</v>
      </c>
      <c r="F27" s="389"/>
      <c r="G27" s="389"/>
      <c r="H27" s="389"/>
      <c r="I27" s="389"/>
      <c r="J27" s="389"/>
      <c r="K27" s="390"/>
      <c r="L27" s="385">
        <v>1</v>
      </c>
      <c r="M27" s="386"/>
      <c r="N27" s="386"/>
      <c r="O27" s="386"/>
      <c r="P27" s="387"/>
      <c r="Q27" s="385">
        <v>5050</v>
      </c>
      <c r="R27" s="386"/>
      <c r="S27" s="386"/>
      <c r="T27" s="386"/>
      <c r="U27" s="386"/>
      <c r="V27" s="387"/>
      <c r="W27" s="475"/>
      <c r="X27" s="412"/>
      <c r="Y27" s="413"/>
      <c r="Z27" s="388" t="s">
        <v>183</v>
      </c>
      <c r="AA27" s="389"/>
      <c r="AB27" s="389"/>
      <c r="AC27" s="389"/>
      <c r="AD27" s="389"/>
      <c r="AE27" s="389"/>
      <c r="AF27" s="389"/>
      <c r="AG27" s="390"/>
      <c r="AH27" s="385">
        <v>2</v>
      </c>
      <c r="AI27" s="386"/>
      <c r="AJ27" s="386"/>
      <c r="AK27" s="386"/>
      <c r="AL27" s="387"/>
      <c r="AM27" s="385" t="s">
        <v>184</v>
      </c>
      <c r="AN27" s="386"/>
      <c r="AO27" s="386"/>
      <c r="AP27" s="386"/>
      <c r="AQ27" s="386"/>
      <c r="AR27" s="387"/>
      <c r="AS27" s="385" t="s">
        <v>184</v>
      </c>
      <c r="AT27" s="386"/>
      <c r="AU27" s="386"/>
      <c r="AV27" s="386"/>
      <c r="AW27" s="386"/>
      <c r="AX27" s="445"/>
      <c r="AY27" s="469" t="s">
        <v>185</v>
      </c>
      <c r="AZ27" s="470"/>
      <c r="BA27" s="470"/>
      <c r="BB27" s="470"/>
      <c r="BC27" s="470"/>
      <c r="BD27" s="470"/>
      <c r="BE27" s="470"/>
      <c r="BF27" s="470"/>
      <c r="BG27" s="470"/>
      <c r="BH27" s="470"/>
      <c r="BI27" s="470"/>
      <c r="BJ27" s="470"/>
      <c r="BK27" s="470"/>
      <c r="BL27" s="470"/>
      <c r="BM27" s="471"/>
      <c r="BN27" s="466">
        <v>500636</v>
      </c>
      <c r="BO27" s="467"/>
      <c r="BP27" s="467"/>
      <c r="BQ27" s="467"/>
      <c r="BR27" s="467"/>
      <c r="BS27" s="467"/>
      <c r="BT27" s="467"/>
      <c r="BU27" s="468"/>
      <c r="BV27" s="466">
        <v>500625</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186</v>
      </c>
      <c r="F28" s="389"/>
      <c r="G28" s="389"/>
      <c r="H28" s="389"/>
      <c r="I28" s="389"/>
      <c r="J28" s="389"/>
      <c r="K28" s="390"/>
      <c r="L28" s="385">
        <v>1</v>
      </c>
      <c r="M28" s="386"/>
      <c r="N28" s="386"/>
      <c r="O28" s="386"/>
      <c r="P28" s="387"/>
      <c r="Q28" s="385">
        <v>4580</v>
      </c>
      <c r="R28" s="386"/>
      <c r="S28" s="386"/>
      <c r="T28" s="386"/>
      <c r="U28" s="386"/>
      <c r="V28" s="387"/>
      <c r="W28" s="475"/>
      <c r="X28" s="412"/>
      <c r="Y28" s="413"/>
      <c r="Z28" s="388" t="s">
        <v>187</v>
      </c>
      <c r="AA28" s="389"/>
      <c r="AB28" s="389"/>
      <c r="AC28" s="389"/>
      <c r="AD28" s="389"/>
      <c r="AE28" s="389"/>
      <c r="AF28" s="389"/>
      <c r="AG28" s="390"/>
      <c r="AH28" s="385" t="s">
        <v>146</v>
      </c>
      <c r="AI28" s="386"/>
      <c r="AJ28" s="386"/>
      <c r="AK28" s="386"/>
      <c r="AL28" s="387"/>
      <c r="AM28" s="385" t="s">
        <v>129</v>
      </c>
      <c r="AN28" s="386"/>
      <c r="AO28" s="386"/>
      <c r="AP28" s="386"/>
      <c r="AQ28" s="386"/>
      <c r="AR28" s="387"/>
      <c r="AS28" s="385" t="s">
        <v>146</v>
      </c>
      <c r="AT28" s="386"/>
      <c r="AU28" s="386"/>
      <c r="AV28" s="386"/>
      <c r="AW28" s="386"/>
      <c r="AX28" s="445"/>
      <c r="AY28" s="449" t="s">
        <v>188</v>
      </c>
      <c r="AZ28" s="450"/>
      <c r="BA28" s="450"/>
      <c r="BB28" s="451"/>
      <c r="BC28" s="458" t="s">
        <v>49</v>
      </c>
      <c r="BD28" s="459"/>
      <c r="BE28" s="459"/>
      <c r="BF28" s="459"/>
      <c r="BG28" s="459"/>
      <c r="BH28" s="459"/>
      <c r="BI28" s="459"/>
      <c r="BJ28" s="459"/>
      <c r="BK28" s="459"/>
      <c r="BL28" s="459"/>
      <c r="BM28" s="460"/>
      <c r="BN28" s="461">
        <v>2810622</v>
      </c>
      <c r="BO28" s="462"/>
      <c r="BP28" s="462"/>
      <c r="BQ28" s="462"/>
      <c r="BR28" s="462"/>
      <c r="BS28" s="462"/>
      <c r="BT28" s="462"/>
      <c r="BU28" s="463"/>
      <c r="BV28" s="461">
        <v>2160712</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189</v>
      </c>
      <c r="F29" s="389"/>
      <c r="G29" s="389"/>
      <c r="H29" s="389"/>
      <c r="I29" s="389"/>
      <c r="J29" s="389"/>
      <c r="K29" s="390"/>
      <c r="L29" s="385">
        <v>18</v>
      </c>
      <c r="M29" s="386"/>
      <c r="N29" s="386"/>
      <c r="O29" s="386"/>
      <c r="P29" s="387"/>
      <c r="Q29" s="385">
        <v>4350</v>
      </c>
      <c r="R29" s="386"/>
      <c r="S29" s="386"/>
      <c r="T29" s="386"/>
      <c r="U29" s="386"/>
      <c r="V29" s="387"/>
      <c r="W29" s="476"/>
      <c r="X29" s="477"/>
      <c r="Y29" s="478"/>
      <c r="Z29" s="388" t="s">
        <v>190</v>
      </c>
      <c r="AA29" s="389"/>
      <c r="AB29" s="389"/>
      <c r="AC29" s="389"/>
      <c r="AD29" s="389"/>
      <c r="AE29" s="389"/>
      <c r="AF29" s="389"/>
      <c r="AG29" s="390"/>
      <c r="AH29" s="385">
        <v>354</v>
      </c>
      <c r="AI29" s="386"/>
      <c r="AJ29" s="386"/>
      <c r="AK29" s="386"/>
      <c r="AL29" s="387"/>
      <c r="AM29" s="385">
        <v>1048362</v>
      </c>
      <c r="AN29" s="386"/>
      <c r="AO29" s="386"/>
      <c r="AP29" s="386"/>
      <c r="AQ29" s="386"/>
      <c r="AR29" s="387"/>
      <c r="AS29" s="385">
        <v>2961</v>
      </c>
      <c r="AT29" s="386"/>
      <c r="AU29" s="386"/>
      <c r="AV29" s="386"/>
      <c r="AW29" s="386"/>
      <c r="AX29" s="445"/>
      <c r="AY29" s="452"/>
      <c r="AZ29" s="453"/>
      <c r="BA29" s="453"/>
      <c r="BB29" s="454"/>
      <c r="BC29" s="446" t="s">
        <v>191</v>
      </c>
      <c r="BD29" s="447"/>
      <c r="BE29" s="447"/>
      <c r="BF29" s="447"/>
      <c r="BG29" s="447"/>
      <c r="BH29" s="447"/>
      <c r="BI29" s="447"/>
      <c r="BJ29" s="447"/>
      <c r="BK29" s="447"/>
      <c r="BL29" s="447"/>
      <c r="BM29" s="448"/>
      <c r="BN29" s="432">
        <v>350625</v>
      </c>
      <c r="BO29" s="433"/>
      <c r="BP29" s="433"/>
      <c r="BQ29" s="433"/>
      <c r="BR29" s="433"/>
      <c r="BS29" s="433"/>
      <c r="BT29" s="433"/>
      <c r="BU29" s="434"/>
      <c r="BV29" s="432">
        <v>350899</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192</v>
      </c>
      <c r="X30" s="400"/>
      <c r="Y30" s="400"/>
      <c r="Z30" s="400"/>
      <c r="AA30" s="400"/>
      <c r="AB30" s="400"/>
      <c r="AC30" s="400"/>
      <c r="AD30" s="400"/>
      <c r="AE30" s="400"/>
      <c r="AF30" s="400"/>
      <c r="AG30" s="401"/>
      <c r="AH30" s="402">
        <v>98.3</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51</v>
      </c>
      <c r="BD30" s="406"/>
      <c r="BE30" s="406"/>
      <c r="BF30" s="406"/>
      <c r="BG30" s="406"/>
      <c r="BH30" s="406"/>
      <c r="BI30" s="406"/>
      <c r="BJ30" s="406"/>
      <c r="BK30" s="406"/>
      <c r="BL30" s="406"/>
      <c r="BM30" s="407"/>
      <c r="BN30" s="466">
        <v>3568720</v>
      </c>
      <c r="BO30" s="467"/>
      <c r="BP30" s="467"/>
      <c r="BQ30" s="467"/>
      <c r="BR30" s="467"/>
      <c r="BS30" s="467"/>
      <c r="BT30" s="467"/>
      <c r="BU30" s="468"/>
      <c r="BV30" s="466">
        <v>3863355</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193</v>
      </c>
      <c r="D32" s="391"/>
      <c r="E32" s="391"/>
      <c r="F32" s="391"/>
      <c r="G32" s="391"/>
      <c r="H32" s="391"/>
      <c r="I32" s="391"/>
      <c r="J32" s="391"/>
      <c r="K32" s="391"/>
      <c r="L32" s="391"/>
      <c r="M32" s="391"/>
      <c r="N32" s="391"/>
      <c r="O32" s="391"/>
      <c r="P32" s="391"/>
      <c r="Q32" s="391"/>
      <c r="R32" s="391"/>
      <c r="S32" s="391"/>
      <c r="U32" s="392" t="s">
        <v>194</v>
      </c>
      <c r="V32" s="392"/>
      <c r="W32" s="392"/>
      <c r="X32" s="392"/>
      <c r="Y32" s="392"/>
      <c r="Z32" s="392"/>
      <c r="AA32" s="392"/>
      <c r="AB32" s="392"/>
      <c r="AC32" s="392"/>
      <c r="AD32" s="392"/>
      <c r="AE32" s="392"/>
      <c r="AF32" s="392"/>
      <c r="AG32" s="392"/>
      <c r="AH32" s="392"/>
      <c r="AI32" s="392"/>
      <c r="AJ32" s="392"/>
      <c r="AK32" s="392"/>
      <c r="AM32" s="392" t="s">
        <v>195</v>
      </c>
      <c r="AN32" s="392"/>
      <c r="AO32" s="392"/>
      <c r="AP32" s="392"/>
      <c r="AQ32" s="392"/>
      <c r="AR32" s="392"/>
      <c r="AS32" s="392"/>
      <c r="AT32" s="392"/>
      <c r="AU32" s="392"/>
      <c r="AV32" s="392"/>
      <c r="AW32" s="392"/>
      <c r="AX32" s="392"/>
      <c r="AY32" s="392"/>
      <c r="AZ32" s="392"/>
      <c r="BA32" s="392"/>
      <c r="BB32" s="392"/>
      <c r="BC32" s="392"/>
      <c r="BE32" s="392" t="s">
        <v>196</v>
      </c>
      <c r="BF32" s="392"/>
      <c r="BG32" s="392"/>
      <c r="BH32" s="392"/>
      <c r="BI32" s="392"/>
      <c r="BJ32" s="392"/>
      <c r="BK32" s="392"/>
      <c r="BL32" s="392"/>
      <c r="BM32" s="392"/>
      <c r="BN32" s="392"/>
      <c r="BO32" s="392"/>
      <c r="BP32" s="392"/>
      <c r="BQ32" s="392"/>
      <c r="BR32" s="392"/>
      <c r="BS32" s="392"/>
      <c r="BT32" s="392"/>
      <c r="BU32" s="392"/>
      <c r="BW32" s="392" t="s">
        <v>197</v>
      </c>
      <c r="BX32" s="392"/>
      <c r="BY32" s="392"/>
      <c r="BZ32" s="392"/>
      <c r="CA32" s="392"/>
      <c r="CB32" s="392"/>
      <c r="CC32" s="392"/>
      <c r="CD32" s="392"/>
      <c r="CE32" s="392"/>
      <c r="CF32" s="392"/>
      <c r="CG32" s="392"/>
      <c r="CH32" s="392"/>
      <c r="CI32" s="392"/>
      <c r="CJ32" s="392"/>
      <c r="CK32" s="392"/>
      <c r="CL32" s="392"/>
      <c r="CM32" s="392"/>
      <c r="CO32" s="392" t="s">
        <v>198</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199</v>
      </c>
      <c r="D33" s="384"/>
      <c r="E33" s="383" t="s">
        <v>200</v>
      </c>
      <c r="F33" s="383"/>
      <c r="G33" s="383"/>
      <c r="H33" s="383"/>
      <c r="I33" s="383"/>
      <c r="J33" s="383"/>
      <c r="K33" s="383"/>
      <c r="L33" s="383"/>
      <c r="M33" s="383"/>
      <c r="N33" s="383"/>
      <c r="O33" s="383"/>
      <c r="P33" s="383"/>
      <c r="Q33" s="383"/>
      <c r="R33" s="383"/>
      <c r="S33" s="383"/>
      <c r="T33" s="200"/>
      <c r="U33" s="384" t="s">
        <v>201</v>
      </c>
      <c r="V33" s="384"/>
      <c r="W33" s="383" t="s">
        <v>202</v>
      </c>
      <c r="X33" s="383"/>
      <c r="Y33" s="383"/>
      <c r="Z33" s="383"/>
      <c r="AA33" s="383"/>
      <c r="AB33" s="383"/>
      <c r="AC33" s="383"/>
      <c r="AD33" s="383"/>
      <c r="AE33" s="383"/>
      <c r="AF33" s="383"/>
      <c r="AG33" s="383"/>
      <c r="AH33" s="383"/>
      <c r="AI33" s="383"/>
      <c r="AJ33" s="383"/>
      <c r="AK33" s="383"/>
      <c r="AL33" s="200"/>
      <c r="AM33" s="384" t="s">
        <v>199</v>
      </c>
      <c r="AN33" s="384"/>
      <c r="AO33" s="383" t="s">
        <v>202</v>
      </c>
      <c r="AP33" s="383"/>
      <c r="AQ33" s="383"/>
      <c r="AR33" s="383"/>
      <c r="AS33" s="383"/>
      <c r="AT33" s="383"/>
      <c r="AU33" s="383"/>
      <c r="AV33" s="383"/>
      <c r="AW33" s="383"/>
      <c r="AX33" s="383"/>
      <c r="AY33" s="383"/>
      <c r="AZ33" s="383"/>
      <c r="BA33" s="383"/>
      <c r="BB33" s="383"/>
      <c r="BC33" s="383"/>
      <c r="BD33" s="201"/>
      <c r="BE33" s="383" t="s">
        <v>203</v>
      </c>
      <c r="BF33" s="383"/>
      <c r="BG33" s="383" t="s">
        <v>204</v>
      </c>
      <c r="BH33" s="383"/>
      <c r="BI33" s="383"/>
      <c r="BJ33" s="383"/>
      <c r="BK33" s="383"/>
      <c r="BL33" s="383"/>
      <c r="BM33" s="383"/>
      <c r="BN33" s="383"/>
      <c r="BO33" s="383"/>
      <c r="BP33" s="383"/>
      <c r="BQ33" s="383"/>
      <c r="BR33" s="383"/>
      <c r="BS33" s="383"/>
      <c r="BT33" s="383"/>
      <c r="BU33" s="383"/>
      <c r="BV33" s="201"/>
      <c r="BW33" s="384" t="s">
        <v>203</v>
      </c>
      <c r="BX33" s="384"/>
      <c r="BY33" s="383" t="s">
        <v>205</v>
      </c>
      <c r="BZ33" s="383"/>
      <c r="CA33" s="383"/>
      <c r="CB33" s="383"/>
      <c r="CC33" s="383"/>
      <c r="CD33" s="383"/>
      <c r="CE33" s="383"/>
      <c r="CF33" s="383"/>
      <c r="CG33" s="383"/>
      <c r="CH33" s="383"/>
      <c r="CI33" s="383"/>
      <c r="CJ33" s="383"/>
      <c r="CK33" s="383"/>
      <c r="CL33" s="383"/>
      <c r="CM33" s="383"/>
      <c r="CN33" s="200"/>
      <c r="CO33" s="384" t="s">
        <v>199</v>
      </c>
      <c r="CP33" s="384"/>
      <c r="CQ33" s="383" t="s">
        <v>206</v>
      </c>
      <c r="CR33" s="383"/>
      <c r="CS33" s="383"/>
      <c r="CT33" s="383"/>
      <c r="CU33" s="383"/>
      <c r="CV33" s="383"/>
      <c r="CW33" s="383"/>
      <c r="CX33" s="383"/>
      <c r="CY33" s="383"/>
      <c r="CZ33" s="383"/>
      <c r="DA33" s="383"/>
      <c r="DB33" s="383"/>
      <c r="DC33" s="383"/>
      <c r="DD33" s="383"/>
      <c r="DE33" s="383"/>
      <c r="DF33" s="200"/>
      <c r="DG33" s="382" t="s">
        <v>207</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国民健康保険事業特別会計</v>
      </c>
      <c r="X34" s="381"/>
      <c r="Y34" s="381"/>
      <c r="Z34" s="381"/>
      <c r="AA34" s="381"/>
      <c r="AB34" s="381"/>
      <c r="AC34" s="381"/>
      <c r="AD34" s="381"/>
      <c r="AE34" s="381"/>
      <c r="AF34" s="381"/>
      <c r="AG34" s="381"/>
      <c r="AH34" s="381"/>
      <c r="AI34" s="381"/>
      <c r="AJ34" s="381"/>
      <c r="AK34" s="381"/>
      <c r="AL34" s="175"/>
      <c r="AM34" s="380">
        <f>IF(AO34="","",MAX(C34:D43,U34:V43)+1)</f>
        <v>6</v>
      </c>
      <c r="AN34" s="380"/>
      <c r="AO34" s="381" t="str">
        <f>IF('各会計、関係団体の財政状況及び健全化判断比率'!B31="","",'各会計、関係団体の財政状況及び健全化判断比率'!B31)</f>
        <v>下水道事業会計</v>
      </c>
      <c r="AP34" s="381"/>
      <c r="AQ34" s="381"/>
      <c r="AR34" s="381"/>
      <c r="AS34" s="381"/>
      <c r="AT34" s="381"/>
      <c r="AU34" s="381"/>
      <c r="AV34" s="381"/>
      <c r="AW34" s="381"/>
      <c r="AX34" s="381"/>
      <c r="AY34" s="381"/>
      <c r="AZ34" s="381"/>
      <c r="BA34" s="381"/>
      <c r="BB34" s="381"/>
      <c r="BC34" s="381"/>
      <c r="BD34" s="175"/>
      <c r="BE34" s="380">
        <f>IF(BG34="","",MAX(C34:D43,U34:V43,AM34:AN43)+1)</f>
        <v>7</v>
      </c>
      <c r="BF34" s="380"/>
      <c r="BG34" s="381" t="str">
        <f>IF('各会計、関係団体の財政状況及び健全化判断比率'!B32="","",'各会計、関係団体の財政状況及び健全化判断比率'!B32)</f>
        <v>都市核地区土地区画整理事業特別会計</v>
      </c>
      <c r="BH34" s="381"/>
      <c r="BI34" s="381"/>
      <c r="BJ34" s="381"/>
      <c r="BK34" s="381"/>
      <c r="BL34" s="381"/>
      <c r="BM34" s="381"/>
      <c r="BN34" s="381"/>
      <c r="BO34" s="381"/>
      <c r="BP34" s="381"/>
      <c r="BQ34" s="381"/>
      <c r="BR34" s="381"/>
      <c r="BS34" s="381"/>
      <c r="BT34" s="381"/>
      <c r="BU34" s="381"/>
      <c r="BV34" s="175"/>
      <c r="BW34" s="380">
        <f>IF(BY34="","",MAX(C34:D43,U34:V43,AM34:AN43,BE34:BF43)+1)</f>
        <v>8</v>
      </c>
      <c r="BX34" s="380"/>
      <c r="BY34" s="381" t="str">
        <f>IF('各会計、関係団体の財政状況及び健全化判断比率'!B68="","",'各会計、関係団体の財政状況及び健全化判断比率'!B68)</f>
        <v>東京都後期高齢者医療広域連合（一般会計）</v>
      </c>
      <c r="BZ34" s="381"/>
      <c r="CA34" s="381"/>
      <c r="CB34" s="381"/>
      <c r="CC34" s="381"/>
      <c r="CD34" s="381"/>
      <c r="CE34" s="381"/>
      <c r="CF34" s="381"/>
      <c r="CG34" s="381"/>
      <c r="CH34" s="381"/>
      <c r="CI34" s="381"/>
      <c r="CJ34" s="381"/>
      <c r="CK34" s="381"/>
      <c r="CL34" s="381"/>
      <c r="CM34" s="381"/>
      <c r="CN34" s="175"/>
      <c r="CO34" s="380">
        <f>IF(CQ34="","",MAX(C34:D43,U34:V43,AM34:AN43,BE34:BF43,BW34:BX43)+1)</f>
        <v>18</v>
      </c>
      <c r="CP34" s="380"/>
      <c r="CQ34" s="381" t="str">
        <f>IF('各会計、関係団体の財政状況及び健全化判断比率'!BS7="","",'各会計、関係団体の財政状況及び健全化判断比率'!BS7)</f>
        <v>武蔵村山市土地開発公社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〇</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都市核地区土地区画整理事業特別会計（一般会計）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介護保険特別会計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9</v>
      </c>
      <c r="BX35" s="380"/>
      <c r="BY35" s="381" t="str">
        <f>IF('各会計、関係団体の財政状況及び健全化判断比率'!B69="","",'各会計、関係団体の財政状況及び健全化判断比率'!B69)</f>
        <v>東京都後期高齢者医療広域連合（後期高齢者医療特別会計）</v>
      </c>
      <c r="BZ35" s="381"/>
      <c r="CA35" s="381"/>
      <c r="CB35" s="381"/>
      <c r="CC35" s="381"/>
      <c r="CD35" s="381"/>
      <c r="CE35" s="381"/>
      <c r="CF35" s="381"/>
      <c r="CG35" s="381"/>
      <c r="CH35" s="381"/>
      <c r="CI35" s="381"/>
      <c r="CJ35" s="381"/>
      <c r="CK35" s="381"/>
      <c r="CL35" s="381"/>
      <c r="CM35" s="381"/>
      <c r="CN35" s="175"/>
      <c r="CO35" s="380" t="str">
        <f t="shared" ref="CO35:CO43" si="3">IF(CQ35="","",CO34+1)</f>
        <v/>
      </c>
      <c r="CP35" s="380"/>
      <c r="CQ35" s="381" t="str">
        <f>IF('各会計、関係団体の財政状況及び健全化判断比率'!BS8="","",'各会計、関係団体の財政状況及び健全化判断比率'!BS8)</f>
        <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後期高齢者医療特別会計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10</v>
      </c>
      <c r="BX36" s="380"/>
      <c r="BY36" s="381" t="str">
        <f>IF('各会計、関係団体の財政状況及び健全化判断比率'!B70="","",'各会計、関係団体の財政状況及び健全化判断比率'!B70)</f>
        <v>東京たま広域資源循環組合（一般会計）</v>
      </c>
      <c r="BZ36" s="381"/>
      <c r="CA36" s="381"/>
      <c r="CB36" s="381"/>
      <c r="CC36" s="381"/>
      <c r="CD36" s="381"/>
      <c r="CE36" s="381"/>
      <c r="CF36" s="381"/>
      <c r="CG36" s="381"/>
      <c r="CH36" s="381"/>
      <c r="CI36" s="381"/>
      <c r="CJ36" s="381"/>
      <c r="CK36" s="381"/>
      <c r="CL36" s="381"/>
      <c r="CM36" s="381"/>
      <c r="CN36" s="175"/>
      <c r="CO36" s="380" t="str">
        <f t="shared" si="3"/>
        <v/>
      </c>
      <c r="CP36" s="380"/>
      <c r="CQ36" s="381" t="str">
        <f>IF('各会計、関係団体の財政状況及び健全化判断比率'!BS9="","",'各会計、関係団体の財政状況及び健全化判断比率'!BS9)</f>
        <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t="str">
        <f t="shared" si="4"/>
        <v/>
      </c>
      <c r="V37" s="380"/>
      <c r="W37" s="381"/>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11</v>
      </c>
      <c r="BX37" s="380"/>
      <c r="BY37" s="381" t="str">
        <f>IF('各会計、関係団体の財政状況及び健全化判断比率'!B71="","",'各会計、関係団体の財政状況及び健全化判断比率'!B71)</f>
        <v>瑞穂斎場組合（一般会計）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12</v>
      </c>
      <c r="BX38" s="380"/>
      <c r="BY38" s="381" t="str">
        <f>IF('各会計、関係団体の財政状況及び健全化判断比率'!B72="","",'各会計、関係団体の財政状況及び健全化判断比率'!B72)</f>
        <v>東京都市町村議会議員公務災害補償等組合（一般会計）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f t="shared" si="2"/>
        <v>13</v>
      </c>
      <c r="BX39" s="380"/>
      <c r="BY39" s="381" t="str">
        <f>IF('各会計、関係団体の財政状況及び健全化判断比率'!B73="","",'各会計、関係団体の財政状況及び健全化判断比率'!B73)</f>
        <v>湖南衛生組合（一般会計）</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f t="shared" si="2"/>
        <v>14</v>
      </c>
      <c r="BX40" s="380"/>
      <c r="BY40" s="381" t="str">
        <f>IF('各会計、関係団体の財政状況及び健全化判断比率'!B74="","",'各会計、関係団体の財政状況及び健全化判断比率'!B74)</f>
        <v>東京市町村総合事務組合（一般会計）</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f t="shared" si="2"/>
        <v>15</v>
      </c>
      <c r="BX41" s="380"/>
      <c r="BY41" s="381" t="str">
        <f>IF('各会計、関係団体の財政状況及び健全化判断比率'!B75="","",'各会計、関係団体の財政状況及び健全化判断比率'!B75)</f>
        <v>東京市町村総合事務組合（交通災害共済事業特別会計）</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f t="shared" si="2"/>
        <v>16</v>
      </c>
      <c r="BX42" s="380"/>
      <c r="BY42" s="381" t="str">
        <f>IF('各会計、関係団体の財政状況及び健全化判断比率'!B76="","",'各会計、関係団体の財政状況及び健全化判断比率'!B76)</f>
        <v>東京都市町村職員退職手当組合（一般会計）</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f t="shared" si="2"/>
        <v>17</v>
      </c>
      <c r="BX43" s="380"/>
      <c r="BY43" s="381" t="str">
        <f>IF('各会計、関係団体の財政状況及び健全化判断比率'!B77="","",'各会計、関係団体の財政状況及び健全化判断比率'!B77)</f>
        <v>小平・村山・大和衛生組合（一般会計）</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208</v>
      </c>
      <c r="E46" s="377" t="s">
        <v>209</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210</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211</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212</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213</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214</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215</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216</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SQ0LacMxJRmfY0fcACynB725opN+QV71ACJKpWm4t34NZyolvxxzGiImnj6myD5GPZGLgRYrlbeT0LJW2eMDRQ==" saltValue="IzsJCFpOH1y5NRIkH9ngow=="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B37" zoomScale="70" zoomScaleNormal="70" zoomScaleSheetLayoutView="100" workbookViewId="0">
      <selection activeCell="L42" sqref="L42"/>
    </sheetView>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549</v>
      </c>
      <c r="G33" s="29" t="s">
        <v>550</v>
      </c>
      <c r="H33" s="29" t="s">
        <v>551</v>
      </c>
      <c r="I33" s="29" t="s">
        <v>552</v>
      </c>
      <c r="J33" s="30" t="s">
        <v>553</v>
      </c>
      <c r="K33" s="22"/>
      <c r="L33" s="22"/>
      <c r="M33" s="22"/>
      <c r="N33" s="22"/>
      <c r="O33" s="22"/>
      <c r="P33" s="22"/>
    </row>
    <row r="34" spans="1:16" ht="39" customHeight="1" x14ac:dyDescent="0.2">
      <c r="A34" s="22"/>
      <c r="B34" s="31"/>
      <c r="C34" s="1165" t="s">
        <v>554</v>
      </c>
      <c r="D34" s="1165"/>
      <c r="E34" s="1166"/>
      <c r="F34" s="32">
        <v>5.63</v>
      </c>
      <c r="G34" s="33">
        <v>5.83</v>
      </c>
      <c r="H34" s="33">
        <v>7.52</v>
      </c>
      <c r="I34" s="33">
        <v>8.6300000000000008</v>
      </c>
      <c r="J34" s="34">
        <v>5.7</v>
      </c>
      <c r="K34" s="22"/>
      <c r="L34" s="22"/>
      <c r="M34" s="22"/>
      <c r="N34" s="22"/>
      <c r="O34" s="22"/>
      <c r="P34" s="22"/>
    </row>
    <row r="35" spans="1:16" ht="39" customHeight="1" x14ac:dyDescent="0.2">
      <c r="A35" s="22"/>
      <c r="B35" s="35"/>
      <c r="C35" s="1161" t="s">
        <v>555</v>
      </c>
      <c r="D35" s="1161"/>
      <c r="E35" s="1162"/>
      <c r="F35" s="36" t="s">
        <v>508</v>
      </c>
      <c r="G35" s="37" t="s">
        <v>508</v>
      </c>
      <c r="H35" s="37">
        <v>0.9</v>
      </c>
      <c r="I35" s="37">
        <v>2.16</v>
      </c>
      <c r="J35" s="38">
        <v>3.89</v>
      </c>
      <c r="K35" s="22"/>
      <c r="L35" s="22"/>
      <c r="M35" s="22"/>
      <c r="N35" s="22"/>
      <c r="O35" s="22"/>
      <c r="P35" s="22"/>
    </row>
    <row r="36" spans="1:16" ht="39" customHeight="1" x14ac:dyDescent="0.2">
      <c r="A36" s="22"/>
      <c r="B36" s="35"/>
      <c r="C36" s="1161" t="s">
        <v>556</v>
      </c>
      <c r="D36" s="1161"/>
      <c r="E36" s="1162"/>
      <c r="F36" s="36">
        <v>1.35</v>
      </c>
      <c r="G36" s="37">
        <v>0.73</v>
      </c>
      <c r="H36" s="37">
        <v>0.64</v>
      </c>
      <c r="I36" s="37">
        <v>0.38</v>
      </c>
      <c r="J36" s="38">
        <v>1.35</v>
      </c>
      <c r="K36" s="22"/>
      <c r="L36" s="22"/>
      <c r="M36" s="22"/>
      <c r="N36" s="22"/>
      <c r="O36" s="22"/>
      <c r="P36" s="22"/>
    </row>
    <row r="37" spans="1:16" ht="39" customHeight="1" x14ac:dyDescent="0.2">
      <c r="A37" s="22"/>
      <c r="B37" s="35"/>
      <c r="C37" s="1161" t="s">
        <v>557</v>
      </c>
      <c r="D37" s="1161"/>
      <c r="E37" s="1162"/>
      <c r="F37" s="36">
        <v>1.29</v>
      </c>
      <c r="G37" s="37">
        <v>1.1299999999999999</v>
      </c>
      <c r="H37" s="37">
        <v>1.68</v>
      </c>
      <c r="I37" s="37">
        <v>1.61</v>
      </c>
      <c r="J37" s="38">
        <v>1.25</v>
      </c>
      <c r="K37" s="22"/>
      <c r="L37" s="22"/>
      <c r="M37" s="22"/>
      <c r="N37" s="22"/>
      <c r="O37" s="22"/>
      <c r="P37" s="22"/>
    </row>
    <row r="38" spans="1:16" ht="39" customHeight="1" x14ac:dyDescent="0.2">
      <c r="A38" s="22"/>
      <c r="B38" s="35"/>
      <c r="C38" s="1161" t="s">
        <v>558</v>
      </c>
      <c r="D38" s="1161"/>
      <c r="E38" s="1162"/>
      <c r="F38" s="36">
        <v>0.43</v>
      </c>
      <c r="G38" s="37">
        <v>0.42</v>
      </c>
      <c r="H38" s="37">
        <v>0.31</v>
      </c>
      <c r="I38" s="37">
        <v>0.28000000000000003</v>
      </c>
      <c r="J38" s="38">
        <v>0.41</v>
      </c>
      <c r="K38" s="22"/>
      <c r="L38" s="22"/>
      <c r="M38" s="22"/>
      <c r="N38" s="22"/>
      <c r="O38" s="22"/>
      <c r="P38" s="22"/>
    </row>
    <row r="39" spans="1:16" ht="39" customHeight="1" x14ac:dyDescent="0.2">
      <c r="A39" s="22"/>
      <c r="B39" s="35"/>
      <c r="C39" s="1161" t="s">
        <v>559</v>
      </c>
      <c r="D39" s="1161"/>
      <c r="E39" s="1162"/>
      <c r="F39" s="36">
        <v>0</v>
      </c>
      <c r="G39" s="37">
        <v>0</v>
      </c>
      <c r="H39" s="37">
        <v>0</v>
      </c>
      <c r="I39" s="37">
        <v>0</v>
      </c>
      <c r="J39" s="38">
        <v>0</v>
      </c>
      <c r="K39" s="22"/>
      <c r="L39" s="22"/>
      <c r="M39" s="22"/>
      <c r="N39" s="22"/>
      <c r="O39" s="22"/>
      <c r="P39" s="22"/>
    </row>
    <row r="40" spans="1:16" ht="39" customHeight="1" x14ac:dyDescent="0.2">
      <c r="A40" s="22"/>
      <c r="B40" s="35"/>
      <c r="C40" s="1161" t="s">
        <v>560</v>
      </c>
      <c r="D40" s="1161"/>
      <c r="E40" s="1162"/>
      <c r="F40" s="36">
        <v>0</v>
      </c>
      <c r="G40" s="37">
        <v>0</v>
      </c>
      <c r="H40" s="37">
        <v>0</v>
      </c>
      <c r="I40" s="37">
        <v>0</v>
      </c>
      <c r="J40" s="38">
        <v>0</v>
      </c>
      <c r="K40" s="22"/>
      <c r="L40" s="22"/>
      <c r="M40" s="22"/>
      <c r="N40" s="22"/>
      <c r="O40" s="22"/>
      <c r="P40" s="22"/>
    </row>
    <row r="41" spans="1:16" ht="39" customHeight="1" x14ac:dyDescent="0.2">
      <c r="A41" s="22"/>
      <c r="B41" s="35"/>
      <c r="C41" s="1161"/>
      <c r="D41" s="1161"/>
      <c r="E41" s="1162"/>
      <c r="F41" s="36"/>
      <c r="G41" s="37"/>
      <c r="H41" s="37"/>
      <c r="I41" s="37"/>
      <c r="J41" s="38"/>
      <c r="K41" s="22"/>
      <c r="L41" s="22"/>
      <c r="M41" s="22"/>
      <c r="N41" s="22"/>
      <c r="O41" s="22"/>
      <c r="P41" s="22"/>
    </row>
    <row r="42" spans="1:16" ht="39" customHeight="1" x14ac:dyDescent="0.2">
      <c r="A42" s="22"/>
      <c r="B42" s="39"/>
      <c r="C42" s="1161" t="s">
        <v>561</v>
      </c>
      <c r="D42" s="1161"/>
      <c r="E42" s="1162"/>
      <c r="F42" s="36" t="s">
        <v>508</v>
      </c>
      <c r="G42" s="37" t="s">
        <v>508</v>
      </c>
      <c r="H42" s="37" t="s">
        <v>508</v>
      </c>
      <c r="I42" s="37" t="s">
        <v>508</v>
      </c>
      <c r="J42" s="38" t="s">
        <v>508</v>
      </c>
      <c r="K42" s="22"/>
      <c r="L42" s="22"/>
      <c r="M42" s="22"/>
      <c r="N42" s="22"/>
      <c r="O42" s="22"/>
      <c r="P42" s="22"/>
    </row>
    <row r="43" spans="1:16" ht="39" customHeight="1" thickBot="1" x14ac:dyDescent="0.25">
      <c r="A43" s="22"/>
      <c r="B43" s="40"/>
      <c r="C43" s="1163" t="s">
        <v>562</v>
      </c>
      <c r="D43" s="1163"/>
      <c r="E43" s="1164"/>
      <c r="F43" s="41">
        <v>0.6</v>
      </c>
      <c r="G43" s="42">
        <v>0.68</v>
      </c>
      <c r="H43" s="42" t="s">
        <v>508</v>
      </c>
      <c r="I43" s="42" t="s">
        <v>508</v>
      </c>
      <c r="J43" s="43" t="s">
        <v>508</v>
      </c>
      <c r="K43" s="22"/>
      <c r="L43" s="22"/>
      <c r="M43" s="22"/>
      <c r="N43" s="22"/>
      <c r="O43" s="22"/>
      <c r="P43" s="22"/>
    </row>
    <row r="44" spans="1:16" ht="39" customHeight="1" x14ac:dyDescent="0.2">
      <c r="A44" s="22"/>
      <c r="B44" s="44" t="s">
        <v>7</v>
      </c>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R1vGcMPneA9r8a1Y2umpwM0JbP3DxJMrbBnT3d3pjSo6uvUQrIoBG+QlUs6wBbPnniG/vHg5Kff6XGGWKEJ6KA==" saltValue="byGO0Ksrua+zzPJKlqksO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view="pageBreakPreview" topLeftCell="B42" zoomScale="70" zoomScaleNormal="100" zoomScaleSheetLayoutView="70" workbookViewId="0">
      <selection activeCell="O46" sqref="O46"/>
    </sheetView>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8</v>
      </c>
      <c r="P43" s="46"/>
      <c r="Q43" s="46"/>
      <c r="R43" s="46"/>
      <c r="S43" s="46"/>
      <c r="T43" s="46"/>
      <c r="U43" s="46"/>
    </row>
    <row r="44" spans="1:21" ht="30.75" customHeight="1" thickBot="1" x14ac:dyDescent="0.25">
      <c r="A44" s="46"/>
      <c r="B44" s="49" t="s">
        <v>9</v>
      </c>
      <c r="C44" s="50"/>
      <c r="D44" s="50"/>
      <c r="E44" s="51"/>
      <c r="F44" s="51"/>
      <c r="G44" s="51"/>
      <c r="H44" s="51"/>
      <c r="I44" s="51"/>
      <c r="J44" s="52" t="s">
        <v>2</v>
      </c>
      <c r="K44" s="53" t="s">
        <v>549</v>
      </c>
      <c r="L44" s="54" t="s">
        <v>550</v>
      </c>
      <c r="M44" s="54" t="s">
        <v>551</v>
      </c>
      <c r="N44" s="54" t="s">
        <v>552</v>
      </c>
      <c r="O44" s="55" t="s">
        <v>553</v>
      </c>
      <c r="P44" s="46"/>
      <c r="Q44" s="46"/>
      <c r="R44" s="46"/>
      <c r="S44" s="46"/>
      <c r="T44" s="46"/>
      <c r="U44" s="46"/>
    </row>
    <row r="45" spans="1:21" ht="30.75" customHeight="1" x14ac:dyDescent="0.2">
      <c r="A45" s="46"/>
      <c r="B45" s="1190" t="s">
        <v>10</v>
      </c>
      <c r="C45" s="1191"/>
      <c r="D45" s="56"/>
      <c r="E45" s="1196" t="s">
        <v>11</v>
      </c>
      <c r="F45" s="1196"/>
      <c r="G45" s="1196"/>
      <c r="H45" s="1196"/>
      <c r="I45" s="1196"/>
      <c r="J45" s="1197"/>
      <c r="K45" s="57">
        <v>1222</v>
      </c>
      <c r="L45" s="58">
        <v>1247</v>
      </c>
      <c r="M45" s="58">
        <v>1254</v>
      </c>
      <c r="N45" s="58">
        <v>1272</v>
      </c>
      <c r="O45" s="59">
        <v>1290</v>
      </c>
      <c r="P45" s="46"/>
      <c r="Q45" s="46"/>
      <c r="R45" s="46"/>
      <c r="S45" s="46"/>
      <c r="T45" s="46"/>
      <c r="U45" s="46"/>
    </row>
    <row r="46" spans="1:21" ht="30.75" customHeight="1" x14ac:dyDescent="0.2">
      <c r="A46" s="46"/>
      <c r="B46" s="1192"/>
      <c r="C46" s="1193"/>
      <c r="D46" s="60"/>
      <c r="E46" s="1169" t="s">
        <v>12</v>
      </c>
      <c r="F46" s="1169"/>
      <c r="G46" s="1169"/>
      <c r="H46" s="1169"/>
      <c r="I46" s="1169"/>
      <c r="J46" s="1170"/>
      <c r="K46" s="61" t="s">
        <v>508</v>
      </c>
      <c r="L46" s="62" t="s">
        <v>508</v>
      </c>
      <c r="M46" s="62" t="s">
        <v>508</v>
      </c>
      <c r="N46" s="62" t="s">
        <v>508</v>
      </c>
      <c r="O46" s="63" t="s">
        <v>508</v>
      </c>
      <c r="P46" s="46"/>
      <c r="Q46" s="46"/>
      <c r="R46" s="46"/>
      <c r="S46" s="46"/>
      <c r="T46" s="46"/>
      <c r="U46" s="46"/>
    </row>
    <row r="47" spans="1:21" ht="30.75" customHeight="1" x14ac:dyDescent="0.2">
      <c r="A47" s="46"/>
      <c r="B47" s="1192"/>
      <c r="C47" s="1193"/>
      <c r="D47" s="60"/>
      <c r="E47" s="1169" t="s">
        <v>13</v>
      </c>
      <c r="F47" s="1169"/>
      <c r="G47" s="1169"/>
      <c r="H47" s="1169"/>
      <c r="I47" s="1169"/>
      <c r="J47" s="1170"/>
      <c r="K47" s="61" t="s">
        <v>508</v>
      </c>
      <c r="L47" s="62" t="s">
        <v>508</v>
      </c>
      <c r="M47" s="62" t="s">
        <v>508</v>
      </c>
      <c r="N47" s="62" t="s">
        <v>508</v>
      </c>
      <c r="O47" s="63" t="s">
        <v>508</v>
      </c>
      <c r="P47" s="46"/>
      <c r="Q47" s="46"/>
      <c r="R47" s="46"/>
      <c r="S47" s="46"/>
      <c r="T47" s="46"/>
      <c r="U47" s="46"/>
    </row>
    <row r="48" spans="1:21" ht="30.75" customHeight="1" x14ac:dyDescent="0.2">
      <c r="A48" s="46"/>
      <c r="B48" s="1192"/>
      <c r="C48" s="1193"/>
      <c r="D48" s="60"/>
      <c r="E48" s="1169" t="s">
        <v>14</v>
      </c>
      <c r="F48" s="1169"/>
      <c r="G48" s="1169"/>
      <c r="H48" s="1169"/>
      <c r="I48" s="1169"/>
      <c r="J48" s="1170"/>
      <c r="K48" s="61">
        <v>111</v>
      </c>
      <c r="L48" s="62">
        <v>119</v>
      </c>
      <c r="M48" s="62">
        <v>174</v>
      </c>
      <c r="N48" s="62">
        <v>131</v>
      </c>
      <c r="O48" s="63">
        <v>228</v>
      </c>
      <c r="P48" s="46"/>
      <c r="Q48" s="46"/>
      <c r="R48" s="46"/>
      <c r="S48" s="46"/>
      <c r="T48" s="46"/>
      <c r="U48" s="46"/>
    </row>
    <row r="49" spans="1:21" ht="30.75" customHeight="1" x14ac:dyDescent="0.2">
      <c r="A49" s="46"/>
      <c r="B49" s="1192"/>
      <c r="C49" s="1193"/>
      <c r="D49" s="60"/>
      <c r="E49" s="1169" t="s">
        <v>15</v>
      </c>
      <c r="F49" s="1169"/>
      <c r="G49" s="1169"/>
      <c r="H49" s="1169"/>
      <c r="I49" s="1169"/>
      <c r="J49" s="1170"/>
      <c r="K49" s="61">
        <v>45</v>
      </c>
      <c r="L49" s="62">
        <v>44</v>
      </c>
      <c r="M49" s="62">
        <v>32</v>
      </c>
      <c r="N49" s="62">
        <v>35</v>
      </c>
      <c r="O49" s="63">
        <v>40</v>
      </c>
      <c r="P49" s="46"/>
      <c r="Q49" s="46"/>
      <c r="R49" s="46"/>
      <c r="S49" s="46"/>
      <c r="T49" s="46"/>
      <c r="U49" s="46"/>
    </row>
    <row r="50" spans="1:21" ht="30.75" customHeight="1" x14ac:dyDescent="0.2">
      <c r="A50" s="46"/>
      <c r="B50" s="1192"/>
      <c r="C50" s="1193"/>
      <c r="D50" s="60"/>
      <c r="E50" s="1169" t="s">
        <v>16</v>
      </c>
      <c r="F50" s="1169"/>
      <c r="G50" s="1169"/>
      <c r="H50" s="1169"/>
      <c r="I50" s="1169"/>
      <c r="J50" s="1170"/>
      <c r="K50" s="61">
        <v>35</v>
      </c>
      <c r="L50" s="62">
        <v>34</v>
      </c>
      <c r="M50" s="62">
        <v>48</v>
      </c>
      <c r="N50" s="62">
        <v>63</v>
      </c>
      <c r="O50" s="63">
        <v>63</v>
      </c>
      <c r="P50" s="46"/>
      <c r="Q50" s="46"/>
      <c r="R50" s="46"/>
      <c r="S50" s="46"/>
      <c r="T50" s="46"/>
      <c r="U50" s="46"/>
    </row>
    <row r="51" spans="1:21" ht="30.75" customHeight="1" x14ac:dyDescent="0.2">
      <c r="A51" s="46"/>
      <c r="B51" s="1194"/>
      <c r="C51" s="1195"/>
      <c r="D51" s="64"/>
      <c r="E51" s="1169" t="s">
        <v>17</v>
      </c>
      <c r="F51" s="1169"/>
      <c r="G51" s="1169"/>
      <c r="H51" s="1169"/>
      <c r="I51" s="1169"/>
      <c r="J51" s="1170"/>
      <c r="K51" s="61" t="s">
        <v>508</v>
      </c>
      <c r="L51" s="62" t="s">
        <v>508</v>
      </c>
      <c r="M51" s="62" t="s">
        <v>508</v>
      </c>
      <c r="N51" s="62" t="s">
        <v>508</v>
      </c>
      <c r="O51" s="63" t="s">
        <v>508</v>
      </c>
      <c r="P51" s="46"/>
      <c r="Q51" s="46"/>
      <c r="R51" s="46"/>
      <c r="S51" s="46"/>
      <c r="T51" s="46"/>
      <c r="U51" s="46"/>
    </row>
    <row r="52" spans="1:21" ht="30.75" customHeight="1" x14ac:dyDescent="0.2">
      <c r="A52" s="46"/>
      <c r="B52" s="1167" t="s">
        <v>18</v>
      </c>
      <c r="C52" s="1168"/>
      <c r="D52" s="64"/>
      <c r="E52" s="1169" t="s">
        <v>19</v>
      </c>
      <c r="F52" s="1169"/>
      <c r="G52" s="1169"/>
      <c r="H52" s="1169"/>
      <c r="I52" s="1169"/>
      <c r="J52" s="1170"/>
      <c r="K52" s="61">
        <v>1444</v>
      </c>
      <c r="L52" s="62">
        <v>1408</v>
      </c>
      <c r="M52" s="62">
        <v>1375</v>
      </c>
      <c r="N52" s="62">
        <v>1309</v>
      </c>
      <c r="O52" s="63">
        <v>1358</v>
      </c>
      <c r="P52" s="46"/>
      <c r="Q52" s="46"/>
      <c r="R52" s="46"/>
      <c r="S52" s="46"/>
      <c r="T52" s="46"/>
      <c r="U52" s="46"/>
    </row>
    <row r="53" spans="1:21" ht="30.75" customHeight="1" thickBot="1" x14ac:dyDescent="0.25">
      <c r="A53" s="46"/>
      <c r="B53" s="1171" t="s">
        <v>20</v>
      </c>
      <c r="C53" s="1172"/>
      <c r="D53" s="65"/>
      <c r="E53" s="1173" t="s">
        <v>21</v>
      </c>
      <c r="F53" s="1173"/>
      <c r="G53" s="1173"/>
      <c r="H53" s="1173"/>
      <c r="I53" s="1173"/>
      <c r="J53" s="1174"/>
      <c r="K53" s="66">
        <v>-31</v>
      </c>
      <c r="L53" s="67">
        <v>36</v>
      </c>
      <c r="M53" s="67">
        <v>133</v>
      </c>
      <c r="N53" s="67">
        <v>192</v>
      </c>
      <c r="O53" s="68">
        <v>263</v>
      </c>
      <c r="P53" s="46"/>
      <c r="Q53" s="46"/>
      <c r="R53" s="46"/>
      <c r="S53" s="46"/>
      <c r="T53" s="46"/>
      <c r="U53" s="46"/>
    </row>
    <row r="54" spans="1:21" ht="24" customHeight="1" x14ac:dyDescent="0.2">
      <c r="A54" s="46"/>
      <c r="B54" s="69" t="s">
        <v>22</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t="s">
        <v>23</v>
      </c>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24</v>
      </c>
      <c r="C56" s="71"/>
      <c r="D56" s="71"/>
      <c r="E56" s="71"/>
      <c r="F56" s="71"/>
      <c r="G56" s="71"/>
      <c r="H56" s="71"/>
      <c r="I56" s="71"/>
      <c r="J56" s="71"/>
      <c r="K56" s="72"/>
      <c r="L56" s="72"/>
      <c r="M56" s="72"/>
      <c r="N56" s="72"/>
      <c r="O56" s="73" t="s">
        <v>563</v>
      </c>
      <c r="P56" s="46"/>
      <c r="Q56" s="46"/>
      <c r="R56" s="46"/>
      <c r="S56" s="46"/>
      <c r="T56" s="46"/>
      <c r="U56" s="46"/>
    </row>
    <row r="57" spans="1:21" ht="31.5" customHeight="1" thickBot="1" x14ac:dyDescent="0.25">
      <c r="A57" s="46"/>
      <c r="B57" s="74"/>
      <c r="C57" s="75"/>
      <c r="D57" s="75"/>
      <c r="E57" s="76"/>
      <c r="F57" s="76"/>
      <c r="G57" s="76"/>
      <c r="H57" s="76"/>
      <c r="I57" s="76"/>
      <c r="J57" s="77" t="s">
        <v>2</v>
      </c>
      <c r="K57" s="78" t="s">
        <v>564</v>
      </c>
      <c r="L57" s="79" t="s">
        <v>565</v>
      </c>
      <c r="M57" s="79" t="s">
        <v>566</v>
      </c>
      <c r="N57" s="79" t="s">
        <v>567</v>
      </c>
      <c r="O57" s="80" t="s">
        <v>568</v>
      </c>
      <c r="P57" s="46"/>
      <c r="Q57" s="46"/>
      <c r="R57" s="46"/>
      <c r="S57" s="46"/>
      <c r="T57" s="46"/>
      <c r="U57" s="46"/>
    </row>
    <row r="58" spans="1:21" ht="31.5" customHeight="1" x14ac:dyDescent="0.2">
      <c r="B58" s="1175" t="s">
        <v>25</v>
      </c>
      <c r="C58" s="1176"/>
      <c r="D58" s="1181" t="s">
        <v>26</v>
      </c>
      <c r="E58" s="1182"/>
      <c r="F58" s="1182"/>
      <c r="G58" s="1182"/>
      <c r="H58" s="1182"/>
      <c r="I58" s="1182"/>
      <c r="J58" s="1183"/>
      <c r="K58" s="81" t="s">
        <v>569</v>
      </c>
      <c r="L58" s="82" t="s">
        <v>569</v>
      </c>
      <c r="M58" s="82" t="s">
        <v>569</v>
      </c>
      <c r="N58" s="82" t="s">
        <v>569</v>
      </c>
      <c r="O58" s="83" t="s">
        <v>508</v>
      </c>
    </row>
    <row r="59" spans="1:21" ht="31.5" customHeight="1" x14ac:dyDescent="0.2">
      <c r="B59" s="1177"/>
      <c r="C59" s="1178"/>
      <c r="D59" s="1184" t="s">
        <v>27</v>
      </c>
      <c r="E59" s="1185"/>
      <c r="F59" s="1185"/>
      <c r="G59" s="1185"/>
      <c r="H59" s="1185"/>
      <c r="I59" s="1185"/>
      <c r="J59" s="1186"/>
      <c r="K59" s="84" t="s">
        <v>569</v>
      </c>
      <c r="L59" s="85" t="s">
        <v>569</v>
      </c>
      <c r="M59" s="85" t="s">
        <v>569</v>
      </c>
      <c r="N59" s="85" t="s">
        <v>569</v>
      </c>
      <c r="O59" s="86" t="s">
        <v>508</v>
      </c>
    </row>
    <row r="60" spans="1:21" ht="31.5" customHeight="1" thickBot="1" x14ac:dyDescent="0.25">
      <c r="B60" s="1179"/>
      <c r="C60" s="1180"/>
      <c r="D60" s="1187" t="s">
        <v>28</v>
      </c>
      <c r="E60" s="1188"/>
      <c r="F60" s="1188"/>
      <c r="G60" s="1188"/>
      <c r="H60" s="1188"/>
      <c r="I60" s="1188"/>
      <c r="J60" s="1189"/>
      <c r="K60" s="87" t="s">
        <v>569</v>
      </c>
      <c r="L60" s="88" t="s">
        <v>569</v>
      </c>
      <c r="M60" s="88" t="s">
        <v>569</v>
      </c>
      <c r="N60" s="88" t="s">
        <v>569</v>
      </c>
      <c r="O60" s="89" t="s">
        <v>508</v>
      </c>
    </row>
    <row r="61" spans="1:21" ht="24" customHeight="1" x14ac:dyDescent="0.2">
      <c r="B61" s="90"/>
      <c r="C61" s="90"/>
      <c r="D61" s="91" t="s">
        <v>29</v>
      </c>
      <c r="E61" s="92"/>
      <c r="F61" s="92"/>
      <c r="G61" s="92"/>
      <c r="H61" s="92"/>
      <c r="I61" s="92"/>
      <c r="J61" s="92"/>
      <c r="K61" s="92"/>
      <c r="L61" s="92"/>
      <c r="M61" s="92"/>
      <c r="N61" s="92"/>
      <c r="O61" s="92"/>
    </row>
    <row r="62" spans="1:21" ht="24" customHeight="1" x14ac:dyDescent="0.2">
      <c r="B62" s="93"/>
      <c r="C62" s="93"/>
      <c r="D62" s="91" t="s">
        <v>30</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ChwB67SZ0k1XSifXR+YpwsKeO/y+4cecd4dw98xbFn6+FMAdqEdqCJwcpbpRbFB4uHMGnfi4KGyXaydiDYIHkA==" saltValue="GpHa6EUAo7QV7gVfVrQAL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67"/>
  <sheetViews>
    <sheetView showGridLines="0" topLeftCell="C39" zoomScale="70" zoomScaleNormal="70" zoomScaleSheetLayoutView="100" workbookViewId="0">
      <selection activeCell="S47" sqref="S47"/>
    </sheetView>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8</v>
      </c>
    </row>
    <row r="40" spans="2:13" ht="27.75" customHeight="1" thickBot="1" x14ac:dyDescent="0.25">
      <c r="B40" s="96" t="s">
        <v>9</v>
      </c>
      <c r="C40" s="97"/>
      <c r="D40" s="97"/>
      <c r="E40" s="98"/>
      <c r="F40" s="98"/>
      <c r="G40" s="98"/>
      <c r="H40" s="99" t="s">
        <v>2</v>
      </c>
      <c r="I40" s="100" t="s">
        <v>549</v>
      </c>
      <c r="J40" s="101" t="s">
        <v>550</v>
      </c>
      <c r="K40" s="101" t="s">
        <v>551</v>
      </c>
      <c r="L40" s="101" t="s">
        <v>552</v>
      </c>
      <c r="M40" s="102" t="s">
        <v>553</v>
      </c>
    </row>
    <row r="41" spans="2:13" ht="27.75" customHeight="1" x14ac:dyDescent="0.2">
      <c r="B41" s="1210" t="s">
        <v>31</v>
      </c>
      <c r="C41" s="1211"/>
      <c r="D41" s="103"/>
      <c r="E41" s="1212" t="s">
        <v>32</v>
      </c>
      <c r="F41" s="1212"/>
      <c r="G41" s="1212"/>
      <c r="H41" s="1213"/>
      <c r="I41" s="342">
        <v>14805</v>
      </c>
      <c r="J41" s="343">
        <v>14714</v>
      </c>
      <c r="K41" s="343">
        <v>14782</v>
      </c>
      <c r="L41" s="343">
        <v>14712</v>
      </c>
      <c r="M41" s="344">
        <v>13888</v>
      </c>
    </row>
    <row r="42" spans="2:13" ht="27.75" customHeight="1" x14ac:dyDescent="0.2">
      <c r="B42" s="1200"/>
      <c r="C42" s="1201"/>
      <c r="D42" s="104"/>
      <c r="E42" s="1204" t="s">
        <v>33</v>
      </c>
      <c r="F42" s="1204"/>
      <c r="G42" s="1204"/>
      <c r="H42" s="1205"/>
      <c r="I42" s="345">
        <v>481</v>
      </c>
      <c r="J42" s="346">
        <v>582</v>
      </c>
      <c r="K42" s="346">
        <v>680</v>
      </c>
      <c r="L42" s="346">
        <v>737</v>
      </c>
      <c r="M42" s="347">
        <v>675</v>
      </c>
    </row>
    <row r="43" spans="2:13" ht="27.75" customHeight="1" x14ac:dyDescent="0.2">
      <c r="B43" s="1200"/>
      <c r="C43" s="1201"/>
      <c r="D43" s="104"/>
      <c r="E43" s="1204" t="s">
        <v>34</v>
      </c>
      <c r="F43" s="1204"/>
      <c r="G43" s="1204"/>
      <c r="H43" s="1205"/>
      <c r="I43" s="345">
        <v>1300</v>
      </c>
      <c r="J43" s="346">
        <v>1403</v>
      </c>
      <c r="K43" s="346">
        <v>1680</v>
      </c>
      <c r="L43" s="346">
        <v>1685</v>
      </c>
      <c r="M43" s="347">
        <v>1627</v>
      </c>
    </row>
    <row r="44" spans="2:13" ht="27.75" customHeight="1" x14ac:dyDescent="0.2">
      <c r="B44" s="1200"/>
      <c r="C44" s="1201"/>
      <c r="D44" s="104"/>
      <c r="E44" s="1204" t="s">
        <v>35</v>
      </c>
      <c r="F44" s="1204"/>
      <c r="G44" s="1204"/>
      <c r="H44" s="1205"/>
      <c r="I44" s="345">
        <v>561</v>
      </c>
      <c r="J44" s="346">
        <v>811</v>
      </c>
      <c r="K44" s="346">
        <v>790</v>
      </c>
      <c r="L44" s="346">
        <v>883</v>
      </c>
      <c r="M44" s="347">
        <v>1309</v>
      </c>
    </row>
    <row r="45" spans="2:13" ht="27.75" customHeight="1" x14ac:dyDescent="0.2">
      <c r="B45" s="1200"/>
      <c r="C45" s="1201"/>
      <c r="D45" s="104"/>
      <c r="E45" s="1204" t="s">
        <v>36</v>
      </c>
      <c r="F45" s="1204"/>
      <c r="G45" s="1204"/>
      <c r="H45" s="1205"/>
      <c r="I45" s="345">
        <v>3184</v>
      </c>
      <c r="J45" s="346">
        <v>3050</v>
      </c>
      <c r="K45" s="346">
        <v>2880</v>
      </c>
      <c r="L45" s="346">
        <v>3186</v>
      </c>
      <c r="M45" s="347">
        <v>3141</v>
      </c>
    </row>
    <row r="46" spans="2:13" ht="27.75" customHeight="1" x14ac:dyDescent="0.2">
      <c r="B46" s="1200"/>
      <c r="C46" s="1201"/>
      <c r="D46" s="105"/>
      <c r="E46" s="1204" t="s">
        <v>37</v>
      </c>
      <c r="F46" s="1204"/>
      <c r="G46" s="1204"/>
      <c r="H46" s="1205"/>
      <c r="I46" s="345" t="s">
        <v>508</v>
      </c>
      <c r="J46" s="346" t="s">
        <v>508</v>
      </c>
      <c r="K46" s="346" t="s">
        <v>508</v>
      </c>
      <c r="L46" s="346" t="s">
        <v>508</v>
      </c>
      <c r="M46" s="347" t="s">
        <v>508</v>
      </c>
    </row>
    <row r="47" spans="2:13" ht="27.75" customHeight="1" x14ac:dyDescent="0.2">
      <c r="B47" s="1200"/>
      <c r="C47" s="1201"/>
      <c r="D47" s="106"/>
      <c r="E47" s="1214" t="s">
        <v>38</v>
      </c>
      <c r="F47" s="1215"/>
      <c r="G47" s="1215"/>
      <c r="H47" s="1216"/>
      <c r="I47" s="345" t="s">
        <v>508</v>
      </c>
      <c r="J47" s="346" t="s">
        <v>508</v>
      </c>
      <c r="K47" s="346" t="s">
        <v>508</v>
      </c>
      <c r="L47" s="346" t="s">
        <v>508</v>
      </c>
      <c r="M47" s="347" t="s">
        <v>508</v>
      </c>
    </row>
    <row r="48" spans="2:13" ht="27.75" customHeight="1" x14ac:dyDescent="0.2">
      <c r="B48" s="1200"/>
      <c r="C48" s="1201"/>
      <c r="D48" s="104"/>
      <c r="E48" s="1204" t="s">
        <v>39</v>
      </c>
      <c r="F48" s="1204"/>
      <c r="G48" s="1204"/>
      <c r="H48" s="1205"/>
      <c r="I48" s="345" t="s">
        <v>508</v>
      </c>
      <c r="J48" s="346" t="s">
        <v>508</v>
      </c>
      <c r="K48" s="346" t="s">
        <v>508</v>
      </c>
      <c r="L48" s="346" t="s">
        <v>508</v>
      </c>
      <c r="M48" s="347" t="s">
        <v>508</v>
      </c>
    </row>
    <row r="49" spans="2:13" ht="27.75" customHeight="1" x14ac:dyDescent="0.2">
      <c r="B49" s="1202"/>
      <c r="C49" s="1203"/>
      <c r="D49" s="104"/>
      <c r="E49" s="1204" t="s">
        <v>40</v>
      </c>
      <c r="F49" s="1204"/>
      <c r="G49" s="1204"/>
      <c r="H49" s="1205"/>
      <c r="I49" s="345" t="s">
        <v>508</v>
      </c>
      <c r="J49" s="346" t="s">
        <v>508</v>
      </c>
      <c r="K49" s="346" t="s">
        <v>508</v>
      </c>
      <c r="L49" s="346" t="s">
        <v>508</v>
      </c>
      <c r="M49" s="347" t="s">
        <v>508</v>
      </c>
    </row>
    <row r="50" spans="2:13" ht="27.75" customHeight="1" x14ac:dyDescent="0.2">
      <c r="B50" s="1198" t="s">
        <v>41</v>
      </c>
      <c r="C50" s="1199"/>
      <c r="D50" s="107"/>
      <c r="E50" s="1204" t="s">
        <v>42</v>
      </c>
      <c r="F50" s="1204"/>
      <c r="G50" s="1204"/>
      <c r="H50" s="1205"/>
      <c r="I50" s="345">
        <v>5260</v>
      </c>
      <c r="J50" s="346">
        <v>5262</v>
      </c>
      <c r="K50" s="346">
        <v>5606</v>
      </c>
      <c r="L50" s="346">
        <v>6519</v>
      </c>
      <c r="M50" s="347">
        <v>7211</v>
      </c>
    </row>
    <row r="51" spans="2:13" ht="27.75" customHeight="1" x14ac:dyDescent="0.2">
      <c r="B51" s="1200"/>
      <c r="C51" s="1201"/>
      <c r="D51" s="104"/>
      <c r="E51" s="1204" t="s">
        <v>43</v>
      </c>
      <c r="F51" s="1204"/>
      <c r="G51" s="1204"/>
      <c r="H51" s="1205"/>
      <c r="I51" s="345">
        <v>1942</v>
      </c>
      <c r="J51" s="346">
        <v>2258</v>
      </c>
      <c r="K51" s="346">
        <v>2463</v>
      </c>
      <c r="L51" s="346">
        <v>2657</v>
      </c>
      <c r="M51" s="347">
        <v>2911</v>
      </c>
    </row>
    <row r="52" spans="2:13" ht="27.75" customHeight="1" x14ac:dyDescent="0.2">
      <c r="B52" s="1202"/>
      <c r="C52" s="1203"/>
      <c r="D52" s="104"/>
      <c r="E52" s="1204" t="s">
        <v>44</v>
      </c>
      <c r="F52" s="1204"/>
      <c r="G52" s="1204"/>
      <c r="H52" s="1205"/>
      <c r="I52" s="345">
        <v>13839</v>
      </c>
      <c r="J52" s="346">
        <v>14028</v>
      </c>
      <c r="K52" s="346">
        <v>14123</v>
      </c>
      <c r="L52" s="346">
        <v>14143</v>
      </c>
      <c r="M52" s="347">
        <v>13983</v>
      </c>
    </row>
    <row r="53" spans="2:13" ht="27.75" customHeight="1" thickBot="1" x14ac:dyDescent="0.25">
      <c r="B53" s="1206" t="s">
        <v>45</v>
      </c>
      <c r="C53" s="1207"/>
      <c r="D53" s="108"/>
      <c r="E53" s="1208" t="s">
        <v>46</v>
      </c>
      <c r="F53" s="1208"/>
      <c r="G53" s="1208"/>
      <c r="H53" s="1209"/>
      <c r="I53" s="348">
        <v>-709</v>
      </c>
      <c r="J53" s="349">
        <v>-988</v>
      </c>
      <c r="K53" s="349">
        <v>-1379</v>
      </c>
      <c r="L53" s="349">
        <v>-2116</v>
      </c>
      <c r="M53" s="350">
        <v>-3465</v>
      </c>
    </row>
    <row r="54" spans="2:13" ht="27.75" customHeight="1" x14ac:dyDescent="0.2">
      <c r="B54" s="109" t="s">
        <v>47</v>
      </c>
      <c r="C54" s="110"/>
      <c r="D54" s="110"/>
      <c r="E54" s="111"/>
      <c r="F54" s="111"/>
      <c r="G54" s="111"/>
      <c r="H54" s="111"/>
      <c r="I54" s="112"/>
      <c r="J54" s="112"/>
      <c r="K54" s="112"/>
      <c r="L54" s="112"/>
      <c r="M54" s="112"/>
    </row>
    <row r="55" spans="2:13" ht="13.2" x14ac:dyDescent="0.2"/>
    <row r="65" s="94" customFormat="1" ht="13.5" hidden="1" customHeight="1" x14ac:dyDescent="0.2"/>
    <row r="66" s="94" customFormat="1" ht="13.5" hidden="1" customHeight="1" x14ac:dyDescent="0.2"/>
    <row r="67" s="94" customFormat="1" ht="13.5" hidden="1" customHeight="1" x14ac:dyDescent="0.2"/>
  </sheetData>
  <sheetProtection algorithmName="SHA-512" hashValue="aTAoZtT+dX3BlZj7GLetS/o3QWYp5OPVYxTTIeGnkeQ269TFzrRkP9NvUpeQrELK5tzQMMNBjdsqfhs/gq/DPg==" saltValue="vA5wD1RW1blE53F5wC7pH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D1" zoomScale="70" zoomScaleNormal="70" zoomScaleSheetLayoutView="100" workbookViewId="0">
      <selection activeCell="I39" sqref="I39"/>
    </sheetView>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48</v>
      </c>
    </row>
    <row r="54" spans="2:8" ht="29.25" customHeight="1" thickBot="1" x14ac:dyDescent="0.3">
      <c r="B54" s="114" t="s">
        <v>1</v>
      </c>
      <c r="C54" s="115"/>
      <c r="D54" s="115"/>
      <c r="E54" s="116" t="s">
        <v>2</v>
      </c>
      <c r="F54" s="117" t="s">
        <v>551</v>
      </c>
      <c r="G54" s="117" t="s">
        <v>552</v>
      </c>
      <c r="H54" s="118" t="s">
        <v>553</v>
      </c>
    </row>
    <row r="55" spans="2:8" ht="52.5" customHeight="1" x14ac:dyDescent="0.2">
      <c r="B55" s="119"/>
      <c r="C55" s="1225" t="s">
        <v>49</v>
      </c>
      <c r="D55" s="1225"/>
      <c r="E55" s="1226"/>
      <c r="F55" s="120">
        <v>1631</v>
      </c>
      <c r="G55" s="120">
        <v>2161</v>
      </c>
      <c r="H55" s="121">
        <v>2811</v>
      </c>
    </row>
    <row r="56" spans="2:8" ht="52.5" customHeight="1" x14ac:dyDescent="0.2">
      <c r="B56" s="122"/>
      <c r="C56" s="1227" t="s">
        <v>50</v>
      </c>
      <c r="D56" s="1227"/>
      <c r="E56" s="1228"/>
      <c r="F56" s="123" t="s">
        <v>508</v>
      </c>
      <c r="G56" s="123">
        <v>351</v>
      </c>
      <c r="H56" s="124">
        <v>351</v>
      </c>
    </row>
    <row r="57" spans="2:8" ht="53.25" customHeight="1" x14ac:dyDescent="0.2">
      <c r="B57" s="122"/>
      <c r="C57" s="1229" t="s">
        <v>51</v>
      </c>
      <c r="D57" s="1229"/>
      <c r="E57" s="1230"/>
      <c r="F57" s="125">
        <v>3586</v>
      </c>
      <c r="G57" s="125">
        <v>3863</v>
      </c>
      <c r="H57" s="126">
        <v>3569</v>
      </c>
    </row>
    <row r="58" spans="2:8" ht="45.75" customHeight="1" x14ac:dyDescent="0.2">
      <c r="B58" s="127"/>
      <c r="C58" s="1217" t="s">
        <v>582</v>
      </c>
      <c r="D58" s="1218"/>
      <c r="E58" s="1219"/>
      <c r="F58" s="128">
        <v>1771</v>
      </c>
      <c r="G58" s="128">
        <v>2079</v>
      </c>
      <c r="H58" s="129">
        <v>1757</v>
      </c>
    </row>
    <row r="59" spans="2:8" ht="45.75" customHeight="1" x14ac:dyDescent="0.2">
      <c r="B59" s="127"/>
      <c r="C59" s="1217" t="s">
        <v>583</v>
      </c>
      <c r="D59" s="1218"/>
      <c r="E59" s="1219"/>
      <c r="F59" s="128">
        <v>1020</v>
      </c>
      <c r="G59" s="128">
        <v>1020</v>
      </c>
      <c r="H59" s="129">
        <v>1020</v>
      </c>
    </row>
    <row r="60" spans="2:8" ht="45.75" customHeight="1" x14ac:dyDescent="0.2">
      <c r="B60" s="127"/>
      <c r="C60" s="1217" t="s">
        <v>584</v>
      </c>
      <c r="D60" s="1218"/>
      <c r="E60" s="1219"/>
      <c r="F60" s="128">
        <v>326</v>
      </c>
      <c r="G60" s="128">
        <v>326</v>
      </c>
      <c r="H60" s="129">
        <v>326</v>
      </c>
    </row>
    <row r="61" spans="2:8" ht="45.75" customHeight="1" x14ac:dyDescent="0.2">
      <c r="B61" s="127"/>
      <c r="C61" s="1217" t="s">
        <v>585</v>
      </c>
      <c r="D61" s="1218"/>
      <c r="E61" s="1219"/>
      <c r="F61" s="128">
        <v>183</v>
      </c>
      <c r="G61" s="128">
        <v>165</v>
      </c>
      <c r="H61" s="129">
        <v>147</v>
      </c>
    </row>
    <row r="62" spans="2:8" ht="45.75" customHeight="1" thickBot="1" x14ac:dyDescent="0.25">
      <c r="B62" s="130"/>
      <c r="C62" s="1220" t="s">
        <v>586</v>
      </c>
      <c r="D62" s="1221"/>
      <c r="E62" s="1222"/>
      <c r="F62" s="131">
        <v>117</v>
      </c>
      <c r="G62" s="131">
        <v>137</v>
      </c>
      <c r="H62" s="132">
        <v>160</v>
      </c>
    </row>
    <row r="63" spans="2:8" ht="52.5" customHeight="1" thickBot="1" x14ac:dyDescent="0.25">
      <c r="B63" s="133"/>
      <c r="C63" s="1223" t="s">
        <v>52</v>
      </c>
      <c r="D63" s="1223"/>
      <c r="E63" s="1224"/>
      <c r="F63" s="134">
        <v>5217</v>
      </c>
      <c r="G63" s="134">
        <v>6375</v>
      </c>
      <c r="H63" s="135">
        <v>6730</v>
      </c>
    </row>
    <row r="64" spans="2:8" ht="13.2" x14ac:dyDescent="0.2"/>
  </sheetData>
  <sheetProtection algorithmName="SHA-512" hashValue="9+agC9NP1F0LXYMKKTOBeO1NUYkrzmMbzailrNVwoKI9Hbuvvw7G05eX32/okJxvyFPktpJKsBhvxetqGLLgdw==" saltValue="ntaBoclQEbDGwKB5FNTqx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BDB83-4F66-4BD3-AA51-3E64056FBDD3}">
  <sheetPr>
    <pageSetUpPr fitToPage="1"/>
  </sheetPr>
  <dimension ref="A1:DE85"/>
  <sheetViews>
    <sheetView showGridLines="0" zoomScale="70" zoomScaleNormal="70" zoomScaleSheetLayoutView="55" workbookViewId="0">
      <selection activeCell="A119" sqref="A119:XFD119"/>
    </sheetView>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587</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588</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53" t="s">
        <v>589</v>
      </c>
      <c r="AO43" s="1254"/>
      <c r="AP43" s="1254"/>
      <c r="AQ43" s="1254"/>
      <c r="AR43" s="1254"/>
      <c r="AS43" s="1254"/>
      <c r="AT43" s="1254"/>
      <c r="AU43" s="1254"/>
      <c r="AV43" s="1254"/>
      <c r="AW43" s="1254"/>
      <c r="AX43" s="1254"/>
      <c r="AY43" s="1254"/>
      <c r="AZ43" s="1254"/>
      <c r="BA43" s="1254"/>
      <c r="BB43" s="1254"/>
      <c r="BC43" s="1254"/>
      <c r="BD43" s="1254"/>
      <c r="BE43" s="1254"/>
      <c r="BF43" s="1254"/>
      <c r="BG43" s="1254"/>
      <c r="BH43" s="1254"/>
      <c r="BI43" s="1254"/>
      <c r="BJ43" s="1254"/>
      <c r="BK43" s="1254"/>
      <c r="BL43" s="1254"/>
      <c r="BM43" s="1254"/>
      <c r="BN43" s="1254"/>
      <c r="BO43" s="1254"/>
      <c r="BP43" s="1254"/>
      <c r="BQ43" s="1254"/>
      <c r="BR43" s="1254"/>
      <c r="BS43" s="1254"/>
      <c r="BT43" s="1254"/>
      <c r="BU43" s="1254"/>
      <c r="BV43" s="1254"/>
      <c r="BW43" s="1254"/>
      <c r="BX43" s="1254"/>
      <c r="BY43" s="1254"/>
      <c r="BZ43" s="1254"/>
      <c r="CA43" s="1254"/>
      <c r="CB43" s="1254"/>
      <c r="CC43" s="1254"/>
      <c r="CD43" s="1254"/>
      <c r="CE43" s="1254"/>
      <c r="CF43" s="1254"/>
      <c r="CG43" s="1254"/>
      <c r="CH43" s="1254"/>
      <c r="CI43" s="1254"/>
      <c r="CJ43" s="1254"/>
      <c r="CK43" s="1254"/>
      <c r="CL43" s="1254"/>
      <c r="CM43" s="1254"/>
      <c r="CN43" s="1254"/>
      <c r="CO43" s="1254"/>
      <c r="CP43" s="1254"/>
      <c r="CQ43" s="1254"/>
      <c r="CR43" s="1254"/>
      <c r="CS43" s="1254"/>
      <c r="CT43" s="1254"/>
      <c r="CU43" s="1254"/>
      <c r="CV43" s="1254"/>
      <c r="CW43" s="1254"/>
      <c r="CX43" s="1254"/>
      <c r="CY43" s="1254"/>
      <c r="CZ43" s="1254"/>
      <c r="DA43" s="1254"/>
      <c r="DB43" s="1254"/>
      <c r="DC43" s="1255"/>
    </row>
    <row r="44" spans="2:109" ht="13.2" x14ac:dyDescent="0.2">
      <c r="B44" s="259"/>
      <c r="AN44" s="1256"/>
      <c r="AO44" s="1257"/>
      <c r="AP44" s="1257"/>
      <c r="AQ44" s="1257"/>
      <c r="AR44" s="1257"/>
      <c r="AS44" s="1257"/>
      <c r="AT44" s="1257"/>
      <c r="AU44" s="1257"/>
      <c r="AV44" s="1257"/>
      <c r="AW44" s="1257"/>
      <c r="AX44" s="1257"/>
      <c r="AY44" s="1257"/>
      <c r="AZ44" s="1257"/>
      <c r="BA44" s="1257"/>
      <c r="BB44" s="1257"/>
      <c r="BC44" s="1257"/>
      <c r="BD44" s="1257"/>
      <c r="BE44" s="1257"/>
      <c r="BF44" s="1257"/>
      <c r="BG44" s="1257"/>
      <c r="BH44" s="1257"/>
      <c r="BI44" s="1257"/>
      <c r="BJ44" s="1257"/>
      <c r="BK44" s="1257"/>
      <c r="BL44" s="1257"/>
      <c r="BM44" s="1257"/>
      <c r="BN44" s="1257"/>
      <c r="BO44" s="1257"/>
      <c r="BP44" s="1257"/>
      <c r="BQ44" s="1257"/>
      <c r="BR44" s="1257"/>
      <c r="BS44" s="1257"/>
      <c r="BT44" s="1257"/>
      <c r="BU44" s="1257"/>
      <c r="BV44" s="1257"/>
      <c r="BW44" s="1257"/>
      <c r="BX44" s="1257"/>
      <c r="BY44" s="1257"/>
      <c r="BZ44" s="1257"/>
      <c r="CA44" s="1257"/>
      <c r="CB44" s="1257"/>
      <c r="CC44" s="1257"/>
      <c r="CD44" s="1257"/>
      <c r="CE44" s="1257"/>
      <c r="CF44" s="1257"/>
      <c r="CG44" s="1257"/>
      <c r="CH44" s="1257"/>
      <c r="CI44" s="1257"/>
      <c r="CJ44" s="1257"/>
      <c r="CK44" s="1257"/>
      <c r="CL44" s="1257"/>
      <c r="CM44" s="1257"/>
      <c r="CN44" s="1257"/>
      <c r="CO44" s="1257"/>
      <c r="CP44" s="1257"/>
      <c r="CQ44" s="1257"/>
      <c r="CR44" s="1257"/>
      <c r="CS44" s="1257"/>
      <c r="CT44" s="1257"/>
      <c r="CU44" s="1257"/>
      <c r="CV44" s="1257"/>
      <c r="CW44" s="1257"/>
      <c r="CX44" s="1257"/>
      <c r="CY44" s="1257"/>
      <c r="CZ44" s="1257"/>
      <c r="DA44" s="1257"/>
      <c r="DB44" s="1257"/>
      <c r="DC44" s="1258"/>
    </row>
    <row r="45" spans="2:109" ht="13.2" x14ac:dyDescent="0.2">
      <c r="B45" s="259"/>
      <c r="AN45" s="1256"/>
      <c r="AO45" s="1257"/>
      <c r="AP45" s="1257"/>
      <c r="AQ45" s="1257"/>
      <c r="AR45" s="1257"/>
      <c r="AS45" s="1257"/>
      <c r="AT45" s="1257"/>
      <c r="AU45" s="1257"/>
      <c r="AV45" s="1257"/>
      <c r="AW45" s="1257"/>
      <c r="AX45" s="1257"/>
      <c r="AY45" s="1257"/>
      <c r="AZ45" s="1257"/>
      <c r="BA45" s="1257"/>
      <c r="BB45" s="1257"/>
      <c r="BC45" s="1257"/>
      <c r="BD45" s="1257"/>
      <c r="BE45" s="1257"/>
      <c r="BF45" s="1257"/>
      <c r="BG45" s="1257"/>
      <c r="BH45" s="1257"/>
      <c r="BI45" s="1257"/>
      <c r="BJ45" s="1257"/>
      <c r="BK45" s="1257"/>
      <c r="BL45" s="1257"/>
      <c r="BM45" s="1257"/>
      <c r="BN45" s="1257"/>
      <c r="BO45" s="1257"/>
      <c r="BP45" s="1257"/>
      <c r="BQ45" s="1257"/>
      <c r="BR45" s="1257"/>
      <c r="BS45" s="1257"/>
      <c r="BT45" s="1257"/>
      <c r="BU45" s="1257"/>
      <c r="BV45" s="1257"/>
      <c r="BW45" s="1257"/>
      <c r="BX45" s="1257"/>
      <c r="BY45" s="1257"/>
      <c r="BZ45" s="1257"/>
      <c r="CA45" s="1257"/>
      <c r="CB45" s="1257"/>
      <c r="CC45" s="1257"/>
      <c r="CD45" s="1257"/>
      <c r="CE45" s="1257"/>
      <c r="CF45" s="1257"/>
      <c r="CG45" s="1257"/>
      <c r="CH45" s="1257"/>
      <c r="CI45" s="1257"/>
      <c r="CJ45" s="1257"/>
      <c r="CK45" s="1257"/>
      <c r="CL45" s="1257"/>
      <c r="CM45" s="1257"/>
      <c r="CN45" s="1257"/>
      <c r="CO45" s="1257"/>
      <c r="CP45" s="1257"/>
      <c r="CQ45" s="1257"/>
      <c r="CR45" s="1257"/>
      <c r="CS45" s="1257"/>
      <c r="CT45" s="1257"/>
      <c r="CU45" s="1257"/>
      <c r="CV45" s="1257"/>
      <c r="CW45" s="1257"/>
      <c r="CX45" s="1257"/>
      <c r="CY45" s="1257"/>
      <c r="CZ45" s="1257"/>
      <c r="DA45" s="1257"/>
      <c r="DB45" s="1257"/>
      <c r="DC45" s="1258"/>
    </row>
    <row r="46" spans="2:109" ht="13.2" x14ac:dyDescent="0.2">
      <c r="B46" s="259"/>
      <c r="AN46" s="1256"/>
      <c r="AO46" s="1257"/>
      <c r="AP46" s="1257"/>
      <c r="AQ46" s="1257"/>
      <c r="AR46" s="1257"/>
      <c r="AS46" s="1257"/>
      <c r="AT46" s="1257"/>
      <c r="AU46" s="1257"/>
      <c r="AV46" s="1257"/>
      <c r="AW46" s="1257"/>
      <c r="AX46" s="1257"/>
      <c r="AY46" s="1257"/>
      <c r="AZ46" s="1257"/>
      <c r="BA46" s="1257"/>
      <c r="BB46" s="1257"/>
      <c r="BC46" s="1257"/>
      <c r="BD46" s="1257"/>
      <c r="BE46" s="1257"/>
      <c r="BF46" s="1257"/>
      <c r="BG46" s="1257"/>
      <c r="BH46" s="1257"/>
      <c r="BI46" s="1257"/>
      <c r="BJ46" s="1257"/>
      <c r="BK46" s="1257"/>
      <c r="BL46" s="1257"/>
      <c r="BM46" s="1257"/>
      <c r="BN46" s="1257"/>
      <c r="BO46" s="1257"/>
      <c r="BP46" s="1257"/>
      <c r="BQ46" s="1257"/>
      <c r="BR46" s="1257"/>
      <c r="BS46" s="1257"/>
      <c r="BT46" s="1257"/>
      <c r="BU46" s="1257"/>
      <c r="BV46" s="1257"/>
      <c r="BW46" s="1257"/>
      <c r="BX46" s="1257"/>
      <c r="BY46" s="1257"/>
      <c r="BZ46" s="1257"/>
      <c r="CA46" s="1257"/>
      <c r="CB46" s="1257"/>
      <c r="CC46" s="1257"/>
      <c r="CD46" s="1257"/>
      <c r="CE46" s="1257"/>
      <c r="CF46" s="1257"/>
      <c r="CG46" s="1257"/>
      <c r="CH46" s="1257"/>
      <c r="CI46" s="1257"/>
      <c r="CJ46" s="1257"/>
      <c r="CK46" s="1257"/>
      <c r="CL46" s="1257"/>
      <c r="CM46" s="1257"/>
      <c r="CN46" s="1257"/>
      <c r="CO46" s="1257"/>
      <c r="CP46" s="1257"/>
      <c r="CQ46" s="1257"/>
      <c r="CR46" s="1257"/>
      <c r="CS46" s="1257"/>
      <c r="CT46" s="1257"/>
      <c r="CU46" s="1257"/>
      <c r="CV46" s="1257"/>
      <c r="CW46" s="1257"/>
      <c r="CX46" s="1257"/>
      <c r="CY46" s="1257"/>
      <c r="CZ46" s="1257"/>
      <c r="DA46" s="1257"/>
      <c r="DB46" s="1257"/>
      <c r="DC46" s="1258"/>
    </row>
    <row r="47" spans="2:109" ht="13.2" x14ac:dyDescent="0.2">
      <c r="B47" s="259"/>
      <c r="AN47" s="1259"/>
      <c r="AO47" s="1260"/>
      <c r="AP47" s="1260"/>
      <c r="AQ47" s="1260"/>
      <c r="AR47" s="1260"/>
      <c r="AS47" s="1260"/>
      <c r="AT47" s="1260"/>
      <c r="AU47" s="1260"/>
      <c r="AV47" s="1260"/>
      <c r="AW47" s="1260"/>
      <c r="AX47" s="1260"/>
      <c r="AY47" s="1260"/>
      <c r="AZ47" s="1260"/>
      <c r="BA47" s="1260"/>
      <c r="BB47" s="1260"/>
      <c r="BC47" s="1260"/>
      <c r="BD47" s="1260"/>
      <c r="BE47" s="1260"/>
      <c r="BF47" s="1260"/>
      <c r="BG47" s="1260"/>
      <c r="BH47" s="1260"/>
      <c r="BI47" s="1260"/>
      <c r="BJ47" s="1260"/>
      <c r="BK47" s="1260"/>
      <c r="BL47" s="1260"/>
      <c r="BM47" s="1260"/>
      <c r="BN47" s="1260"/>
      <c r="BO47" s="1260"/>
      <c r="BP47" s="1260"/>
      <c r="BQ47" s="1260"/>
      <c r="BR47" s="1260"/>
      <c r="BS47" s="1260"/>
      <c r="BT47" s="1260"/>
      <c r="BU47" s="1260"/>
      <c r="BV47" s="1260"/>
      <c r="BW47" s="1260"/>
      <c r="BX47" s="1260"/>
      <c r="BY47" s="1260"/>
      <c r="BZ47" s="1260"/>
      <c r="CA47" s="1260"/>
      <c r="CB47" s="1260"/>
      <c r="CC47" s="1260"/>
      <c r="CD47" s="1260"/>
      <c r="CE47" s="1260"/>
      <c r="CF47" s="1260"/>
      <c r="CG47" s="1260"/>
      <c r="CH47" s="1260"/>
      <c r="CI47" s="1260"/>
      <c r="CJ47" s="1260"/>
      <c r="CK47" s="1260"/>
      <c r="CL47" s="1260"/>
      <c r="CM47" s="1260"/>
      <c r="CN47" s="1260"/>
      <c r="CO47" s="1260"/>
      <c r="CP47" s="1260"/>
      <c r="CQ47" s="1260"/>
      <c r="CR47" s="1260"/>
      <c r="CS47" s="1260"/>
      <c r="CT47" s="1260"/>
      <c r="CU47" s="1260"/>
      <c r="CV47" s="1260"/>
      <c r="CW47" s="1260"/>
      <c r="CX47" s="1260"/>
      <c r="CY47" s="1260"/>
      <c r="CZ47" s="1260"/>
      <c r="DA47" s="1260"/>
      <c r="DB47" s="1260"/>
      <c r="DC47" s="1261"/>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590</v>
      </c>
    </row>
    <row r="50" spans="1:109" ht="13.2" x14ac:dyDescent="0.2">
      <c r="B50" s="259"/>
      <c r="G50" s="1237"/>
      <c r="H50" s="1237"/>
      <c r="I50" s="1237"/>
      <c r="J50" s="1237"/>
      <c r="K50" s="360"/>
      <c r="L50" s="360"/>
      <c r="M50" s="361"/>
      <c r="N50" s="361"/>
      <c r="AN50" s="1240"/>
      <c r="AO50" s="1241"/>
      <c r="AP50" s="1241"/>
      <c r="AQ50" s="1241"/>
      <c r="AR50" s="1241"/>
      <c r="AS50" s="1241"/>
      <c r="AT50" s="1241"/>
      <c r="AU50" s="1241"/>
      <c r="AV50" s="1241"/>
      <c r="AW50" s="1241"/>
      <c r="AX50" s="1241"/>
      <c r="AY50" s="1241"/>
      <c r="AZ50" s="1241"/>
      <c r="BA50" s="1241"/>
      <c r="BB50" s="1241"/>
      <c r="BC50" s="1241"/>
      <c r="BD50" s="1241"/>
      <c r="BE50" s="1241"/>
      <c r="BF50" s="1241"/>
      <c r="BG50" s="1241"/>
      <c r="BH50" s="1241"/>
      <c r="BI50" s="1241"/>
      <c r="BJ50" s="1241"/>
      <c r="BK50" s="1241"/>
      <c r="BL50" s="1241"/>
      <c r="BM50" s="1241"/>
      <c r="BN50" s="1241"/>
      <c r="BO50" s="1242"/>
      <c r="BP50" s="1236" t="s">
        <v>549</v>
      </c>
      <c r="BQ50" s="1236"/>
      <c r="BR50" s="1236"/>
      <c r="BS50" s="1236"/>
      <c r="BT50" s="1236"/>
      <c r="BU50" s="1236"/>
      <c r="BV50" s="1236"/>
      <c r="BW50" s="1236"/>
      <c r="BX50" s="1236" t="s">
        <v>550</v>
      </c>
      <c r="BY50" s="1236"/>
      <c r="BZ50" s="1236"/>
      <c r="CA50" s="1236"/>
      <c r="CB50" s="1236"/>
      <c r="CC50" s="1236"/>
      <c r="CD50" s="1236"/>
      <c r="CE50" s="1236"/>
      <c r="CF50" s="1236" t="s">
        <v>551</v>
      </c>
      <c r="CG50" s="1236"/>
      <c r="CH50" s="1236"/>
      <c r="CI50" s="1236"/>
      <c r="CJ50" s="1236"/>
      <c r="CK50" s="1236"/>
      <c r="CL50" s="1236"/>
      <c r="CM50" s="1236"/>
      <c r="CN50" s="1236" t="s">
        <v>552</v>
      </c>
      <c r="CO50" s="1236"/>
      <c r="CP50" s="1236"/>
      <c r="CQ50" s="1236"/>
      <c r="CR50" s="1236"/>
      <c r="CS50" s="1236"/>
      <c r="CT50" s="1236"/>
      <c r="CU50" s="1236"/>
      <c r="CV50" s="1236" t="s">
        <v>553</v>
      </c>
      <c r="CW50" s="1236"/>
      <c r="CX50" s="1236"/>
      <c r="CY50" s="1236"/>
      <c r="CZ50" s="1236"/>
      <c r="DA50" s="1236"/>
      <c r="DB50" s="1236"/>
      <c r="DC50" s="1236"/>
    </row>
    <row r="51" spans="1:109" ht="13.5" customHeight="1" x14ac:dyDescent="0.2">
      <c r="B51" s="259"/>
      <c r="G51" s="1239"/>
      <c r="H51" s="1239"/>
      <c r="I51" s="1252"/>
      <c r="J51" s="1252"/>
      <c r="K51" s="1238"/>
      <c r="L51" s="1238"/>
      <c r="M51" s="1238"/>
      <c r="N51" s="1238"/>
      <c r="AM51" s="359"/>
      <c r="AN51" s="1234" t="s">
        <v>591</v>
      </c>
      <c r="AO51" s="1234"/>
      <c r="AP51" s="1234"/>
      <c r="AQ51" s="1234"/>
      <c r="AR51" s="1234"/>
      <c r="AS51" s="1234"/>
      <c r="AT51" s="1234"/>
      <c r="AU51" s="1234"/>
      <c r="AV51" s="1234"/>
      <c r="AW51" s="1234"/>
      <c r="AX51" s="1234"/>
      <c r="AY51" s="1234"/>
      <c r="AZ51" s="1234"/>
      <c r="BA51" s="1234"/>
      <c r="BB51" s="1234" t="s">
        <v>592</v>
      </c>
      <c r="BC51" s="1234"/>
      <c r="BD51" s="1234"/>
      <c r="BE51" s="1234"/>
      <c r="BF51" s="1234"/>
      <c r="BG51" s="1234"/>
      <c r="BH51" s="1234"/>
      <c r="BI51" s="1234"/>
      <c r="BJ51" s="1234"/>
      <c r="BK51" s="1234"/>
      <c r="BL51" s="1234"/>
      <c r="BM51" s="1234"/>
      <c r="BN51" s="1234"/>
      <c r="BO51" s="1234"/>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39"/>
      <c r="H52" s="1239"/>
      <c r="I52" s="1252"/>
      <c r="J52" s="1252"/>
      <c r="K52" s="1238"/>
      <c r="L52" s="1238"/>
      <c r="M52" s="1238"/>
      <c r="N52" s="1238"/>
      <c r="AM52" s="359"/>
      <c r="AN52" s="1234"/>
      <c r="AO52" s="1234"/>
      <c r="AP52" s="1234"/>
      <c r="AQ52" s="1234"/>
      <c r="AR52" s="1234"/>
      <c r="AS52" s="1234"/>
      <c r="AT52" s="1234"/>
      <c r="AU52" s="1234"/>
      <c r="AV52" s="1234"/>
      <c r="AW52" s="1234"/>
      <c r="AX52" s="1234"/>
      <c r="AY52" s="1234"/>
      <c r="AZ52" s="1234"/>
      <c r="BA52" s="1234"/>
      <c r="BB52" s="1234"/>
      <c r="BC52" s="1234"/>
      <c r="BD52" s="1234"/>
      <c r="BE52" s="1234"/>
      <c r="BF52" s="1234"/>
      <c r="BG52" s="1234"/>
      <c r="BH52" s="1234"/>
      <c r="BI52" s="1234"/>
      <c r="BJ52" s="1234"/>
      <c r="BK52" s="1234"/>
      <c r="BL52" s="1234"/>
      <c r="BM52" s="1234"/>
      <c r="BN52" s="1234"/>
      <c r="BO52" s="1234"/>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358"/>
      <c r="B53" s="259"/>
      <c r="G53" s="1239"/>
      <c r="H53" s="1239"/>
      <c r="I53" s="1237"/>
      <c r="J53" s="1237"/>
      <c r="K53" s="1238"/>
      <c r="L53" s="1238"/>
      <c r="M53" s="1238"/>
      <c r="N53" s="1238"/>
      <c r="AM53" s="359"/>
      <c r="AN53" s="1234"/>
      <c r="AO53" s="1234"/>
      <c r="AP53" s="1234"/>
      <c r="AQ53" s="1234"/>
      <c r="AR53" s="1234"/>
      <c r="AS53" s="1234"/>
      <c r="AT53" s="1234"/>
      <c r="AU53" s="1234"/>
      <c r="AV53" s="1234"/>
      <c r="AW53" s="1234"/>
      <c r="AX53" s="1234"/>
      <c r="AY53" s="1234"/>
      <c r="AZ53" s="1234"/>
      <c r="BA53" s="1234"/>
      <c r="BB53" s="1234" t="s">
        <v>593</v>
      </c>
      <c r="BC53" s="1234"/>
      <c r="BD53" s="1234"/>
      <c r="BE53" s="1234"/>
      <c r="BF53" s="1234"/>
      <c r="BG53" s="1234"/>
      <c r="BH53" s="1234"/>
      <c r="BI53" s="1234"/>
      <c r="BJ53" s="1234"/>
      <c r="BK53" s="1234"/>
      <c r="BL53" s="1234"/>
      <c r="BM53" s="1234"/>
      <c r="BN53" s="1234"/>
      <c r="BO53" s="1234"/>
      <c r="BP53" s="1231">
        <v>58.5</v>
      </c>
      <c r="BQ53" s="1231"/>
      <c r="BR53" s="1231"/>
      <c r="BS53" s="1231"/>
      <c r="BT53" s="1231"/>
      <c r="BU53" s="1231"/>
      <c r="BV53" s="1231"/>
      <c r="BW53" s="1231"/>
      <c r="BX53" s="1231">
        <v>58.8</v>
      </c>
      <c r="BY53" s="1231"/>
      <c r="BZ53" s="1231"/>
      <c r="CA53" s="1231"/>
      <c r="CB53" s="1231"/>
      <c r="CC53" s="1231"/>
      <c r="CD53" s="1231"/>
      <c r="CE53" s="1231"/>
      <c r="CF53" s="1231">
        <v>58.3</v>
      </c>
      <c r="CG53" s="1231"/>
      <c r="CH53" s="1231"/>
      <c r="CI53" s="1231"/>
      <c r="CJ53" s="1231"/>
      <c r="CK53" s="1231"/>
      <c r="CL53" s="1231"/>
      <c r="CM53" s="1231"/>
      <c r="CN53" s="1231">
        <v>59.4</v>
      </c>
      <c r="CO53" s="1231"/>
      <c r="CP53" s="1231"/>
      <c r="CQ53" s="1231"/>
      <c r="CR53" s="1231"/>
      <c r="CS53" s="1231"/>
      <c r="CT53" s="1231"/>
      <c r="CU53" s="1231"/>
      <c r="CV53" s="1231">
        <v>60.7</v>
      </c>
      <c r="CW53" s="1231"/>
      <c r="CX53" s="1231"/>
      <c r="CY53" s="1231"/>
      <c r="CZ53" s="1231"/>
      <c r="DA53" s="1231"/>
      <c r="DB53" s="1231"/>
      <c r="DC53" s="1231"/>
    </row>
    <row r="54" spans="1:109" ht="13.2" x14ac:dyDescent="0.2">
      <c r="A54" s="358"/>
      <c r="B54" s="259"/>
      <c r="G54" s="1239"/>
      <c r="H54" s="1239"/>
      <c r="I54" s="1237"/>
      <c r="J54" s="1237"/>
      <c r="K54" s="1238"/>
      <c r="L54" s="1238"/>
      <c r="M54" s="1238"/>
      <c r="N54" s="1238"/>
      <c r="AM54" s="359"/>
      <c r="AN54" s="1234"/>
      <c r="AO54" s="1234"/>
      <c r="AP54" s="1234"/>
      <c r="AQ54" s="1234"/>
      <c r="AR54" s="1234"/>
      <c r="AS54" s="1234"/>
      <c r="AT54" s="1234"/>
      <c r="AU54" s="1234"/>
      <c r="AV54" s="1234"/>
      <c r="AW54" s="1234"/>
      <c r="AX54" s="1234"/>
      <c r="AY54" s="1234"/>
      <c r="AZ54" s="1234"/>
      <c r="BA54" s="1234"/>
      <c r="BB54" s="1234"/>
      <c r="BC54" s="1234"/>
      <c r="BD54" s="1234"/>
      <c r="BE54" s="1234"/>
      <c r="BF54" s="1234"/>
      <c r="BG54" s="1234"/>
      <c r="BH54" s="1234"/>
      <c r="BI54" s="1234"/>
      <c r="BJ54" s="1234"/>
      <c r="BK54" s="1234"/>
      <c r="BL54" s="1234"/>
      <c r="BM54" s="1234"/>
      <c r="BN54" s="1234"/>
      <c r="BO54" s="1234"/>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358"/>
      <c r="B55" s="259"/>
      <c r="G55" s="1237"/>
      <c r="H55" s="1237"/>
      <c r="I55" s="1237"/>
      <c r="J55" s="1237"/>
      <c r="K55" s="1238"/>
      <c r="L55" s="1238"/>
      <c r="M55" s="1238"/>
      <c r="N55" s="1238"/>
      <c r="AN55" s="1236" t="s">
        <v>594</v>
      </c>
      <c r="AO55" s="1236"/>
      <c r="AP55" s="1236"/>
      <c r="AQ55" s="1236"/>
      <c r="AR55" s="1236"/>
      <c r="AS55" s="1236"/>
      <c r="AT55" s="1236"/>
      <c r="AU55" s="1236"/>
      <c r="AV55" s="1236"/>
      <c r="AW55" s="1236"/>
      <c r="AX55" s="1236"/>
      <c r="AY55" s="1236"/>
      <c r="AZ55" s="1236"/>
      <c r="BA55" s="1236"/>
      <c r="BB55" s="1234" t="s">
        <v>592</v>
      </c>
      <c r="BC55" s="1234"/>
      <c r="BD55" s="1234"/>
      <c r="BE55" s="1234"/>
      <c r="BF55" s="1234"/>
      <c r="BG55" s="1234"/>
      <c r="BH55" s="1234"/>
      <c r="BI55" s="1234"/>
      <c r="BJ55" s="1234"/>
      <c r="BK55" s="1234"/>
      <c r="BL55" s="1234"/>
      <c r="BM55" s="1234"/>
      <c r="BN55" s="1234"/>
      <c r="BO55" s="1234"/>
      <c r="BP55" s="1231">
        <v>25.4</v>
      </c>
      <c r="BQ55" s="1231"/>
      <c r="BR55" s="1231"/>
      <c r="BS55" s="1231"/>
      <c r="BT55" s="1231"/>
      <c r="BU55" s="1231"/>
      <c r="BV55" s="1231"/>
      <c r="BW55" s="1231"/>
      <c r="BX55" s="1231">
        <v>23</v>
      </c>
      <c r="BY55" s="1231"/>
      <c r="BZ55" s="1231"/>
      <c r="CA55" s="1231"/>
      <c r="CB55" s="1231"/>
      <c r="CC55" s="1231"/>
      <c r="CD55" s="1231"/>
      <c r="CE55" s="1231"/>
      <c r="CF55" s="1231">
        <v>28</v>
      </c>
      <c r="CG55" s="1231"/>
      <c r="CH55" s="1231"/>
      <c r="CI55" s="1231"/>
      <c r="CJ55" s="1231"/>
      <c r="CK55" s="1231"/>
      <c r="CL55" s="1231"/>
      <c r="CM55" s="1231"/>
      <c r="CN55" s="1231">
        <v>11.2</v>
      </c>
      <c r="CO55" s="1231"/>
      <c r="CP55" s="1231"/>
      <c r="CQ55" s="1231"/>
      <c r="CR55" s="1231"/>
      <c r="CS55" s="1231"/>
      <c r="CT55" s="1231"/>
      <c r="CU55" s="1231"/>
      <c r="CV55" s="1231">
        <v>4.5999999999999996</v>
      </c>
      <c r="CW55" s="1231"/>
      <c r="CX55" s="1231"/>
      <c r="CY55" s="1231"/>
      <c r="CZ55" s="1231"/>
      <c r="DA55" s="1231"/>
      <c r="DB55" s="1231"/>
      <c r="DC55" s="1231"/>
    </row>
    <row r="56" spans="1:109" ht="13.2" x14ac:dyDescent="0.2">
      <c r="A56" s="358"/>
      <c r="B56" s="259"/>
      <c r="G56" s="1237"/>
      <c r="H56" s="1237"/>
      <c r="I56" s="1237"/>
      <c r="J56" s="1237"/>
      <c r="K56" s="1238"/>
      <c r="L56" s="1238"/>
      <c r="M56" s="1238"/>
      <c r="N56" s="1238"/>
      <c r="AN56" s="1236"/>
      <c r="AO56" s="1236"/>
      <c r="AP56" s="1236"/>
      <c r="AQ56" s="1236"/>
      <c r="AR56" s="1236"/>
      <c r="AS56" s="1236"/>
      <c r="AT56" s="1236"/>
      <c r="AU56" s="1236"/>
      <c r="AV56" s="1236"/>
      <c r="AW56" s="1236"/>
      <c r="AX56" s="1236"/>
      <c r="AY56" s="1236"/>
      <c r="AZ56" s="1236"/>
      <c r="BA56" s="1236"/>
      <c r="BB56" s="1234"/>
      <c r="BC56" s="1234"/>
      <c r="BD56" s="1234"/>
      <c r="BE56" s="1234"/>
      <c r="BF56" s="1234"/>
      <c r="BG56" s="1234"/>
      <c r="BH56" s="1234"/>
      <c r="BI56" s="1234"/>
      <c r="BJ56" s="1234"/>
      <c r="BK56" s="1234"/>
      <c r="BL56" s="1234"/>
      <c r="BM56" s="1234"/>
      <c r="BN56" s="1234"/>
      <c r="BO56" s="1234"/>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358" customFormat="1" ht="13.2" x14ac:dyDescent="0.2">
      <c r="B57" s="362"/>
      <c r="G57" s="1237"/>
      <c r="H57" s="1237"/>
      <c r="I57" s="1232"/>
      <c r="J57" s="1232"/>
      <c r="K57" s="1238"/>
      <c r="L57" s="1238"/>
      <c r="M57" s="1238"/>
      <c r="N57" s="1238"/>
      <c r="AM57" s="255"/>
      <c r="AN57" s="1236"/>
      <c r="AO57" s="1236"/>
      <c r="AP57" s="1236"/>
      <c r="AQ57" s="1236"/>
      <c r="AR57" s="1236"/>
      <c r="AS57" s="1236"/>
      <c r="AT57" s="1236"/>
      <c r="AU57" s="1236"/>
      <c r="AV57" s="1236"/>
      <c r="AW57" s="1236"/>
      <c r="AX57" s="1236"/>
      <c r="AY57" s="1236"/>
      <c r="AZ57" s="1236"/>
      <c r="BA57" s="1236"/>
      <c r="BB57" s="1234" t="s">
        <v>593</v>
      </c>
      <c r="BC57" s="1234"/>
      <c r="BD57" s="1234"/>
      <c r="BE57" s="1234"/>
      <c r="BF57" s="1234"/>
      <c r="BG57" s="1234"/>
      <c r="BH57" s="1234"/>
      <c r="BI57" s="1234"/>
      <c r="BJ57" s="1234"/>
      <c r="BK57" s="1234"/>
      <c r="BL57" s="1234"/>
      <c r="BM57" s="1234"/>
      <c r="BN57" s="1234"/>
      <c r="BO57" s="1234"/>
      <c r="BP57" s="1231">
        <v>60</v>
      </c>
      <c r="BQ57" s="1231"/>
      <c r="BR57" s="1231"/>
      <c r="BS57" s="1231"/>
      <c r="BT57" s="1231"/>
      <c r="BU57" s="1231"/>
      <c r="BV57" s="1231"/>
      <c r="BW57" s="1231"/>
      <c r="BX57" s="1231">
        <v>60.6</v>
      </c>
      <c r="BY57" s="1231"/>
      <c r="BZ57" s="1231"/>
      <c r="CA57" s="1231"/>
      <c r="CB57" s="1231"/>
      <c r="CC57" s="1231"/>
      <c r="CD57" s="1231"/>
      <c r="CE57" s="1231"/>
      <c r="CF57" s="1231">
        <v>62.3</v>
      </c>
      <c r="CG57" s="1231"/>
      <c r="CH57" s="1231"/>
      <c r="CI57" s="1231"/>
      <c r="CJ57" s="1231"/>
      <c r="CK57" s="1231"/>
      <c r="CL57" s="1231"/>
      <c r="CM57" s="1231"/>
      <c r="CN57" s="1231">
        <v>63.7</v>
      </c>
      <c r="CO57" s="1231"/>
      <c r="CP57" s="1231"/>
      <c r="CQ57" s="1231"/>
      <c r="CR57" s="1231"/>
      <c r="CS57" s="1231"/>
      <c r="CT57" s="1231"/>
      <c r="CU57" s="1231"/>
      <c r="CV57" s="1231">
        <v>64.099999999999994</v>
      </c>
      <c r="CW57" s="1231"/>
      <c r="CX57" s="1231"/>
      <c r="CY57" s="1231"/>
      <c r="CZ57" s="1231"/>
      <c r="DA57" s="1231"/>
      <c r="DB57" s="1231"/>
      <c r="DC57" s="1231"/>
      <c r="DD57" s="363"/>
      <c r="DE57" s="362"/>
    </row>
    <row r="58" spans="1:109" s="358" customFormat="1" ht="13.2" x14ac:dyDescent="0.2">
      <c r="A58" s="255"/>
      <c r="B58" s="362"/>
      <c r="G58" s="1237"/>
      <c r="H58" s="1237"/>
      <c r="I58" s="1232"/>
      <c r="J58" s="1232"/>
      <c r="K58" s="1238"/>
      <c r="L58" s="1238"/>
      <c r="M58" s="1238"/>
      <c r="N58" s="1238"/>
      <c r="AM58" s="255"/>
      <c r="AN58" s="1236"/>
      <c r="AO58" s="1236"/>
      <c r="AP58" s="1236"/>
      <c r="AQ58" s="1236"/>
      <c r="AR58" s="1236"/>
      <c r="AS58" s="1236"/>
      <c r="AT58" s="1236"/>
      <c r="AU58" s="1236"/>
      <c r="AV58" s="1236"/>
      <c r="AW58" s="1236"/>
      <c r="AX58" s="1236"/>
      <c r="AY58" s="1236"/>
      <c r="AZ58" s="1236"/>
      <c r="BA58" s="1236"/>
      <c r="BB58" s="1234"/>
      <c r="BC58" s="1234"/>
      <c r="BD58" s="1234"/>
      <c r="BE58" s="1234"/>
      <c r="BF58" s="1234"/>
      <c r="BG58" s="1234"/>
      <c r="BH58" s="1234"/>
      <c r="BI58" s="1234"/>
      <c r="BJ58" s="1234"/>
      <c r="BK58" s="1234"/>
      <c r="BL58" s="1234"/>
      <c r="BM58" s="1234"/>
      <c r="BN58" s="1234"/>
      <c r="BO58" s="1234"/>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595</v>
      </c>
    </row>
    <row r="64" spans="1:109" ht="13.2" x14ac:dyDescent="0.2">
      <c r="B64" s="259"/>
      <c r="G64" s="357"/>
      <c r="I64" s="369"/>
      <c r="J64" s="369"/>
      <c r="K64" s="369"/>
      <c r="L64" s="369"/>
      <c r="M64" s="369"/>
      <c r="N64" s="370"/>
      <c r="AM64" s="357"/>
      <c r="AN64" s="357" t="s">
        <v>588</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3" t="s">
        <v>596</v>
      </c>
      <c r="AO65" s="1244"/>
      <c r="AP65" s="1244"/>
      <c r="AQ65" s="1244"/>
      <c r="AR65" s="1244"/>
      <c r="AS65" s="1244"/>
      <c r="AT65" s="1244"/>
      <c r="AU65" s="1244"/>
      <c r="AV65" s="1244"/>
      <c r="AW65" s="1244"/>
      <c r="AX65" s="1244"/>
      <c r="AY65" s="1244"/>
      <c r="AZ65" s="1244"/>
      <c r="BA65" s="1244"/>
      <c r="BB65" s="1244"/>
      <c r="BC65" s="1244"/>
      <c r="BD65" s="1244"/>
      <c r="BE65" s="1244"/>
      <c r="BF65" s="1244"/>
      <c r="BG65" s="1244"/>
      <c r="BH65" s="1244"/>
      <c r="BI65" s="1244"/>
      <c r="BJ65" s="1244"/>
      <c r="BK65" s="1244"/>
      <c r="BL65" s="1244"/>
      <c r="BM65" s="1244"/>
      <c r="BN65" s="1244"/>
      <c r="BO65" s="1244"/>
      <c r="BP65" s="1244"/>
      <c r="BQ65" s="1244"/>
      <c r="BR65" s="1244"/>
      <c r="BS65" s="1244"/>
      <c r="BT65" s="1244"/>
      <c r="BU65" s="1244"/>
      <c r="BV65" s="1244"/>
      <c r="BW65" s="1244"/>
      <c r="BX65" s="1244"/>
      <c r="BY65" s="1244"/>
      <c r="BZ65" s="1244"/>
      <c r="CA65" s="1244"/>
      <c r="CB65" s="1244"/>
      <c r="CC65" s="1244"/>
      <c r="CD65" s="1244"/>
      <c r="CE65" s="1244"/>
      <c r="CF65" s="1244"/>
      <c r="CG65" s="1244"/>
      <c r="CH65" s="1244"/>
      <c r="CI65" s="1244"/>
      <c r="CJ65" s="1244"/>
      <c r="CK65" s="1244"/>
      <c r="CL65" s="1244"/>
      <c r="CM65" s="1244"/>
      <c r="CN65" s="1244"/>
      <c r="CO65" s="1244"/>
      <c r="CP65" s="1244"/>
      <c r="CQ65" s="1244"/>
      <c r="CR65" s="1244"/>
      <c r="CS65" s="1244"/>
      <c r="CT65" s="1244"/>
      <c r="CU65" s="1244"/>
      <c r="CV65" s="1244"/>
      <c r="CW65" s="1244"/>
      <c r="CX65" s="1244"/>
      <c r="CY65" s="1244"/>
      <c r="CZ65" s="1244"/>
      <c r="DA65" s="1244"/>
      <c r="DB65" s="1244"/>
      <c r="DC65" s="1245"/>
    </row>
    <row r="66" spans="2:107" ht="13.2" x14ac:dyDescent="0.2">
      <c r="B66" s="259"/>
      <c r="AN66" s="1246"/>
      <c r="AO66" s="1247"/>
      <c r="AP66" s="1247"/>
      <c r="AQ66" s="1247"/>
      <c r="AR66" s="1247"/>
      <c r="AS66" s="1247"/>
      <c r="AT66" s="1247"/>
      <c r="AU66" s="1247"/>
      <c r="AV66" s="1247"/>
      <c r="AW66" s="1247"/>
      <c r="AX66" s="1247"/>
      <c r="AY66" s="1247"/>
      <c r="AZ66" s="1247"/>
      <c r="BA66" s="1247"/>
      <c r="BB66" s="1247"/>
      <c r="BC66" s="1247"/>
      <c r="BD66" s="1247"/>
      <c r="BE66" s="1247"/>
      <c r="BF66" s="1247"/>
      <c r="BG66" s="1247"/>
      <c r="BH66" s="1247"/>
      <c r="BI66" s="1247"/>
      <c r="BJ66" s="1247"/>
      <c r="BK66" s="1247"/>
      <c r="BL66" s="1247"/>
      <c r="BM66" s="1247"/>
      <c r="BN66" s="1247"/>
      <c r="BO66" s="1247"/>
      <c r="BP66" s="1247"/>
      <c r="BQ66" s="1247"/>
      <c r="BR66" s="1247"/>
      <c r="BS66" s="1247"/>
      <c r="BT66" s="1247"/>
      <c r="BU66" s="1247"/>
      <c r="BV66" s="1247"/>
      <c r="BW66" s="1247"/>
      <c r="BX66" s="1247"/>
      <c r="BY66" s="1247"/>
      <c r="BZ66" s="1247"/>
      <c r="CA66" s="1247"/>
      <c r="CB66" s="1247"/>
      <c r="CC66" s="1247"/>
      <c r="CD66" s="1247"/>
      <c r="CE66" s="1247"/>
      <c r="CF66" s="1247"/>
      <c r="CG66" s="1247"/>
      <c r="CH66" s="1247"/>
      <c r="CI66" s="1247"/>
      <c r="CJ66" s="1247"/>
      <c r="CK66" s="1247"/>
      <c r="CL66" s="1247"/>
      <c r="CM66" s="1247"/>
      <c r="CN66" s="1247"/>
      <c r="CO66" s="1247"/>
      <c r="CP66" s="1247"/>
      <c r="CQ66" s="1247"/>
      <c r="CR66" s="1247"/>
      <c r="CS66" s="1247"/>
      <c r="CT66" s="1247"/>
      <c r="CU66" s="1247"/>
      <c r="CV66" s="1247"/>
      <c r="CW66" s="1247"/>
      <c r="CX66" s="1247"/>
      <c r="CY66" s="1247"/>
      <c r="CZ66" s="1247"/>
      <c r="DA66" s="1247"/>
      <c r="DB66" s="1247"/>
      <c r="DC66" s="1248"/>
    </row>
    <row r="67" spans="2:107" ht="13.2" x14ac:dyDescent="0.2">
      <c r="B67" s="259"/>
      <c r="AN67" s="1246"/>
      <c r="AO67" s="1247"/>
      <c r="AP67" s="1247"/>
      <c r="AQ67" s="1247"/>
      <c r="AR67" s="1247"/>
      <c r="AS67" s="1247"/>
      <c r="AT67" s="1247"/>
      <c r="AU67" s="1247"/>
      <c r="AV67" s="1247"/>
      <c r="AW67" s="1247"/>
      <c r="AX67" s="1247"/>
      <c r="AY67" s="1247"/>
      <c r="AZ67" s="1247"/>
      <c r="BA67" s="1247"/>
      <c r="BB67" s="1247"/>
      <c r="BC67" s="1247"/>
      <c r="BD67" s="1247"/>
      <c r="BE67" s="1247"/>
      <c r="BF67" s="1247"/>
      <c r="BG67" s="1247"/>
      <c r="BH67" s="1247"/>
      <c r="BI67" s="1247"/>
      <c r="BJ67" s="1247"/>
      <c r="BK67" s="1247"/>
      <c r="BL67" s="1247"/>
      <c r="BM67" s="1247"/>
      <c r="BN67" s="1247"/>
      <c r="BO67" s="1247"/>
      <c r="BP67" s="1247"/>
      <c r="BQ67" s="1247"/>
      <c r="BR67" s="1247"/>
      <c r="BS67" s="1247"/>
      <c r="BT67" s="1247"/>
      <c r="BU67" s="1247"/>
      <c r="BV67" s="1247"/>
      <c r="BW67" s="1247"/>
      <c r="BX67" s="1247"/>
      <c r="BY67" s="1247"/>
      <c r="BZ67" s="1247"/>
      <c r="CA67" s="1247"/>
      <c r="CB67" s="1247"/>
      <c r="CC67" s="1247"/>
      <c r="CD67" s="1247"/>
      <c r="CE67" s="1247"/>
      <c r="CF67" s="1247"/>
      <c r="CG67" s="1247"/>
      <c r="CH67" s="1247"/>
      <c r="CI67" s="1247"/>
      <c r="CJ67" s="1247"/>
      <c r="CK67" s="1247"/>
      <c r="CL67" s="1247"/>
      <c r="CM67" s="1247"/>
      <c r="CN67" s="1247"/>
      <c r="CO67" s="1247"/>
      <c r="CP67" s="1247"/>
      <c r="CQ67" s="1247"/>
      <c r="CR67" s="1247"/>
      <c r="CS67" s="1247"/>
      <c r="CT67" s="1247"/>
      <c r="CU67" s="1247"/>
      <c r="CV67" s="1247"/>
      <c r="CW67" s="1247"/>
      <c r="CX67" s="1247"/>
      <c r="CY67" s="1247"/>
      <c r="CZ67" s="1247"/>
      <c r="DA67" s="1247"/>
      <c r="DB67" s="1247"/>
      <c r="DC67" s="1248"/>
    </row>
    <row r="68" spans="2:107" ht="13.2" x14ac:dyDescent="0.2">
      <c r="B68" s="259"/>
      <c r="AN68" s="1246"/>
      <c r="AO68" s="1247"/>
      <c r="AP68" s="1247"/>
      <c r="AQ68" s="1247"/>
      <c r="AR68" s="1247"/>
      <c r="AS68" s="1247"/>
      <c r="AT68" s="1247"/>
      <c r="AU68" s="1247"/>
      <c r="AV68" s="1247"/>
      <c r="AW68" s="1247"/>
      <c r="AX68" s="1247"/>
      <c r="AY68" s="1247"/>
      <c r="AZ68" s="1247"/>
      <c r="BA68" s="1247"/>
      <c r="BB68" s="1247"/>
      <c r="BC68" s="1247"/>
      <c r="BD68" s="1247"/>
      <c r="BE68" s="1247"/>
      <c r="BF68" s="1247"/>
      <c r="BG68" s="1247"/>
      <c r="BH68" s="1247"/>
      <c r="BI68" s="1247"/>
      <c r="BJ68" s="1247"/>
      <c r="BK68" s="1247"/>
      <c r="BL68" s="1247"/>
      <c r="BM68" s="1247"/>
      <c r="BN68" s="1247"/>
      <c r="BO68" s="1247"/>
      <c r="BP68" s="1247"/>
      <c r="BQ68" s="1247"/>
      <c r="BR68" s="1247"/>
      <c r="BS68" s="1247"/>
      <c r="BT68" s="1247"/>
      <c r="BU68" s="1247"/>
      <c r="BV68" s="1247"/>
      <c r="BW68" s="1247"/>
      <c r="BX68" s="1247"/>
      <c r="BY68" s="1247"/>
      <c r="BZ68" s="1247"/>
      <c r="CA68" s="1247"/>
      <c r="CB68" s="1247"/>
      <c r="CC68" s="1247"/>
      <c r="CD68" s="1247"/>
      <c r="CE68" s="1247"/>
      <c r="CF68" s="1247"/>
      <c r="CG68" s="1247"/>
      <c r="CH68" s="1247"/>
      <c r="CI68" s="1247"/>
      <c r="CJ68" s="1247"/>
      <c r="CK68" s="1247"/>
      <c r="CL68" s="1247"/>
      <c r="CM68" s="1247"/>
      <c r="CN68" s="1247"/>
      <c r="CO68" s="1247"/>
      <c r="CP68" s="1247"/>
      <c r="CQ68" s="1247"/>
      <c r="CR68" s="1247"/>
      <c r="CS68" s="1247"/>
      <c r="CT68" s="1247"/>
      <c r="CU68" s="1247"/>
      <c r="CV68" s="1247"/>
      <c r="CW68" s="1247"/>
      <c r="CX68" s="1247"/>
      <c r="CY68" s="1247"/>
      <c r="CZ68" s="1247"/>
      <c r="DA68" s="1247"/>
      <c r="DB68" s="1247"/>
      <c r="DC68" s="1248"/>
    </row>
    <row r="69" spans="2:107" ht="13.2" x14ac:dyDescent="0.2">
      <c r="B69" s="259"/>
      <c r="AN69" s="1249"/>
      <c r="AO69" s="1250"/>
      <c r="AP69" s="1250"/>
      <c r="AQ69" s="1250"/>
      <c r="AR69" s="1250"/>
      <c r="AS69" s="1250"/>
      <c r="AT69" s="1250"/>
      <c r="AU69" s="1250"/>
      <c r="AV69" s="1250"/>
      <c r="AW69" s="1250"/>
      <c r="AX69" s="1250"/>
      <c r="AY69" s="1250"/>
      <c r="AZ69" s="1250"/>
      <c r="BA69" s="1250"/>
      <c r="BB69" s="1250"/>
      <c r="BC69" s="1250"/>
      <c r="BD69" s="1250"/>
      <c r="BE69" s="1250"/>
      <c r="BF69" s="1250"/>
      <c r="BG69" s="1250"/>
      <c r="BH69" s="1250"/>
      <c r="BI69" s="1250"/>
      <c r="BJ69" s="1250"/>
      <c r="BK69" s="1250"/>
      <c r="BL69" s="1250"/>
      <c r="BM69" s="1250"/>
      <c r="BN69" s="1250"/>
      <c r="BO69" s="1250"/>
      <c r="BP69" s="1250"/>
      <c r="BQ69" s="1250"/>
      <c r="BR69" s="1250"/>
      <c r="BS69" s="1250"/>
      <c r="BT69" s="1250"/>
      <c r="BU69" s="1250"/>
      <c r="BV69" s="1250"/>
      <c r="BW69" s="1250"/>
      <c r="BX69" s="1250"/>
      <c r="BY69" s="1250"/>
      <c r="BZ69" s="1250"/>
      <c r="CA69" s="1250"/>
      <c r="CB69" s="1250"/>
      <c r="CC69" s="1250"/>
      <c r="CD69" s="1250"/>
      <c r="CE69" s="1250"/>
      <c r="CF69" s="1250"/>
      <c r="CG69" s="1250"/>
      <c r="CH69" s="1250"/>
      <c r="CI69" s="1250"/>
      <c r="CJ69" s="1250"/>
      <c r="CK69" s="1250"/>
      <c r="CL69" s="1250"/>
      <c r="CM69" s="1250"/>
      <c r="CN69" s="1250"/>
      <c r="CO69" s="1250"/>
      <c r="CP69" s="1250"/>
      <c r="CQ69" s="1250"/>
      <c r="CR69" s="1250"/>
      <c r="CS69" s="1250"/>
      <c r="CT69" s="1250"/>
      <c r="CU69" s="1250"/>
      <c r="CV69" s="1250"/>
      <c r="CW69" s="1250"/>
      <c r="CX69" s="1250"/>
      <c r="CY69" s="1250"/>
      <c r="CZ69" s="1250"/>
      <c r="DA69" s="1250"/>
      <c r="DB69" s="1250"/>
      <c r="DC69" s="1251"/>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590</v>
      </c>
    </row>
    <row r="72" spans="2:107" ht="13.2" x14ac:dyDescent="0.2">
      <c r="B72" s="259"/>
      <c r="G72" s="1237"/>
      <c r="H72" s="1237"/>
      <c r="I72" s="1237"/>
      <c r="J72" s="1237"/>
      <c r="K72" s="360"/>
      <c r="L72" s="360"/>
      <c r="M72" s="361"/>
      <c r="N72" s="361"/>
      <c r="AN72" s="1240"/>
      <c r="AO72" s="1241"/>
      <c r="AP72" s="1241"/>
      <c r="AQ72" s="1241"/>
      <c r="AR72" s="1241"/>
      <c r="AS72" s="1241"/>
      <c r="AT72" s="1241"/>
      <c r="AU72" s="1241"/>
      <c r="AV72" s="1241"/>
      <c r="AW72" s="1241"/>
      <c r="AX72" s="1241"/>
      <c r="AY72" s="1241"/>
      <c r="AZ72" s="1241"/>
      <c r="BA72" s="1241"/>
      <c r="BB72" s="1241"/>
      <c r="BC72" s="1241"/>
      <c r="BD72" s="1241"/>
      <c r="BE72" s="1241"/>
      <c r="BF72" s="1241"/>
      <c r="BG72" s="1241"/>
      <c r="BH72" s="1241"/>
      <c r="BI72" s="1241"/>
      <c r="BJ72" s="1241"/>
      <c r="BK72" s="1241"/>
      <c r="BL72" s="1241"/>
      <c r="BM72" s="1241"/>
      <c r="BN72" s="1241"/>
      <c r="BO72" s="1242"/>
      <c r="BP72" s="1236" t="s">
        <v>549</v>
      </c>
      <c r="BQ72" s="1236"/>
      <c r="BR72" s="1236"/>
      <c r="BS72" s="1236"/>
      <c r="BT72" s="1236"/>
      <c r="BU72" s="1236"/>
      <c r="BV72" s="1236"/>
      <c r="BW72" s="1236"/>
      <c r="BX72" s="1236" t="s">
        <v>550</v>
      </c>
      <c r="BY72" s="1236"/>
      <c r="BZ72" s="1236"/>
      <c r="CA72" s="1236"/>
      <c r="CB72" s="1236"/>
      <c r="CC72" s="1236"/>
      <c r="CD72" s="1236"/>
      <c r="CE72" s="1236"/>
      <c r="CF72" s="1236" t="s">
        <v>551</v>
      </c>
      <c r="CG72" s="1236"/>
      <c r="CH72" s="1236"/>
      <c r="CI72" s="1236"/>
      <c r="CJ72" s="1236"/>
      <c r="CK72" s="1236"/>
      <c r="CL72" s="1236"/>
      <c r="CM72" s="1236"/>
      <c r="CN72" s="1236" t="s">
        <v>552</v>
      </c>
      <c r="CO72" s="1236"/>
      <c r="CP72" s="1236"/>
      <c r="CQ72" s="1236"/>
      <c r="CR72" s="1236"/>
      <c r="CS72" s="1236"/>
      <c r="CT72" s="1236"/>
      <c r="CU72" s="1236"/>
      <c r="CV72" s="1236" t="s">
        <v>553</v>
      </c>
      <c r="CW72" s="1236"/>
      <c r="CX72" s="1236"/>
      <c r="CY72" s="1236"/>
      <c r="CZ72" s="1236"/>
      <c r="DA72" s="1236"/>
      <c r="DB72" s="1236"/>
      <c r="DC72" s="1236"/>
    </row>
    <row r="73" spans="2:107" ht="13.2" x14ac:dyDescent="0.2">
      <c r="B73" s="259"/>
      <c r="G73" s="1239"/>
      <c r="H73" s="1239"/>
      <c r="I73" s="1239"/>
      <c r="J73" s="1239"/>
      <c r="K73" s="1235"/>
      <c r="L73" s="1235"/>
      <c r="M73" s="1235"/>
      <c r="N73" s="1235"/>
      <c r="AM73" s="359"/>
      <c r="AN73" s="1234" t="s">
        <v>591</v>
      </c>
      <c r="AO73" s="1234"/>
      <c r="AP73" s="1234"/>
      <c r="AQ73" s="1234"/>
      <c r="AR73" s="1234"/>
      <c r="AS73" s="1234"/>
      <c r="AT73" s="1234"/>
      <c r="AU73" s="1234"/>
      <c r="AV73" s="1234"/>
      <c r="AW73" s="1234"/>
      <c r="AX73" s="1234"/>
      <c r="AY73" s="1234"/>
      <c r="AZ73" s="1234"/>
      <c r="BA73" s="1234"/>
      <c r="BB73" s="1234" t="s">
        <v>592</v>
      </c>
      <c r="BC73" s="1234"/>
      <c r="BD73" s="1234"/>
      <c r="BE73" s="1234"/>
      <c r="BF73" s="1234"/>
      <c r="BG73" s="1234"/>
      <c r="BH73" s="1234"/>
      <c r="BI73" s="1234"/>
      <c r="BJ73" s="1234"/>
      <c r="BK73" s="1234"/>
      <c r="BL73" s="1234"/>
      <c r="BM73" s="1234"/>
      <c r="BN73" s="1234"/>
      <c r="BO73" s="1234"/>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39"/>
      <c r="H74" s="1239"/>
      <c r="I74" s="1239"/>
      <c r="J74" s="1239"/>
      <c r="K74" s="1235"/>
      <c r="L74" s="1235"/>
      <c r="M74" s="1235"/>
      <c r="N74" s="1235"/>
      <c r="AM74" s="359"/>
      <c r="AN74" s="1234"/>
      <c r="AO74" s="1234"/>
      <c r="AP74" s="1234"/>
      <c r="AQ74" s="1234"/>
      <c r="AR74" s="1234"/>
      <c r="AS74" s="1234"/>
      <c r="AT74" s="1234"/>
      <c r="AU74" s="1234"/>
      <c r="AV74" s="1234"/>
      <c r="AW74" s="1234"/>
      <c r="AX74" s="1234"/>
      <c r="AY74" s="1234"/>
      <c r="AZ74" s="1234"/>
      <c r="BA74" s="1234"/>
      <c r="BB74" s="1234"/>
      <c r="BC74" s="1234"/>
      <c r="BD74" s="1234"/>
      <c r="BE74" s="1234"/>
      <c r="BF74" s="1234"/>
      <c r="BG74" s="1234"/>
      <c r="BH74" s="1234"/>
      <c r="BI74" s="1234"/>
      <c r="BJ74" s="1234"/>
      <c r="BK74" s="1234"/>
      <c r="BL74" s="1234"/>
      <c r="BM74" s="1234"/>
      <c r="BN74" s="1234"/>
      <c r="BO74" s="1234"/>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39"/>
      <c r="H75" s="1239"/>
      <c r="I75" s="1237"/>
      <c r="J75" s="1237"/>
      <c r="K75" s="1238"/>
      <c r="L75" s="1238"/>
      <c r="M75" s="1238"/>
      <c r="N75" s="1238"/>
      <c r="AM75" s="359"/>
      <c r="AN75" s="1234"/>
      <c r="AO75" s="1234"/>
      <c r="AP75" s="1234"/>
      <c r="AQ75" s="1234"/>
      <c r="AR75" s="1234"/>
      <c r="AS75" s="1234"/>
      <c r="AT75" s="1234"/>
      <c r="AU75" s="1234"/>
      <c r="AV75" s="1234"/>
      <c r="AW75" s="1234"/>
      <c r="AX75" s="1234"/>
      <c r="AY75" s="1234"/>
      <c r="AZ75" s="1234"/>
      <c r="BA75" s="1234"/>
      <c r="BB75" s="1234" t="s">
        <v>597</v>
      </c>
      <c r="BC75" s="1234"/>
      <c r="BD75" s="1234"/>
      <c r="BE75" s="1234"/>
      <c r="BF75" s="1234"/>
      <c r="BG75" s="1234"/>
      <c r="BH75" s="1234"/>
      <c r="BI75" s="1234"/>
      <c r="BJ75" s="1234"/>
      <c r="BK75" s="1234"/>
      <c r="BL75" s="1234"/>
      <c r="BM75" s="1234"/>
      <c r="BN75" s="1234"/>
      <c r="BO75" s="1234"/>
      <c r="BP75" s="1231">
        <v>-0.2</v>
      </c>
      <c r="BQ75" s="1231"/>
      <c r="BR75" s="1231"/>
      <c r="BS75" s="1231"/>
      <c r="BT75" s="1231"/>
      <c r="BU75" s="1231"/>
      <c r="BV75" s="1231"/>
      <c r="BW75" s="1231"/>
      <c r="BX75" s="1231">
        <v>0</v>
      </c>
      <c r="BY75" s="1231"/>
      <c r="BZ75" s="1231"/>
      <c r="CA75" s="1231"/>
      <c r="CB75" s="1231"/>
      <c r="CC75" s="1231"/>
      <c r="CD75" s="1231"/>
      <c r="CE75" s="1231"/>
      <c r="CF75" s="1231">
        <v>0.3</v>
      </c>
      <c r="CG75" s="1231"/>
      <c r="CH75" s="1231"/>
      <c r="CI75" s="1231"/>
      <c r="CJ75" s="1231"/>
      <c r="CK75" s="1231"/>
      <c r="CL75" s="1231"/>
      <c r="CM75" s="1231"/>
      <c r="CN75" s="1231">
        <v>0.8</v>
      </c>
      <c r="CO75" s="1231"/>
      <c r="CP75" s="1231"/>
      <c r="CQ75" s="1231"/>
      <c r="CR75" s="1231"/>
      <c r="CS75" s="1231"/>
      <c r="CT75" s="1231"/>
      <c r="CU75" s="1231"/>
      <c r="CV75" s="1231">
        <v>1.4</v>
      </c>
      <c r="CW75" s="1231"/>
      <c r="CX75" s="1231"/>
      <c r="CY75" s="1231"/>
      <c r="CZ75" s="1231"/>
      <c r="DA75" s="1231"/>
      <c r="DB75" s="1231"/>
      <c r="DC75" s="1231"/>
    </row>
    <row r="76" spans="2:107" ht="13.2" x14ac:dyDescent="0.2">
      <c r="B76" s="259"/>
      <c r="G76" s="1239"/>
      <c r="H76" s="1239"/>
      <c r="I76" s="1237"/>
      <c r="J76" s="1237"/>
      <c r="K76" s="1238"/>
      <c r="L76" s="1238"/>
      <c r="M76" s="1238"/>
      <c r="N76" s="1238"/>
      <c r="AM76" s="359"/>
      <c r="AN76" s="1234"/>
      <c r="AO76" s="1234"/>
      <c r="AP76" s="1234"/>
      <c r="AQ76" s="1234"/>
      <c r="AR76" s="1234"/>
      <c r="AS76" s="1234"/>
      <c r="AT76" s="1234"/>
      <c r="AU76" s="1234"/>
      <c r="AV76" s="1234"/>
      <c r="AW76" s="1234"/>
      <c r="AX76" s="1234"/>
      <c r="AY76" s="1234"/>
      <c r="AZ76" s="1234"/>
      <c r="BA76" s="1234"/>
      <c r="BB76" s="1234"/>
      <c r="BC76" s="1234"/>
      <c r="BD76" s="1234"/>
      <c r="BE76" s="1234"/>
      <c r="BF76" s="1234"/>
      <c r="BG76" s="1234"/>
      <c r="BH76" s="1234"/>
      <c r="BI76" s="1234"/>
      <c r="BJ76" s="1234"/>
      <c r="BK76" s="1234"/>
      <c r="BL76" s="1234"/>
      <c r="BM76" s="1234"/>
      <c r="BN76" s="1234"/>
      <c r="BO76" s="1234"/>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37"/>
      <c r="H77" s="1237"/>
      <c r="I77" s="1237"/>
      <c r="J77" s="1237"/>
      <c r="K77" s="1235"/>
      <c r="L77" s="1235"/>
      <c r="M77" s="1235"/>
      <c r="N77" s="1235"/>
      <c r="AN77" s="1236" t="s">
        <v>594</v>
      </c>
      <c r="AO77" s="1236"/>
      <c r="AP77" s="1236"/>
      <c r="AQ77" s="1236"/>
      <c r="AR77" s="1236"/>
      <c r="AS77" s="1236"/>
      <c r="AT77" s="1236"/>
      <c r="AU77" s="1236"/>
      <c r="AV77" s="1236"/>
      <c r="AW77" s="1236"/>
      <c r="AX77" s="1236"/>
      <c r="AY77" s="1236"/>
      <c r="AZ77" s="1236"/>
      <c r="BA77" s="1236"/>
      <c r="BB77" s="1234" t="s">
        <v>592</v>
      </c>
      <c r="BC77" s="1234"/>
      <c r="BD77" s="1234"/>
      <c r="BE77" s="1234"/>
      <c r="BF77" s="1234"/>
      <c r="BG77" s="1234"/>
      <c r="BH77" s="1234"/>
      <c r="BI77" s="1234"/>
      <c r="BJ77" s="1234"/>
      <c r="BK77" s="1234"/>
      <c r="BL77" s="1234"/>
      <c r="BM77" s="1234"/>
      <c r="BN77" s="1234"/>
      <c r="BO77" s="1234"/>
      <c r="BP77" s="1231">
        <v>25.4</v>
      </c>
      <c r="BQ77" s="1231"/>
      <c r="BR77" s="1231"/>
      <c r="BS77" s="1231"/>
      <c r="BT77" s="1231"/>
      <c r="BU77" s="1231"/>
      <c r="BV77" s="1231"/>
      <c r="BW77" s="1231"/>
      <c r="BX77" s="1231">
        <v>23</v>
      </c>
      <c r="BY77" s="1231"/>
      <c r="BZ77" s="1231"/>
      <c r="CA77" s="1231"/>
      <c r="CB77" s="1231"/>
      <c r="CC77" s="1231"/>
      <c r="CD77" s="1231"/>
      <c r="CE77" s="1231"/>
      <c r="CF77" s="1231">
        <v>28</v>
      </c>
      <c r="CG77" s="1231"/>
      <c r="CH77" s="1231"/>
      <c r="CI77" s="1231"/>
      <c r="CJ77" s="1231"/>
      <c r="CK77" s="1231"/>
      <c r="CL77" s="1231"/>
      <c r="CM77" s="1231"/>
      <c r="CN77" s="1231">
        <v>11.2</v>
      </c>
      <c r="CO77" s="1231"/>
      <c r="CP77" s="1231"/>
      <c r="CQ77" s="1231"/>
      <c r="CR77" s="1231"/>
      <c r="CS77" s="1231"/>
      <c r="CT77" s="1231"/>
      <c r="CU77" s="1231"/>
      <c r="CV77" s="1231">
        <v>4.5999999999999996</v>
      </c>
      <c r="CW77" s="1231"/>
      <c r="CX77" s="1231"/>
      <c r="CY77" s="1231"/>
      <c r="CZ77" s="1231"/>
      <c r="DA77" s="1231"/>
      <c r="DB77" s="1231"/>
      <c r="DC77" s="1231"/>
    </row>
    <row r="78" spans="2:107" ht="13.2" x14ac:dyDescent="0.2">
      <c r="B78" s="259"/>
      <c r="G78" s="1237"/>
      <c r="H78" s="1237"/>
      <c r="I78" s="1237"/>
      <c r="J78" s="1237"/>
      <c r="K78" s="1235"/>
      <c r="L78" s="1235"/>
      <c r="M78" s="1235"/>
      <c r="N78" s="1235"/>
      <c r="AN78" s="1236"/>
      <c r="AO78" s="1236"/>
      <c r="AP78" s="1236"/>
      <c r="AQ78" s="1236"/>
      <c r="AR78" s="1236"/>
      <c r="AS78" s="1236"/>
      <c r="AT78" s="1236"/>
      <c r="AU78" s="1236"/>
      <c r="AV78" s="1236"/>
      <c r="AW78" s="1236"/>
      <c r="AX78" s="1236"/>
      <c r="AY78" s="1236"/>
      <c r="AZ78" s="1236"/>
      <c r="BA78" s="1236"/>
      <c r="BB78" s="1234"/>
      <c r="BC78" s="1234"/>
      <c r="BD78" s="1234"/>
      <c r="BE78" s="1234"/>
      <c r="BF78" s="1234"/>
      <c r="BG78" s="1234"/>
      <c r="BH78" s="1234"/>
      <c r="BI78" s="1234"/>
      <c r="BJ78" s="1234"/>
      <c r="BK78" s="1234"/>
      <c r="BL78" s="1234"/>
      <c r="BM78" s="1234"/>
      <c r="BN78" s="1234"/>
      <c r="BO78" s="1234"/>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37"/>
      <c r="H79" s="1237"/>
      <c r="I79" s="1232"/>
      <c r="J79" s="1232"/>
      <c r="K79" s="1233"/>
      <c r="L79" s="1233"/>
      <c r="M79" s="1233"/>
      <c r="N79" s="1233"/>
      <c r="AN79" s="1236"/>
      <c r="AO79" s="1236"/>
      <c r="AP79" s="1236"/>
      <c r="AQ79" s="1236"/>
      <c r="AR79" s="1236"/>
      <c r="AS79" s="1236"/>
      <c r="AT79" s="1236"/>
      <c r="AU79" s="1236"/>
      <c r="AV79" s="1236"/>
      <c r="AW79" s="1236"/>
      <c r="AX79" s="1236"/>
      <c r="AY79" s="1236"/>
      <c r="AZ79" s="1236"/>
      <c r="BA79" s="1236"/>
      <c r="BB79" s="1234" t="s">
        <v>597</v>
      </c>
      <c r="BC79" s="1234"/>
      <c r="BD79" s="1234"/>
      <c r="BE79" s="1234"/>
      <c r="BF79" s="1234"/>
      <c r="BG79" s="1234"/>
      <c r="BH79" s="1234"/>
      <c r="BI79" s="1234"/>
      <c r="BJ79" s="1234"/>
      <c r="BK79" s="1234"/>
      <c r="BL79" s="1234"/>
      <c r="BM79" s="1234"/>
      <c r="BN79" s="1234"/>
      <c r="BO79" s="1234"/>
      <c r="BP79" s="1231">
        <v>7.8</v>
      </c>
      <c r="BQ79" s="1231"/>
      <c r="BR79" s="1231"/>
      <c r="BS79" s="1231"/>
      <c r="BT79" s="1231"/>
      <c r="BU79" s="1231"/>
      <c r="BV79" s="1231"/>
      <c r="BW79" s="1231"/>
      <c r="BX79" s="1231">
        <v>7.7</v>
      </c>
      <c r="BY79" s="1231"/>
      <c r="BZ79" s="1231"/>
      <c r="CA79" s="1231"/>
      <c r="CB79" s="1231"/>
      <c r="CC79" s="1231"/>
      <c r="CD79" s="1231"/>
      <c r="CE79" s="1231"/>
      <c r="CF79" s="1231">
        <v>7.5</v>
      </c>
      <c r="CG79" s="1231"/>
      <c r="CH79" s="1231"/>
      <c r="CI79" s="1231"/>
      <c r="CJ79" s="1231"/>
      <c r="CK79" s="1231"/>
      <c r="CL79" s="1231"/>
      <c r="CM79" s="1231"/>
      <c r="CN79" s="1231">
        <v>5.7</v>
      </c>
      <c r="CO79" s="1231"/>
      <c r="CP79" s="1231"/>
      <c r="CQ79" s="1231"/>
      <c r="CR79" s="1231"/>
      <c r="CS79" s="1231"/>
      <c r="CT79" s="1231"/>
      <c r="CU79" s="1231"/>
      <c r="CV79" s="1231">
        <v>5.8</v>
      </c>
      <c r="CW79" s="1231"/>
      <c r="CX79" s="1231"/>
      <c r="CY79" s="1231"/>
      <c r="CZ79" s="1231"/>
      <c r="DA79" s="1231"/>
      <c r="DB79" s="1231"/>
      <c r="DC79" s="1231"/>
    </row>
    <row r="80" spans="2:107" ht="13.2" x14ac:dyDescent="0.2">
      <c r="B80" s="259"/>
      <c r="G80" s="1237"/>
      <c r="H80" s="1237"/>
      <c r="I80" s="1232"/>
      <c r="J80" s="1232"/>
      <c r="K80" s="1233"/>
      <c r="L80" s="1233"/>
      <c r="M80" s="1233"/>
      <c r="N80" s="1233"/>
      <c r="AN80" s="1236"/>
      <c r="AO80" s="1236"/>
      <c r="AP80" s="1236"/>
      <c r="AQ80" s="1236"/>
      <c r="AR80" s="1236"/>
      <c r="AS80" s="1236"/>
      <c r="AT80" s="1236"/>
      <c r="AU80" s="1236"/>
      <c r="AV80" s="1236"/>
      <c r="AW80" s="1236"/>
      <c r="AX80" s="1236"/>
      <c r="AY80" s="1236"/>
      <c r="AZ80" s="1236"/>
      <c r="BA80" s="1236"/>
      <c r="BB80" s="1234"/>
      <c r="BC80" s="1234"/>
      <c r="BD80" s="1234"/>
      <c r="BE80" s="1234"/>
      <c r="BF80" s="1234"/>
      <c r="BG80" s="1234"/>
      <c r="BH80" s="1234"/>
      <c r="BI80" s="1234"/>
      <c r="BJ80" s="1234"/>
      <c r="BK80" s="1234"/>
      <c r="BL80" s="1234"/>
      <c r="BM80" s="1234"/>
      <c r="BN80" s="1234"/>
      <c r="BO80" s="1234"/>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bgNwK7+5j7YxsG7vLHg3U1Cx/LW+R1AfKJ8xcypbRBGt5VR8fe+rwRB2yIZqT5ZUQyAqLowuv1fvtA6FJHU0XQ==" saltValue="7U4WZIoc3Fk5Zz0mbdiapQ=="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02D69-79B7-4B11-898E-398313E6B66A}">
  <sheetPr>
    <pageSetUpPr fitToPage="1"/>
  </sheetPr>
  <dimension ref="A1:DR125"/>
  <sheetViews>
    <sheetView showGridLines="0" zoomScale="70" zoomScaleNormal="70" zoomScaleSheetLayoutView="70" workbookViewId="0">
      <selection activeCell="A119" sqref="A119:XFD119"/>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496</v>
      </c>
    </row>
  </sheetData>
  <sheetProtection algorithmName="SHA-512" hashValue="SHeErknb2nqAXatE5msoNYHnulkOSj2S1GkR4Iko7Qz9mRxXRouidNlejylKpWaZKKsJz8vscaVYZVwWavrb2Q==" saltValue="1Ctm2n0qWqYoCFkLOOmepw=="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7B7B-25A8-457B-9810-3B806BA9E2AB}">
  <sheetPr>
    <pageSetUpPr fitToPage="1"/>
  </sheetPr>
  <dimension ref="A1:DR125"/>
  <sheetViews>
    <sheetView showGridLines="0" zoomScale="70" zoomScaleNormal="70" zoomScaleSheetLayoutView="55" workbookViewId="0">
      <selection activeCell="A119" sqref="A119:XFD119"/>
    </sheetView>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496</v>
      </c>
    </row>
  </sheetData>
  <sheetProtection algorithmName="SHA-512" hashValue="dY/YSojdH7TVNVHbzNVPkJMQ0ijfZawOkGmMD0iPvEmBYeLAarbORzfRcdvdTkOwYk/eM0NZgdUmrWPv3jPM2g==" saltValue="P17MdIt9Dijyek2XacvxIg=="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53</v>
      </c>
      <c r="E2" s="147"/>
      <c r="F2" s="148" t="s">
        <v>546</v>
      </c>
      <c r="G2" s="149"/>
      <c r="H2" s="150"/>
    </row>
    <row r="3" spans="1:8" x14ac:dyDescent="0.2">
      <c r="A3" s="146" t="s">
        <v>539</v>
      </c>
      <c r="B3" s="151"/>
      <c r="C3" s="152"/>
      <c r="D3" s="153">
        <v>27752</v>
      </c>
      <c r="E3" s="154"/>
      <c r="F3" s="155">
        <v>69185</v>
      </c>
      <c r="G3" s="156"/>
      <c r="H3" s="157"/>
    </row>
    <row r="4" spans="1:8" x14ac:dyDescent="0.2">
      <c r="A4" s="158"/>
      <c r="B4" s="159"/>
      <c r="C4" s="160"/>
      <c r="D4" s="161">
        <v>10434</v>
      </c>
      <c r="E4" s="162"/>
      <c r="F4" s="163">
        <v>38519</v>
      </c>
      <c r="G4" s="164"/>
      <c r="H4" s="165"/>
    </row>
    <row r="5" spans="1:8" x14ac:dyDescent="0.2">
      <c r="A5" s="146" t="s">
        <v>541</v>
      </c>
      <c r="B5" s="151"/>
      <c r="C5" s="152"/>
      <c r="D5" s="153">
        <v>21718</v>
      </c>
      <c r="E5" s="154"/>
      <c r="F5" s="155">
        <v>70166</v>
      </c>
      <c r="G5" s="156"/>
      <c r="H5" s="157"/>
    </row>
    <row r="6" spans="1:8" x14ac:dyDescent="0.2">
      <c r="A6" s="158"/>
      <c r="B6" s="159"/>
      <c r="C6" s="160"/>
      <c r="D6" s="161">
        <v>10732</v>
      </c>
      <c r="E6" s="162"/>
      <c r="F6" s="163">
        <v>36115</v>
      </c>
      <c r="G6" s="164"/>
      <c r="H6" s="165"/>
    </row>
    <row r="7" spans="1:8" x14ac:dyDescent="0.2">
      <c r="A7" s="146" t="s">
        <v>542</v>
      </c>
      <c r="B7" s="151"/>
      <c r="C7" s="152"/>
      <c r="D7" s="153">
        <v>32474</v>
      </c>
      <c r="E7" s="154"/>
      <c r="F7" s="155">
        <v>70329</v>
      </c>
      <c r="G7" s="156"/>
      <c r="H7" s="157"/>
    </row>
    <row r="8" spans="1:8" x14ac:dyDescent="0.2">
      <c r="A8" s="158"/>
      <c r="B8" s="159"/>
      <c r="C8" s="160"/>
      <c r="D8" s="161">
        <v>14530</v>
      </c>
      <c r="E8" s="162"/>
      <c r="F8" s="163">
        <v>39403</v>
      </c>
      <c r="G8" s="164"/>
      <c r="H8" s="165"/>
    </row>
    <row r="9" spans="1:8" x14ac:dyDescent="0.2">
      <c r="A9" s="146" t="s">
        <v>543</v>
      </c>
      <c r="B9" s="151"/>
      <c r="C9" s="152"/>
      <c r="D9" s="153">
        <v>27330</v>
      </c>
      <c r="E9" s="154"/>
      <c r="F9" s="155">
        <v>45945</v>
      </c>
      <c r="G9" s="156"/>
      <c r="H9" s="157"/>
    </row>
    <row r="10" spans="1:8" x14ac:dyDescent="0.2">
      <c r="A10" s="158"/>
      <c r="B10" s="159"/>
      <c r="C10" s="160"/>
      <c r="D10" s="161">
        <v>10081</v>
      </c>
      <c r="E10" s="162"/>
      <c r="F10" s="163">
        <v>25180</v>
      </c>
      <c r="G10" s="164"/>
      <c r="H10" s="165"/>
    </row>
    <row r="11" spans="1:8" x14ac:dyDescent="0.2">
      <c r="A11" s="146" t="s">
        <v>544</v>
      </c>
      <c r="B11" s="151"/>
      <c r="C11" s="152"/>
      <c r="D11" s="153">
        <v>21113</v>
      </c>
      <c r="E11" s="154"/>
      <c r="F11" s="155">
        <v>44475</v>
      </c>
      <c r="G11" s="156"/>
      <c r="H11" s="157"/>
    </row>
    <row r="12" spans="1:8" x14ac:dyDescent="0.2">
      <c r="A12" s="158"/>
      <c r="B12" s="159"/>
      <c r="C12" s="166"/>
      <c r="D12" s="161">
        <v>11102</v>
      </c>
      <c r="E12" s="162"/>
      <c r="F12" s="163">
        <v>24780</v>
      </c>
      <c r="G12" s="164"/>
      <c r="H12" s="165"/>
    </row>
    <row r="13" spans="1:8" x14ac:dyDescent="0.2">
      <c r="A13" s="146"/>
      <c r="B13" s="151"/>
      <c r="C13" s="152"/>
      <c r="D13" s="153">
        <v>26077</v>
      </c>
      <c r="E13" s="154"/>
      <c r="F13" s="155">
        <v>60020</v>
      </c>
      <c r="G13" s="167"/>
      <c r="H13" s="157"/>
    </row>
    <row r="14" spans="1:8" x14ac:dyDescent="0.2">
      <c r="A14" s="158"/>
      <c r="B14" s="159"/>
      <c r="C14" s="160"/>
      <c r="D14" s="161">
        <v>11376</v>
      </c>
      <c r="E14" s="162"/>
      <c r="F14" s="163">
        <v>32799</v>
      </c>
      <c r="G14" s="164"/>
      <c r="H14" s="165"/>
    </row>
    <row r="17" spans="1:11" x14ac:dyDescent="0.2">
      <c r="A17" s="142" t="s">
        <v>54</v>
      </c>
    </row>
    <row r="18" spans="1:11" x14ac:dyDescent="0.2">
      <c r="A18" s="168"/>
      <c r="B18" s="168" t="str">
        <f>実質収支比率等に係る経年分析!F$46</f>
        <v>H30</v>
      </c>
      <c r="C18" s="168" t="str">
        <f>実質収支比率等に係る経年分析!G$46</f>
        <v>R01</v>
      </c>
      <c r="D18" s="168" t="str">
        <f>実質収支比率等に係る経年分析!H$46</f>
        <v>R02</v>
      </c>
      <c r="E18" s="168" t="str">
        <f>実質収支比率等に係る経年分析!I$46</f>
        <v>R03</v>
      </c>
      <c r="F18" s="168" t="str">
        <f>実質収支比率等に係る経年分析!J$46</f>
        <v>R04</v>
      </c>
    </row>
    <row r="19" spans="1:11" x14ac:dyDescent="0.2">
      <c r="A19" s="168" t="s">
        <v>55</v>
      </c>
      <c r="B19" s="168">
        <f>ROUND(VALUE(SUBSTITUTE(実質収支比率等に係る経年分析!F$48,"▲","-")),2)</f>
        <v>5.63</v>
      </c>
      <c r="C19" s="168">
        <f>ROUND(VALUE(SUBSTITUTE(実質収支比率等に係る経年分析!G$48,"▲","-")),2)</f>
        <v>5.84</v>
      </c>
      <c r="D19" s="168">
        <f>ROUND(VALUE(SUBSTITUTE(実質収支比率等に係る経年分析!H$48,"▲","-")),2)</f>
        <v>7.52</v>
      </c>
      <c r="E19" s="168">
        <f>ROUND(VALUE(SUBSTITUTE(実質収支比率等に係る経年分析!I$48,"▲","-")),2)</f>
        <v>8.64</v>
      </c>
      <c r="F19" s="168">
        <f>ROUND(VALUE(SUBSTITUTE(実質収支比率等に係る経年分析!J$48,"▲","-")),2)</f>
        <v>5.7</v>
      </c>
    </row>
    <row r="20" spans="1:11" x14ac:dyDescent="0.2">
      <c r="A20" s="168" t="s">
        <v>56</v>
      </c>
      <c r="B20" s="168">
        <f>ROUND(VALUE(SUBSTITUTE(実質収支比率等に係る経年分析!F$47,"▲","-")),2)</f>
        <v>11.18</v>
      </c>
      <c r="C20" s="168">
        <f>ROUND(VALUE(SUBSTITUTE(実質収支比率等に係る経年分析!G$47,"▲","-")),2)</f>
        <v>11.05</v>
      </c>
      <c r="D20" s="168">
        <f>ROUND(VALUE(SUBSTITUTE(実質収支比率等に係る経年分析!H$47,"▲","-")),2)</f>
        <v>11.43</v>
      </c>
      <c r="E20" s="168">
        <f>ROUND(VALUE(SUBSTITUTE(実質収支比率等に係る経年分析!I$47,"▲","-")),2)</f>
        <v>14.36</v>
      </c>
      <c r="F20" s="168">
        <f>ROUND(VALUE(SUBSTITUTE(実質収支比率等に係る経年分析!J$47,"▲","-")),2)</f>
        <v>19.23</v>
      </c>
    </row>
    <row r="21" spans="1:11" x14ac:dyDescent="0.2">
      <c r="A21" s="168" t="s">
        <v>57</v>
      </c>
      <c r="B21" s="168">
        <f>IF(ISNUMBER(VALUE(SUBSTITUTE(実質収支比率等に係る経年分析!F$49,"▲","-"))),ROUND(VALUE(SUBSTITUTE(実質収支比率等に係る経年分析!F$49,"▲","-")),2),NA())</f>
        <v>3.49</v>
      </c>
      <c r="C21" s="168">
        <f>IF(ISNUMBER(VALUE(SUBSTITUTE(実質収支比率等に係る経年分析!G$49,"▲","-"))),ROUND(VALUE(SUBSTITUTE(実質収支比率等に係る経年分析!G$49,"▲","-")),2),NA())</f>
        <v>7.0000000000000007E-2</v>
      </c>
      <c r="D21" s="168">
        <f>IF(ISNUMBER(VALUE(SUBSTITUTE(実質収支比率等に係る経年分析!H$49,"▲","-"))),ROUND(VALUE(SUBSTITUTE(実質収支比率等に係る経年分析!H$49,"▲","-")),2),NA())</f>
        <v>2.4900000000000002</v>
      </c>
      <c r="E21" s="168">
        <f>IF(ISNUMBER(VALUE(SUBSTITUTE(実質収支比率等に係る経年分析!I$49,"▲","-"))),ROUND(VALUE(SUBSTITUTE(実質収支比率等に係る経年分析!I$49,"▲","-")),2),NA())</f>
        <v>5.03</v>
      </c>
      <c r="F21" s="168">
        <f>IF(ISNUMBER(VALUE(SUBSTITUTE(実質収支比率等に係る経年分析!J$49,"▲","-"))),ROUND(VALUE(SUBSTITUTE(実質収支比率等に係る経年分析!J$49,"▲","-")),2),NA())</f>
        <v>1.26</v>
      </c>
    </row>
    <row r="24" spans="1:11" x14ac:dyDescent="0.2">
      <c r="A24" s="142" t="s">
        <v>58</v>
      </c>
    </row>
    <row r="25" spans="1:11" x14ac:dyDescent="0.2">
      <c r="A25" s="169"/>
      <c r="B25" s="169" t="str">
        <f>連結実質赤字比率に係る赤字・黒字の構成分析!F$33</f>
        <v>H30</v>
      </c>
      <c r="C25" s="169"/>
      <c r="D25" s="169" t="str">
        <f>連結実質赤字比率に係る赤字・黒字の構成分析!G$33</f>
        <v>R01</v>
      </c>
      <c r="E25" s="169"/>
      <c r="F25" s="169" t="str">
        <f>連結実質赤字比率に係る赤字・黒字の構成分析!H$33</f>
        <v>R02</v>
      </c>
      <c r="G25" s="169"/>
      <c r="H25" s="169" t="str">
        <f>連結実質赤字比率に係る赤字・黒字の構成分析!I$33</f>
        <v>R03</v>
      </c>
      <c r="I25" s="169"/>
      <c r="J25" s="169" t="str">
        <f>連結実質赤字比率に係る赤字・黒字の構成分析!J$33</f>
        <v>R04</v>
      </c>
      <c r="K25" s="169"/>
    </row>
    <row r="26" spans="1:11" x14ac:dyDescent="0.2">
      <c r="A26" s="169"/>
      <c r="B26" s="169" t="s">
        <v>59</v>
      </c>
      <c r="C26" s="169" t="s">
        <v>60</v>
      </c>
      <c r="D26" s="169" t="s">
        <v>59</v>
      </c>
      <c r="E26" s="169" t="s">
        <v>60</v>
      </c>
      <c r="F26" s="169" t="s">
        <v>59</v>
      </c>
      <c r="G26" s="169" t="s">
        <v>60</v>
      </c>
      <c r="H26" s="169" t="s">
        <v>59</v>
      </c>
      <c r="I26" s="169" t="s">
        <v>60</v>
      </c>
      <c r="J26" s="169" t="s">
        <v>59</v>
      </c>
      <c r="K26" s="169" t="s">
        <v>60</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0.6</v>
      </c>
      <c r="D27" s="169" t="e">
        <f>IF(ROUND(VALUE(SUBSTITUTE(連結実質赤字比率に係る赤字・黒字の構成分析!G$43,"▲", "-")), 2) &lt; 0, ABS(ROUND(VALUE(SUBSTITUTE(連結実質赤字比率に係る赤字・黒字の構成分析!G$43,"▲", "-")), 2)), NA())</f>
        <v>#N/A</v>
      </c>
      <c r="E27" s="169">
        <f>IF(ROUND(VALUE(SUBSTITUTE(連結実質赤字比率に係る赤字・黒字の構成分析!G$43,"▲", "-")), 2) &gt;= 0, ABS(ROUND(VALUE(SUBSTITUTE(連結実質赤字比率に係る赤字・黒字の構成分析!G$43,"▲", "-")), 2)), NA())</f>
        <v>0.68</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str">
        <f>IF(連結実質赤字比率に係る赤字・黒字の構成分析!C$40="",NA(),連結実質赤字比率に係る赤字・黒字の構成分析!C$40)</f>
        <v>都市核地区土地区画整理事業特別会計</v>
      </c>
      <c r="B30" s="169" t="e">
        <f>IF(ROUND(VALUE(SUBSTITUTE(連結実質赤字比率に係る赤字・黒字の構成分析!F$40,"▲", "-")), 2) &lt; 0, ABS(ROUND(VALUE(SUBSTITUTE(連結実質赤字比率に係る赤字・黒字の構成分析!F$40,"▲", "-")), 2)), NA())</f>
        <v>#N/A</v>
      </c>
      <c r="C30" s="169">
        <f>IF(ROUND(VALUE(SUBSTITUTE(連結実質赤字比率に係る赤字・黒字の構成分析!F$40,"▲", "-")), 2) &gt;= 0, ABS(ROUND(VALUE(SUBSTITUTE(連結実質赤字比率に係る赤字・黒字の構成分析!F$40,"▲", "-")), 2)), NA())</f>
        <v>0</v>
      </c>
      <c r="D30" s="169" t="e">
        <f>IF(ROUND(VALUE(SUBSTITUTE(連結実質赤字比率に係る赤字・黒字の構成分析!G$40,"▲", "-")), 2) &lt; 0, ABS(ROUND(VALUE(SUBSTITUTE(連結実質赤字比率に係る赤字・黒字の構成分析!G$40,"▲", "-")), 2)), NA())</f>
        <v>#N/A</v>
      </c>
      <c r="E30" s="169">
        <f>IF(ROUND(VALUE(SUBSTITUTE(連結実質赤字比率に係る赤字・黒字の構成分析!G$40,"▲", "-")), 2) &gt;= 0, ABS(ROUND(VALUE(SUBSTITUTE(連結実質赤字比率に係る赤字・黒字の構成分析!G$40,"▲", "-")), 2)), NA())</f>
        <v>0</v>
      </c>
      <c r="F30" s="169" t="e">
        <f>IF(ROUND(VALUE(SUBSTITUTE(連結実質赤字比率に係る赤字・黒字の構成分析!H$40,"▲", "-")), 2) &lt; 0, ABS(ROUND(VALUE(SUBSTITUTE(連結実質赤字比率に係る赤字・黒字の構成分析!H$40,"▲", "-")), 2)), NA())</f>
        <v>#N/A</v>
      </c>
      <c r="G30" s="169">
        <f>IF(ROUND(VALUE(SUBSTITUTE(連結実質赤字比率に係る赤字・黒字の構成分析!H$40,"▲", "-")), 2) &gt;= 0, ABS(ROUND(VALUE(SUBSTITUTE(連結実質赤字比率に係る赤字・黒字の構成分析!H$40,"▲", "-")), 2)), NA())</f>
        <v>0</v>
      </c>
      <c r="H30" s="169" t="e">
        <f>IF(ROUND(VALUE(SUBSTITUTE(連結実質赤字比率に係る赤字・黒字の構成分析!I$40,"▲", "-")), 2) &lt; 0, ABS(ROUND(VALUE(SUBSTITUTE(連結実質赤字比率に係る赤字・黒字の構成分析!I$40,"▲", "-")), 2)), NA())</f>
        <v>#N/A</v>
      </c>
      <c r="I30" s="169">
        <f>IF(ROUND(VALUE(SUBSTITUTE(連結実質赤字比率に係る赤字・黒字の構成分析!I$40,"▲", "-")), 2) &gt;= 0, ABS(ROUND(VALUE(SUBSTITUTE(連結実質赤字比率に係る赤字・黒字の構成分析!I$40,"▲", "-")), 2)), NA())</f>
        <v>0</v>
      </c>
      <c r="J30" s="169" t="e">
        <f>IF(ROUND(VALUE(SUBSTITUTE(連結実質赤字比率に係る赤字・黒字の構成分析!J$40,"▲", "-")), 2) &lt; 0, ABS(ROUND(VALUE(SUBSTITUTE(連結実質赤字比率に係る赤字・黒字の構成分析!J$40,"▲", "-")), 2)), NA())</f>
        <v>#N/A</v>
      </c>
      <c r="K30" s="169">
        <f>IF(ROUND(VALUE(SUBSTITUTE(連結実質赤字比率に係る赤字・黒字の構成分析!J$40,"▲", "-")), 2) &gt;= 0, ABS(ROUND(VALUE(SUBSTITUTE(連結実質赤字比率に係る赤字・黒字の構成分析!J$40,"▲", "-")), 2)), NA())</f>
        <v>0</v>
      </c>
    </row>
    <row r="31" spans="1:11" x14ac:dyDescent="0.2">
      <c r="A31" s="169" t="str">
        <f>IF(連結実質赤字比率に係る赤字・黒字の構成分析!C$39="",NA(),連結実質赤字比率に係る赤字・黒字の構成分析!C$39)</f>
        <v>都市核地区土地区画整理事業特別会計（一般会計）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0.43</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0.42</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0.31</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0.28000000000000003</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0.41</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1.29</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1.1299999999999999</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1.68</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1.61</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1.25</v>
      </c>
    </row>
    <row r="34" spans="1:16" x14ac:dyDescent="0.2">
      <c r="A34" s="169" t="str">
        <f>IF(連結実質赤字比率に係る赤字・黒字の構成分析!C$36="",NA(),連結実質赤字比率に係る赤字・黒字の構成分析!C$36)</f>
        <v>介護保険特別会計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1.35</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0.73</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0.64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0.38</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1.35</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#VALUE!</v>
      </c>
      <c r="E35" s="169" t="e">
        <f>IF(ROUND(VALUE(SUBSTITUTE(連結実質赤字比率に係る赤字・黒字の構成分析!G$35,"▲", "-")), 2) &gt;= 0, ABS(ROUND(VALUE(SUBSTITUTE(連結実質赤字比率に係る赤字・黒字の構成分析!G$35,"▲", "-")), 2)), NA())</f>
        <v>#VALUE!</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0.9</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2.16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3.89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5.63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5.83</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7.52</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8.6300000000000008</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5.7</v>
      </c>
    </row>
    <row r="39" spans="1:16" x14ac:dyDescent="0.2">
      <c r="A39" s="142" t="s">
        <v>61</v>
      </c>
    </row>
    <row r="40" spans="1:16" x14ac:dyDescent="0.2">
      <c r="A40" s="170"/>
      <c r="B40" s="170" t="str">
        <f>'実質公債費比率（分子）の構造'!K$44</f>
        <v>H30</v>
      </c>
      <c r="C40" s="170"/>
      <c r="D40" s="170"/>
      <c r="E40" s="170" t="str">
        <f>'実質公債費比率（分子）の構造'!L$44</f>
        <v>R01</v>
      </c>
      <c r="F40" s="170"/>
      <c r="G40" s="170"/>
      <c r="H40" s="170" t="str">
        <f>'実質公債費比率（分子）の構造'!M$44</f>
        <v>R02</v>
      </c>
      <c r="I40" s="170"/>
      <c r="J40" s="170"/>
      <c r="K40" s="170" t="str">
        <f>'実質公債費比率（分子）の構造'!N$44</f>
        <v>R03</v>
      </c>
      <c r="L40" s="170"/>
      <c r="M40" s="170"/>
      <c r="N40" s="170" t="str">
        <f>'実質公債費比率（分子）の構造'!O$44</f>
        <v>R04</v>
      </c>
      <c r="O40" s="170"/>
      <c r="P40" s="170"/>
    </row>
    <row r="41" spans="1:16" x14ac:dyDescent="0.2">
      <c r="A41" s="170"/>
      <c r="B41" s="170" t="s">
        <v>62</v>
      </c>
      <c r="C41" s="170"/>
      <c r="D41" s="170" t="s">
        <v>63</v>
      </c>
      <c r="E41" s="170" t="s">
        <v>62</v>
      </c>
      <c r="F41" s="170"/>
      <c r="G41" s="170" t="s">
        <v>63</v>
      </c>
      <c r="H41" s="170" t="s">
        <v>62</v>
      </c>
      <c r="I41" s="170"/>
      <c r="J41" s="170" t="s">
        <v>63</v>
      </c>
      <c r="K41" s="170" t="s">
        <v>62</v>
      </c>
      <c r="L41" s="170"/>
      <c r="M41" s="170" t="s">
        <v>63</v>
      </c>
      <c r="N41" s="170" t="s">
        <v>62</v>
      </c>
      <c r="O41" s="170"/>
      <c r="P41" s="170" t="s">
        <v>63</v>
      </c>
    </row>
    <row r="42" spans="1:16" x14ac:dyDescent="0.2">
      <c r="A42" s="170" t="s">
        <v>64</v>
      </c>
      <c r="B42" s="170"/>
      <c r="C42" s="170"/>
      <c r="D42" s="170">
        <f>'実質公債費比率（分子）の構造'!K$52</f>
        <v>1444</v>
      </c>
      <c r="E42" s="170"/>
      <c r="F42" s="170"/>
      <c r="G42" s="170">
        <f>'実質公債費比率（分子）の構造'!L$52</f>
        <v>1408</v>
      </c>
      <c r="H42" s="170"/>
      <c r="I42" s="170"/>
      <c r="J42" s="170">
        <f>'実質公債費比率（分子）の構造'!M$52</f>
        <v>1375</v>
      </c>
      <c r="K42" s="170"/>
      <c r="L42" s="170"/>
      <c r="M42" s="170">
        <f>'実質公債費比率（分子）の構造'!N$52</f>
        <v>1309</v>
      </c>
      <c r="N42" s="170"/>
      <c r="O42" s="170"/>
      <c r="P42" s="170">
        <f>'実質公債費比率（分子）の構造'!O$52</f>
        <v>1358</v>
      </c>
    </row>
    <row r="43" spans="1:16" x14ac:dyDescent="0.2">
      <c r="A43" s="170" t="s">
        <v>65</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66</v>
      </c>
      <c r="B44" s="170">
        <f>'実質公債費比率（分子）の構造'!K$50</f>
        <v>35</v>
      </c>
      <c r="C44" s="170"/>
      <c r="D44" s="170"/>
      <c r="E44" s="170">
        <f>'実質公債費比率（分子）の構造'!L$50</f>
        <v>34</v>
      </c>
      <c r="F44" s="170"/>
      <c r="G44" s="170"/>
      <c r="H44" s="170">
        <f>'実質公債費比率（分子）の構造'!M$50</f>
        <v>48</v>
      </c>
      <c r="I44" s="170"/>
      <c r="J44" s="170"/>
      <c r="K44" s="170">
        <f>'実質公債費比率（分子）の構造'!N$50</f>
        <v>63</v>
      </c>
      <c r="L44" s="170"/>
      <c r="M44" s="170"/>
      <c r="N44" s="170">
        <f>'実質公債費比率（分子）の構造'!O$50</f>
        <v>63</v>
      </c>
      <c r="O44" s="170"/>
      <c r="P44" s="170"/>
    </row>
    <row r="45" spans="1:16" x14ac:dyDescent="0.2">
      <c r="A45" s="170" t="s">
        <v>67</v>
      </c>
      <c r="B45" s="170">
        <f>'実質公債費比率（分子）の構造'!K$49</f>
        <v>45</v>
      </c>
      <c r="C45" s="170"/>
      <c r="D45" s="170"/>
      <c r="E45" s="170">
        <f>'実質公債費比率（分子）の構造'!L$49</f>
        <v>44</v>
      </c>
      <c r="F45" s="170"/>
      <c r="G45" s="170"/>
      <c r="H45" s="170">
        <f>'実質公債費比率（分子）の構造'!M$49</f>
        <v>32</v>
      </c>
      <c r="I45" s="170"/>
      <c r="J45" s="170"/>
      <c r="K45" s="170">
        <f>'実質公債費比率（分子）の構造'!N$49</f>
        <v>35</v>
      </c>
      <c r="L45" s="170"/>
      <c r="M45" s="170"/>
      <c r="N45" s="170">
        <f>'実質公債費比率（分子）の構造'!O$49</f>
        <v>40</v>
      </c>
      <c r="O45" s="170"/>
      <c r="P45" s="170"/>
    </row>
    <row r="46" spans="1:16" x14ac:dyDescent="0.2">
      <c r="A46" s="170" t="s">
        <v>68</v>
      </c>
      <c r="B46" s="170">
        <f>'実質公債費比率（分子）の構造'!K$48</f>
        <v>111</v>
      </c>
      <c r="C46" s="170"/>
      <c r="D46" s="170"/>
      <c r="E46" s="170">
        <f>'実質公債費比率（分子）の構造'!L$48</f>
        <v>119</v>
      </c>
      <c r="F46" s="170"/>
      <c r="G46" s="170"/>
      <c r="H46" s="170">
        <f>'実質公債費比率（分子）の構造'!M$48</f>
        <v>174</v>
      </c>
      <c r="I46" s="170"/>
      <c r="J46" s="170"/>
      <c r="K46" s="170">
        <f>'実質公債費比率（分子）の構造'!N$48</f>
        <v>131</v>
      </c>
      <c r="L46" s="170"/>
      <c r="M46" s="170"/>
      <c r="N46" s="170">
        <f>'実質公債費比率（分子）の構造'!O$48</f>
        <v>228</v>
      </c>
      <c r="O46" s="170"/>
      <c r="P46" s="170"/>
    </row>
    <row r="47" spans="1:16" x14ac:dyDescent="0.2">
      <c r="A47" s="170" t="s">
        <v>69</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70</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71</v>
      </c>
      <c r="B49" s="170">
        <f>'実質公債費比率（分子）の構造'!K$45</f>
        <v>1222</v>
      </c>
      <c r="C49" s="170"/>
      <c r="D49" s="170"/>
      <c r="E49" s="170">
        <f>'実質公債費比率（分子）の構造'!L$45</f>
        <v>1247</v>
      </c>
      <c r="F49" s="170"/>
      <c r="G49" s="170"/>
      <c r="H49" s="170">
        <f>'実質公債費比率（分子）の構造'!M$45</f>
        <v>1254</v>
      </c>
      <c r="I49" s="170"/>
      <c r="J49" s="170"/>
      <c r="K49" s="170">
        <f>'実質公債費比率（分子）の構造'!N$45</f>
        <v>1272</v>
      </c>
      <c r="L49" s="170"/>
      <c r="M49" s="170"/>
      <c r="N49" s="170">
        <f>'実質公債費比率（分子）の構造'!O$45</f>
        <v>1290</v>
      </c>
      <c r="O49" s="170"/>
      <c r="P49" s="170"/>
    </row>
    <row r="50" spans="1:16" x14ac:dyDescent="0.2">
      <c r="A50" s="170" t="s">
        <v>72</v>
      </c>
      <c r="B50" s="170" t="e">
        <f>NA()</f>
        <v>#N/A</v>
      </c>
      <c r="C50" s="170">
        <f>IF(ISNUMBER('実質公債費比率（分子）の構造'!K$53),'実質公債費比率（分子）の構造'!K$53,NA())</f>
        <v>-31</v>
      </c>
      <c r="D50" s="170" t="e">
        <f>NA()</f>
        <v>#N/A</v>
      </c>
      <c r="E50" s="170" t="e">
        <f>NA()</f>
        <v>#N/A</v>
      </c>
      <c r="F50" s="170">
        <f>IF(ISNUMBER('実質公債費比率（分子）の構造'!L$53),'実質公債費比率（分子）の構造'!L$53,NA())</f>
        <v>36</v>
      </c>
      <c r="G50" s="170" t="e">
        <f>NA()</f>
        <v>#N/A</v>
      </c>
      <c r="H50" s="170" t="e">
        <f>NA()</f>
        <v>#N/A</v>
      </c>
      <c r="I50" s="170">
        <f>IF(ISNUMBER('実質公債費比率（分子）の構造'!M$53),'実質公債費比率（分子）の構造'!M$53,NA())</f>
        <v>133</v>
      </c>
      <c r="J50" s="170" t="e">
        <f>NA()</f>
        <v>#N/A</v>
      </c>
      <c r="K50" s="170" t="e">
        <f>NA()</f>
        <v>#N/A</v>
      </c>
      <c r="L50" s="170">
        <f>IF(ISNUMBER('実質公債費比率（分子）の構造'!N$53),'実質公債費比率（分子）の構造'!N$53,NA())</f>
        <v>192</v>
      </c>
      <c r="M50" s="170" t="e">
        <f>NA()</f>
        <v>#N/A</v>
      </c>
      <c r="N50" s="170" t="e">
        <f>NA()</f>
        <v>#N/A</v>
      </c>
      <c r="O50" s="170">
        <f>IF(ISNUMBER('実質公債費比率（分子）の構造'!O$53),'実質公債費比率（分子）の構造'!O$53,NA())</f>
        <v>263</v>
      </c>
      <c r="P50" s="170" t="e">
        <f>NA()</f>
        <v>#N/A</v>
      </c>
    </row>
    <row r="53" spans="1:16" x14ac:dyDescent="0.2">
      <c r="A53" s="142" t="s">
        <v>73</v>
      </c>
    </row>
    <row r="54" spans="1:16" x14ac:dyDescent="0.2">
      <c r="A54" s="169"/>
      <c r="B54" s="169" t="str">
        <f>'将来負担比率（分子）の構造'!I$40</f>
        <v>H30</v>
      </c>
      <c r="C54" s="169"/>
      <c r="D54" s="169"/>
      <c r="E54" s="169" t="str">
        <f>'将来負担比率（分子）の構造'!J$40</f>
        <v>R01</v>
      </c>
      <c r="F54" s="169"/>
      <c r="G54" s="169"/>
      <c r="H54" s="169" t="str">
        <f>'将来負担比率（分子）の構造'!K$40</f>
        <v>R02</v>
      </c>
      <c r="I54" s="169"/>
      <c r="J54" s="169"/>
      <c r="K54" s="169" t="str">
        <f>'将来負担比率（分子）の構造'!L$40</f>
        <v>R03</v>
      </c>
      <c r="L54" s="169"/>
      <c r="M54" s="169"/>
      <c r="N54" s="169" t="str">
        <f>'将来負担比率（分子）の構造'!M$40</f>
        <v>R04</v>
      </c>
      <c r="O54" s="169"/>
      <c r="P54" s="169"/>
    </row>
    <row r="55" spans="1:16" x14ac:dyDescent="0.2">
      <c r="A55" s="169"/>
      <c r="B55" s="169" t="s">
        <v>74</v>
      </c>
      <c r="C55" s="169"/>
      <c r="D55" s="169" t="s">
        <v>75</v>
      </c>
      <c r="E55" s="169" t="s">
        <v>74</v>
      </c>
      <c r="F55" s="169"/>
      <c r="G55" s="169" t="s">
        <v>75</v>
      </c>
      <c r="H55" s="169" t="s">
        <v>74</v>
      </c>
      <c r="I55" s="169"/>
      <c r="J55" s="169" t="s">
        <v>75</v>
      </c>
      <c r="K55" s="169" t="s">
        <v>74</v>
      </c>
      <c r="L55" s="169"/>
      <c r="M55" s="169" t="s">
        <v>75</v>
      </c>
      <c r="N55" s="169" t="s">
        <v>74</v>
      </c>
      <c r="O55" s="169"/>
      <c r="P55" s="169" t="s">
        <v>75</v>
      </c>
    </row>
    <row r="56" spans="1:16" x14ac:dyDescent="0.2">
      <c r="A56" s="169" t="s">
        <v>44</v>
      </c>
      <c r="B56" s="169"/>
      <c r="C56" s="169"/>
      <c r="D56" s="169">
        <f>'将来負担比率（分子）の構造'!I$52</f>
        <v>13839</v>
      </c>
      <c r="E56" s="169"/>
      <c r="F56" s="169"/>
      <c r="G56" s="169">
        <f>'将来負担比率（分子）の構造'!J$52</f>
        <v>14028</v>
      </c>
      <c r="H56" s="169"/>
      <c r="I56" s="169"/>
      <c r="J56" s="169">
        <f>'将来負担比率（分子）の構造'!K$52</f>
        <v>14123</v>
      </c>
      <c r="K56" s="169"/>
      <c r="L56" s="169"/>
      <c r="M56" s="169">
        <f>'将来負担比率（分子）の構造'!L$52</f>
        <v>14143</v>
      </c>
      <c r="N56" s="169"/>
      <c r="O56" s="169"/>
      <c r="P56" s="169">
        <f>'将来負担比率（分子）の構造'!M$52</f>
        <v>13983</v>
      </c>
    </row>
    <row r="57" spans="1:16" x14ac:dyDescent="0.2">
      <c r="A57" s="169" t="s">
        <v>43</v>
      </c>
      <c r="B57" s="169"/>
      <c r="C57" s="169"/>
      <c r="D57" s="169">
        <f>'将来負担比率（分子）の構造'!I$51</f>
        <v>1942</v>
      </c>
      <c r="E57" s="169"/>
      <c r="F57" s="169"/>
      <c r="G57" s="169">
        <f>'将来負担比率（分子）の構造'!J$51</f>
        <v>2258</v>
      </c>
      <c r="H57" s="169"/>
      <c r="I57" s="169"/>
      <c r="J57" s="169">
        <f>'将来負担比率（分子）の構造'!K$51</f>
        <v>2463</v>
      </c>
      <c r="K57" s="169"/>
      <c r="L57" s="169"/>
      <c r="M57" s="169">
        <f>'将来負担比率（分子）の構造'!L$51</f>
        <v>2657</v>
      </c>
      <c r="N57" s="169"/>
      <c r="O57" s="169"/>
      <c r="P57" s="169">
        <f>'将来負担比率（分子）の構造'!M$51</f>
        <v>2911</v>
      </c>
    </row>
    <row r="58" spans="1:16" x14ac:dyDescent="0.2">
      <c r="A58" s="169" t="s">
        <v>42</v>
      </c>
      <c r="B58" s="169"/>
      <c r="C58" s="169"/>
      <c r="D58" s="169">
        <f>'将来負担比率（分子）の構造'!I$50</f>
        <v>5260</v>
      </c>
      <c r="E58" s="169"/>
      <c r="F58" s="169"/>
      <c r="G58" s="169">
        <f>'将来負担比率（分子）の構造'!J$50</f>
        <v>5262</v>
      </c>
      <c r="H58" s="169"/>
      <c r="I58" s="169"/>
      <c r="J58" s="169">
        <f>'将来負担比率（分子）の構造'!K$50</f>
        <v>5606</v>
      </c>
      <c r="K58" s="169"/>
      <c r="L58" s="169"/>
      <c r="M58" s="169">
        <f>'将来負担比率（分子）の構造'!L$50</f>
        <v>6519</v>
      </c>
      <c r="N58" s="169"/>
      <c r="O58" s="169"/>
      <c r="P58" s="169">
        <f>'将来負担比率（分子）の構造'!M$50</f>
        <v>7211</v>
      </c>
    </row>
    <row r="59" spans="1:16" x14ac:dyDescent="0.2">
      <c r="A59" s="169" t="s">
        <v>40</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39</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37</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36</v>
      </c>
      <c r="B62" s="169">
        <f>'将来負担比率（分子）の構造'!I$45</f>
        <v>3184</v>
      </c>
      <c r="C62" s="169"/>
      <c r="D62" s="169"/>
      <c r="E62" s="169">
        <f>'将来負担比率（分子）の構造'!J$45</f>
        <v>3050</v>
      </c>
      <c r="F62" s="169"/>
      <c r="G62" s="169"/>
      <c r="H62" s="169">
        <f>'将来負担比率（分子）の構造'!K$45</f>
        <v>2880</v>
      </c>
      <c r="I62" s="169"/>
      <c r="J62" s="169"/>
      <c r="K62" s="169">
        <f>'将来負担比率（分子）の構造'!L$45</f>
        <v>3186</v>
      </c>
      <c r="L62" s="169"/>
      <c r="M62" s="169"/>
      <c r="N62" s="169">
        <f>'将来負担比率（分子）の構造'!M$45</f>
        <v>3141</v>
      </c>
      <c r="O62" s="169"/>
      <c r="P62" s="169"/>
    </row>
    <row r="63" spans="1:16" x14ac:dyDescent="0.2">
      <c r="A63" s="169" t="s">
        <v>35</v>
      </c>
      <c r="B63" s="169">
        <f>'将来負担比率（分子）の構造'!I$44</f>
        <v>561</v>
      </c>
      <c r="C63" s="169"/>
      <c r="D63" s="169"/>
      <c r="E63" s="169">
        <f>'将来負担比率（分子）の構造'!J$44</f>
        <v>811</v>
      </c>
      <c r="F63" s="169"/>
      <c r="G63" s="169"/>
      <c r="H63" s="169">
        <f>'将来負担比率（分子）の構造'!K$44</f>
        <v>790</v>
      </c>
      <c r="I63" s="169"/>
      <c r="J63" s="169"/>
      <c r="K63" s="169">
        <f>'将来負担比率（分子）の構造'!L$44</f>
        <v>883</v>
      </c>
      <c r="L63" s="169"/>
      <c r="M63" s="169"/>
      <c r="N63" s="169">
        <f>'将来負担比率（分子）の構造'!M$44</f>
        <v>1309</v>
      </c>
      <c r="O63" s="169"/>
      <c r="P63" s="169"/>
    </row>
    <row r="64" spans="1:16" x14ac:dyDescent="0.2">
      <c r="A64" s="169" t="s">
        <v>34</v>
      </c>
      <c r="B64" s="169">
        <f>'将来負担比率（分子）の構造'!I$43</f>
        <v>1300</v>
      </c>
      <c r="C64" s="169"/>
      <c r="D64" s="169"/>
      <c r="E64" s="169">
        <f>'将来負担比率（分子）の構造'!J$43</f>
        <v>1403</v>
      </c>
      <c r="F64" s="169"/>
      <c r="G64" s="169"/>
      <c r="H64" s="169">
        <f>'将来負担比率（分子）の構造'!K$43</f>
        <v>1680</v>
      </c>
      <c r="I64" s="169"/>
      <c r="J64" s="169"/>
      <c r="K64" s="169">
        <f>'将来負担比率（分子）の構造'!L$43</f>
        <v>1685</v>
      </c>
      <c r="L64" s="169"/>
      <c r="M64" s="169"/>
      <c r="N64" s="169">
        <f>'将来負担比率（分子）の構造'!M$43</f>
        <v>1627</v>
      </c>
      <c r="O64" s="169"/>
      <c r="P64" s="169"/>
    </row>
    <row r="65" spans="1:16" x14ac:dyDescent="0.2">
      <c r="A65" s="169" t="s">
        <v>33</v>
      </c>
      <c r="B65" s="169">
        <f>'将来負担比率（分子）の構造'!I$42</f>
        <v>481</v>
      </c>
      <c r="C65" s="169"/>
      <c r="D65" s="169"/>
      <c r="E65" s="169">
        <f>'将来負担比率（分子）の構造'!J$42</f>
        <v>582</v>
      </c>
      <c r="F65" s="169"/>
      <c r="G65" s="169"/>
      <c r="H65" s="169">
        <f>'将来負担比率（分子）の構造'!K$42</f>
        <v>680</v>
      </c>
      <c r="I65" s="169"/>
      <c r="J65" s="169"/>
      <c r="K65" s="169">
        <f>'将来負担比率（分子）の構造'!L$42</f>
        <v>737</v>
      </c>
      <c r="L65" s="169"/>
      <c r="M65" s="169"/>
      <c r="N65" s="169">
        <f>'将来負担比率（分子）の構造'!M$42</f>
        <v>675</v>
      </c>
      <c r="O65" s="169"/>
      <c r="P65" s="169"/>
    </row>
    <row r="66" spans="1:16" x14ac:dyDescent="0.2">
      <c r="A66" s="169" t="s">
        <v>32</v>
      </c>
      <c r="B66" s="169">
        <f>'将来負担比率（分子）の構造'!I$41</f>
        <v>14805</v>
      </c>
      <c r="C66" s="169"/>
      <c r="D66" s="169"/>
      <c r="E66" s="169">
        <f>'将来負担比率（分子）の構造'!J$41</f>
        <v>14714</v>
      </c>
      <c r="F66" s="169"/>
      <c r="G66" s="169"/>
      <c r="H66" s="169">
        <f>'将来負担比率（分子）の構造'!K$41</f>
        <v>14782</v>
      </c>
      <c r="I66" s="169"/>
      <c r="J66" s="169"/>
      <c r="K66" s="169">
        <f>'将来負担比率（分子）の構造'!L$41</f>
        <v>14712</v>
      </c>
      <c r="L66" s="169"/>
      <c r="M66" s="169"/>
      <c r="N66" s="169">
        <f>'将来負担比率（分子）の構造'!M$41</f>
        <v>13888</v>
      </c>
      <c r="O66" s="169"/>
      <c r="P66" s="169"/>
    </row>
    <row r="67" spans="1:16" x14ac:dyDescent="0.2">
      <c r="A67" s="169" t="s">
        <v>76</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77</v>
      </c>
      <c r="B70" s="171"/>
      <c r="C70" s="171"/>
      <c r="D70" s="171"/>
      <c r="E70" s="171"/>
      <c r="F70" s="171"/>
    </row>
    <row r="71" spans="1:16" x14ac:dyDescent="0.2">
      <c r="A71" s="172"/>
      <c r="B71" s="172" t="str">
        <f>基金残高に係る経年分析!F54</f>
        <v>R02</v>
      </c>
      <c r="C71" s="172" t="str">
        <f>基金残高に係る経年分析!G54</f>
        <v>R03</v>
      </c>
      <c r="D71" s="172" t="str">
        <f>基金残高に係る経年分析!H54</f>
        <v>R04</v>
      </c>
    </row>
    <row r="72" spans="1:16" x14ac:dyDescent="0.2">
      <c r="A72" s="172" t="s">
        <v>78</v>
      </c>
      <c r="B72" s="173">
        <f>基金残高に係る経年分析!F55</f>
        <v>1631</v>
      </c>
      <c r="C72" s="173">
        <f>基金残高に係る経年分析!G55</f>
        <v>2161</v>
      </c>
      <c r="D72" s="173">
        <f>基金残高に係る経年分析!H55</f>
        <v>2811</v>
      </c>
    </row>
    <row r="73" spans="1:16" x14ac:dyDescent="0.2">
      <c r="A73" s="172" t="s">
        <v>79</v>
      </c>
      <c r="B73" s="173" t="str">
        <f>基金残高に係る経年分析!F56</f>
        <v>-</v>
      </c>
      <c r="C73" s="173">
        <f>基金残高に係る経年分析!G56</f>
        <v>351</v>
      </c>
      <c r="D73" s="173">
        <f>基金残高に係る経年分析!H56</f>
        <v>351</v>
      </c>
    </row>
    <row r="74" spans="1:16" x14ac:dyDescent="0.2">
      <c r="A74" s="172" t="s">
        <v>80</v>
      </c>
      <c r="B74" s="173">
        <f>基金残高に係る経年分析!F57</f>
        <v>3586</v>
      </c>
      <c r="C74" s="173">
        <f>基金残高に係る経年分析!G57</f>
        <v>3863</v>
      </c>
      <c r="D74" s="173">
        <f>基金残高に係る経年分析!H57</f>
        <v>3569</v>
      </c>
    </row>
  </sheetData>
  <sheetProtection algorithmName="SHA-512" hashValue="XJfyRth8lDVtgDPUrxg7e0jFQ8zr8EtM+XyRjSA0glvdtRk22G9+0I0MULSlWu8SLgtJX9/6u4YQRxNxqtagvg==" saltValue="b4kpKqWghNvPfJ5BurY0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topLeftCell="P5" zoomScaleNormal="100" workbookViewId="0">
      <selection activeCell="AP15" sqref="AP15:BF15"/>
    </sheetView>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217</v>
      </c>
      <c r="DI1" s="731"/>
      <c r="DJ1" s="731"/>
      <c r="DK1" s="731"/>
      <c r="DL1" s="731"/>
      <c r="DM1" s="731"/>
      <c r="DN1" s="732"/>
      <c r="DO1" s="208"/>
      <c r="DP1" s="730" t="s">
        <v>218</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219</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220</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221</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222</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223</v>
      </c>
      <c r="S4" s="687"/>
      <c r="T4" s="687"/>
      <c r="U4" s="687"/>
      <c r="V4" s="687"/>
      <c r="W4" s="687"/>
      <c r="X4" s="687"/>
      <c r="Y4" s="688"/>
      <c r="Z4" s="686" t="s">
        <v>224</v>
      </c>
      <c r="AA4" s="687"/>
      <c r="AB4" s="687"/>
      <c r="AC4" s="688"/>
      <c r="AD4" s="686" t="s">
        <v>225</v>
      </c>
      <c r="AE4" s="687"/>
      <c r="AF4" s="687"/>
      <c r="AG4" s="687"/>
      <c r="AH4" s="687"/>
      <c r="AI4" s="687"/>
      <c r="AJ4" s="687"/>
      <c r="AK4" s="688"/>
      <c r="AL4" s="686" t="s">
        <v>224</v>
      </c>
      <c r="AM4" s="687"/>
      <c r="AN4" s="687"/>
      <c r="AO4" s="688"/>
      <c r="AP4" s="733" t="s">
        <v>226</v>
      </c>
      <c r="AQ4" s="733"/>
      <c r="AR4" s="733"/>
      <c r="AS4" s="733"/>
      <c r="AT4" s="733"/>
      <c r="AU4" s="733"/>
      <c r="AV4" s="733"/>
      <c r="AW4" s="733"/>
      <c r="AX4" s="733"/>
      <c r="AY4" s="733"/>
      <c r="AZ4" s="733"/>
      <c r="BA4" s="733"/>
      <c r="BB4" s="733"/>
      <c r="BC4" s="733"/>
      <c r="BD4" s="733"/>
      <c r="BE4" s="733"/>
      <c r="BF4" s="733"/>
      <c r="BG4" s="733" t="s">
        <v>227</v>
      </c>
      <c r="BH4" s="733"/>
      <c r="BI4" s="733"/>
      <c r="BJ4" s="733"/>
      <c r="BK4" s="733"/>
      <c r="BL4" s="733"/>
      <c r="BM4" s="733"/>
      <c r="BN4" s="733"/>
      <c r="BO4" s="733" t="s">
        <v>224</v>
      </c>
      <c r="BP4" s="733"/>
      <c r="BQ4" s="733"/>
      <c r="BR4" s="733"/>
      <c r="BS4" s="733" t="s">
        <v>228</v>
      </c>
      <c r="BT4" s="733"/>
      <c r="BU4" s="733"/>
      <c r="BV4" s="733"/>
      <c r="BW4" s="733"/>
      <c r="BX4" s="733"/>
      <c r="BY4" s="733"/>
      <c r="BZ4" s="733"/>
      <c r="CA4" s="733"/>
      <c r="CB4" s="733"/>
      <c r="CD4" s="686" t="s">
        <v>229</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230</v>
      </c>
      <c r="C5" s="693"/>
      <c r="D5" s="693"/>
      <c r="E5" s="693"/>
      <c r="F5" s="693"/>
      <c r="G5" s="693"/>
      <c r="H5" s="693"/>
      <c r="I5" s="693"/>
      <c r="J5" s="693"/>
      <c r="K5" s="693"/>
      <c r="L5" s="693"/>
      <c r="M5" s="693"/>
      <c r="N5" s="693"/>
      <c r="O5" s="693"/>
      <c r="P5" s="693"/>
      <c r="Q5" s="694"/>
      <c r="R5" s="689">
        <v>10514254</v>
      </c>
      <c r="S5" s="690"/>
      <c r="T5" s="690"/>
      <c r="U5" s="690"/>
      <c r="V5" s="690"/>
      <c r="W5" s="690"/>
      <c r="X5" s="690"/>
      <c r="Y5" s="715"/>
      <c r="Z5" s="728">
        <v>32.5</v>
      </c>
      <c r="AA5" s="728"/>
      <c r="AB5" s="728"/>
      <c r="AC5" s="728"/>
      <c r="AD5" s="729">
        <v>9640965</v>
      </c>
      <c r="AE5" s="729"/>
      <c r="AF5" s="729"/>
      <c r="AG5" s="729"/>
      <c r="AH5" s="729"/>
      <c r="AI5" s="729"/>
      <c r="AJ5" s="729"/>
      <c r="AK5" s="729"/>
      <c r="AL5" s="716">
        <v>63.4</v>
      </c>
      <c r="AM5" s="698"/>
      <c r="AN5" s="698"/>
      <c r="AO5" s="717"/>
      <c r="AP5" s="692" t="s">
        <v>231</v>
      </c>
      <c r="AQ5" s="693"/>
      <c r="AR5" s="693"/>
      <c r="AS5" s="693"/>
      <c r="AT5" s="693"/>
      <c r="AU5" s="693"/>
      <c r="AV5" s="693"/>
      <c r="AW5" s="693"/>
      <c r="AX5" s="693"/>
      <c r="AY5" s="693"/>
      <c r="AZ5" s="693"/>
      <c r="BA5" s="693"/>
      <c r="BB5" s="693"/>
      <c r="BC5" s="693"/>
      <c r="BD5" s="693"/>
      <c r="BE5" s="693"/>
      <c r="BF5" s="694"/>
      <c r="BG5" s="634">
        <v>9640965</v>
      </c>
      <c r="BH5" s="635"/>
      <c r="BI5" s="635"/>
      <c r="BJ5" s="635"/>
      <c r="BK5" s="635"/>
      <c r="BL5" s="635"/>
      <c r="BM5" s="635"/>
      <c r="BN5" s="636"/>
      <c r="BO5" s="672">
        <v>91.7</v>
      </c>
      <c r="BP5" s="672"/>
      <c r="BQ5" s="672"/>
      <c r="BR5" s="672"/>
      <c r="BS5" s="673">
        <v>30817</v>
      </c>
      <c r="BT5" s="673"/>
      <c r="BU5" s="673"/>
      <c r="BV5" s="673"/>
      <c r="BW5" s="673"/>
      <c r="BX5" s="673"/>
      <c r="BY5" s="673"/>
      <c r="BZ5" s="673"/>
      <c r="CA5" s="673"/>
      <c r="CB5" s="708"/>
      <c r="CD5" s="686" t="s">
        <v>226</v>
      </c>
      <c r="CE5" s="687"/>
      <c r="CF5" s="687"/>
      <c r="CG5" s="687"/>
      <c r="CH5" s="687"/>
      <c r="CI5" s="687"/>
      <c r="CJ5" s="687"/>
      <c r="CK5" s="687"/>
      <c r="CL5" s="687"/>
      <c r="CM5" s="687"/>
      <c r="CN5" s="687"/>
      <c r="CO5" s="687"/>
      <c r="CP5" s="687"/>
      <c r="CQ5" s="688"/>
      <c r="CR5" s="686" t="s">
        <v>232</v>
      </c>
      <c r="CS5" s="687"/>
      <c r="CT5" s="687"/>
      <c r="CU5" s="687"/>
      <c r="CV5" s="687"/>
      <c r="CW5" s="687"/>
      <c r="CX5" s="687"/>
      <c r="CY5" s="688"/>
      <c r="CZ5" s="686" t="s">
        <v>224</v>
      </c>
      <c r="DA5" s="687"/>
      <c r="DB5" s="687"/>
      <c r="DC5" s="688"/>
      <c r="DD5" s="686" t="s">
        <v>233</v>
      </c>
      <c r="DE5" s="687"/>
      <c r="DF5" s="687"/>
      <c r="DG5" s="687"/>
      <c r="DH5" s="687"/>
      <c r="DI5" s="687"/>
      <c r="DJ5" s="687"/>
      <c r="DK5" s="687"/>
      <c r="DL5" s="687"/>
      <c r="DM5" s="687"/>
      <c r="DN5" s="687"/>
      <c r="DO5" s="687"/>
      <c r="DP5" s="688"/>
      <c r="DQ5" s="686" t="s">
        <v>234</v>
      </c>
      <c r="DR5" s="687"/>
      <c r="DS5" s="687"/>
      <c r="DT5" s="687"/>
      <c r="DU5" s="687"/>
      <c r="DV5" s="687"/>
      <c r="DW5" s="687"/>
      <c r="DX5" s="687"/>
      <c r="DY5" s="687"/>
      <c r="DZ5" s="687"/>
      <c r="EA5" s="687"/>
      <c r="EB5" s="687"/>
      <c r="EC5" s="688"/>
    </row>
    <row r="6" spans="2:143" ht="11.25" customHeight="1" x14ac:dyDescent="0.2">
      <c r="B6" s="631" t="s">
        <v>235</v>
      </c>
      <c r="C6" s="632"/>
      <c r="D6" s="632"/>
      <c r="E6" s="632"/>
      <c r="F6" s="632"/>
      <c r="G6" s="632"/>
      <c r="H6" s="632"/>
      <c r="I6" s="632"/>
      <c r="J6" s="632"/>
      <c r="K6" s="632"/>
      <c r="L6" s="632"/>
      <c r="M6" s="632"/>
      <c r="N6" s="632"/>
      <c r="O6" s="632"/>
      <c r="P6" s="632"/>
      <c r="Q6" s="633"/>
      <c r="R6" s="634">
        <v>131229</v>
      </c>
      <c r="S6" s="635"/>
      <c r="T6" s="635"/>
      <c r="U6" s="635"/>
      <c r="V6" s="635"/>
      <c r="W6" s="635"/>
      <c r="X6" s="635"/>
      <c r="Y6" s="636"/>
      <c r="Z6" s="672">
        <v>0.4</v>
      </c>
      <c r="AA6" s="672"/>
      <c r="AB6" s="672"/>
      <c r="AC6" s="672"/>
      <c r="AD6" s="673">
        <v>131229</v>
      </c>
      <c r="AE6" s="673"/>
      <c r="AF6" s="673"/>
      <c r="AG6" s="673"/>
      <c r="AH6" s="673"/>
      <c r="AI6" s="673"/>
      <c r="AJ6" s="673"/>
      <c r="AK6" s="673"/>
      <c r="AL6" s="637">
        <v>0.9</v>
      </c>
      <c r="AM6" s="638"/>
      <c r="AN6" s="638"/>
      <c r="AO6" s="674"/>
      <c r="AP6" s="631" t="s">
        <v>236</v>
      </c>
      <c r="AQ6" s="632"/>
      <c r="AR6" s="632"/>
      <c r="AS6" s="632"/>
      <c r="AT6" s="632"/>
      <c r="AU6" s="632"/>
      <c r="AV6" s="632"/>
      <c r="AW6" s="632"/>
      <c r="AX6" s="632"/>
      <c r="AY6" s="632"/>
      <c r="AZ6" s="632"/>
      <c r="BA6" s="632"/>
      <c r="BB6" s="632"/>
      <c r="BC6" s="632"/>
      <c r="BD6" s="632"/>
      <c r="BE6" s="632"/>
      <c r="BF6" s="633"/>
      <c r="BG6" s="634">
        <v>9640965</v>
      </c>
      <c r="BH6" s="635"/>
      <c r="BI6" s="635"/>
      <c r="BJ6" s="635"/>
      <c r="BK6" s="635"/>
      <c r="BL6" s="635"/>
      <c r="BM6" s="635"/>
      <c r="BN6" s="636"/>
      <c r="BO6" s="672">
        <v>91.7</v>
      </c>
      <c r="BP6" s="672"/>
      <c r="BQ6" s="672"/>
      <c r="BR6" s="672"/>
      <c r="BS6" s="673">
        <v>30817</v>
      </c>
      <c r="BT6" s="673"/>
      <c r="BU6" s="673"/>
      <c r="BV6" s="673"/>
      <c r="BW6" s="673"/>
      <c r="BX6" s="673"/>
      <c r="BY6" s="673"/>
      <c r="BZ6" s="673"/>
      <c r="CA6" s="673"/>
      <c r="CB6" s="708"/>
      <c r="CD6" s="692" t="s">
        <v>237</v>
      </c>
      <c r="CE6" s="693"/>
      <c r="CF6" s="693"/>
      <c r="CG6" s="693"/>
      <c r="CH6" s="693"/>
      <c r="CI6" s="693"/>
      <c r="CJ6" s="693"/>
      <c r="CK6" s="693"/>
      <c r="CL6" s="693"/>
      <c r="CM6" s="693"/>
      <c r="CN6" s="693"/>
      <c r="CO6" s="693"/>
      <c r="CP6" s="693"/>
      <c r="CQ6" s="694"/>
      <c r="CR6" s="634">
        <v>265479</v>
      </c>
      <c r="CS6" s="635"/>
      <c r="CT6" s="635"/>
      <c r="CU6" s="635"/>
      <c r="CV6" s="635"/>
      <c r="CW6" s="635"/>
      <c r="CX6" s="635"/>
      <c r="CY6" s="636"/>
      <c r="CZ6" s="716">
        <v>0.8</v>
      </c>
      <c r="DA6" s="698"/>
      <c r="DB6" s="698"/>
      <c r="DC6" s="718"/>
      <c r="DD6" s="640" t="s">
        <v>238</v>
      </c>
      <c r="DE6" s="635"/>
      <c r="DF6" s="635"/>
      <c r="DG6" s="635"/>
      <c r="DH6" s="635"/>
      <c r="DI6" s="635"/>
      <c r="DJ6" s="635"/>
      <c r="DK6" s="635"/>
      <c r="DL6" s="635"/>
      <c r="DM6" s="635"/>
      <c r="DN6" s="635"/>
      <c r="DO6" s="635"/>
      <c r="DP6" s="636"/>
      <c r="DQ6" s="640">
        <v>265479</v>
      </c>
      <c r="DR6" s="635"/>
      <c r="DS6" s="635"/>
      <c r="DT6" s="635"/>
      <c r="DU6" s="635"/>
      <c r="DV6" s="635"/>
      <c r="DW6" s="635"/>
      <c r="DX6" s="635"/>
      <c r="DY6" s="635"/>
      <c r="DZ6" s="635"/>
      <c r="EA6" s="635"/>
      <c r="EB6" s="635"/>
      <c r="EC6" s="671"/>
    </row>
    <row r="7" spans="2:143" ht="11.25" customHeight="1" x14ac:dyDescent="0.2">
      <c r="B7" s="631" t="s">
        <v>239</v>
      </c>
      <c r="C7" s="632"/>
      <c r="D7" s="632"/>
      <c r="E7" s="632"/>
      <c r="F7" s="632"/>
      <c r="G7" s="632"/>
      <c r="H7" s="632"/>
      <c r="I7" s="632"/>
      <c r="J7" s="632"/>
      <c r="K7" s="632"/>
      <c r="L7" s="632"/>
      <c r="M7" s="632"/>
      <c r="N7" s="632"/>
      <c r="O7" s="632"/>
      <c r="P7" s="632"/>
      <c r="Q7" s="633"/>
      <c r="R7" s="634">
        <v>14173</v>
      </c>
      <c r="S7" s="635"/>
      <c r="T7" s="635"/>
      <c r="U7" s="635"/>
      <c r="V7" s="635"/>
      <c r="W7" s="635"/>
      <c r="X7" s="635"/>
      <c r="Y7" s="636"/>
      <c r="Z7" s="672">
        <v>0</v>
      </c>
      <c r="AA7" s="672"/>
      <c r="AB7" s="672"/>
      <c r="AC7" s="672"/>
      <c r="AD7" s="673">
        <v>14173</v>
      </c>
      <c r="AE7" s="673"/>
      <c r="AF7" s="673"/>
      <c r="AG7" s="673"/>
      <c r="AH7" s="673"/>
      <c r="AI7" s="673"/>
      <c r="AJ7" s="673"/>
      <c r="AK7" s="673"/>
      <c r="AL7" s="637">
        <v>0.1</v>
      </c>
      <c r="AM7" s="638"/>
      <c r="AN7" s="638"/>
      <c r="AO7" s="674"/>
      <c r="AP7" s="631" t="s">
        <v>240</v>
      </c>
      <c r="AQ7" s="632"/>
      <c r="AR7" s="632"/>
      <c r="AS7" s="632"/>
      <c r="AT7" s="632"/>
      <c r="AU7" s="632"/>
      <c r="AV7" s="632"/>
      <c r="AW7" s="632"/>
      <c r="AX7" s="632"/>
      <c r="AY7" s="632"/>
      <c r="AZ7" s="632"/>
      <c r="BA7" s="632"/>
      <c r="BB7" s="632"/>
      <c r="BC7" s="632"/>
      <c r="BD7" s="632"/>
      <c r="BE7" s="632"/>
      <c r="BF7" s="633"/>
      <c r="BG7" s="634">
        <v>4314497</v>
      </c>
      <c r="BH7" s="635"/>
      <c r="BI7" s="635"/>
      <c r="BJ7" s="635"/>
      <c r="BK7" s="635"/>
      <c r="BL7" s="635"/>
      <c r="BM7" s="635"/>
      <c r="BN7" s="636"/>
      <c r="BO7" s="672">
        <v>41</v>
      </c>
      <c r="BP7" s="672"/>
      <c r="BQ7" s="672"/>
      <c r="BR7" s="672"/>
      <c r="BS7" s="673">
        <v>30817</v>
      </c>
      <c r="BT7" s="673"/>
      <c r="BU7" s="673"/>
      <c r="BV7" s="673"/>
      <c r="BW7" s="673"/>
      <c r="BX7" s="673"/>
      <c r="BY7" s="673"/>
      <c r="BZ7" s="673"/>
      <c r="CA7" s="673"/>
      <c r="CB7" s="708"/>
      <c r="CD7" s="631" t="s">
        <v>241</v>
      </c>
      <c r="CE7" s="632"/>
      <c r="CF7" s="632"/>
      <c r="CG7" s="632"/>
      <c r="CH7" s="632"/>
      <c r="CI7" s="632"/>
      <c r="CJ7" s="632"/>
      <c r="CK7" s="632"/>
      <c r="CL7" s="632"/>
      <c r="CM7" s="632"/>
      <c r="CN7" s="632"/>
      <c r="CO7" s="632"/>
      <c r="CP7" s="632"/>
      <c r="CQ7" s="633"/>
      <c r="CR7" s="634">
        <v>3316370</v>
      </c>
      <c r="CS7" s="635"/>
      <c r="CT7" s="635"/>
      <c r="CU7" s="635"/>
      <c r="CV7" s="635"/>
      <c r="CW7" s="635"/>
      <c r="CX7" s="635"/>
      <c r="CY7" s="636"/>
      <c r="CZ7" s="672">
        <v>10.5</v>
      </c>
      <c r="DA7" s="672"/>
      <c r="DB7" s="672"/>
      <c r="DC7" s="672"/>
      <c r="DD7" s="640">
        <v>72688</v>
      </c>
      <c r="DE7" s="635"/>
      <c r="DF7" s="635"/>
      <c r="DG7" s="635"/>
      <c r="DH7" s="635"/>
      <c r="DI7" s="635"/>
      <c r="DJ7" s="635"/>
      <c r="DK7" s="635"/>
      <c r="DL7" s="635"/>
      <c r="DM7" s="635"/>
      <c r="DN7" s="635"/>
      <c r="DO7" s="635"/>
      <c r="DP7" s="636"/>
      <c r="DQ7" s="640">
        <v>2939973</v>
      </c>
      <c r="DR7" s="635"/>
      <c r="DS7" s="635"/>
      <c r="DT7" s="635"/>
      <c r="DU7" s="635"/>
      <c r="DV7" s="635"/>
      <c r="DW7" s="635"/>
      <c r="DX7" s="635"/>
      <c r="DY7" s="635"/>
      <c r="DZ7" s="635"/>
      <c r="EA7" s="635"/>
      <c r="EB7" s="635"/>
      <c r="EC7" s="671"/>
    </row>
    <row r="8" spans="2:143" ht="11.25" customHeight="1" x14ac:dyDescent="0.2">
      <c r="B8" s="631" t="s">
        <v>242</v>
      </c>
      <c r="C8" s="632"/>
      <c r="D8" s="632"/>
      <c r="E8" s="632"/>
      <c r="F8" s="632"/>
      <c r="G8" s="632"/>
      <c r="H8" s="632"/>
      <c r="I8" s="632"/>
      <c r="J8" s="632"/>
      <c r="K8" s="632"/>
      <c r="L8" s="632"/>
      <c r="M8" s="632"/>
      <c r="N8" s="632"/>
      <c r="O8" s="632"/>
      <c r="P8" s="632"/>
      <c r="Q8" s="633"/>
      <c r="R8" s="634">
        <v>75377</v>
      </c>
      <c r="S8" s="635"/>
      <c r="T8" s="635"/>
      <c r="U8" s="635"/>
      <c r="V8" s="635"/>
      <c r="W8" s="635"/>
      <c r="X8" s="635"/>
      <c r="Y8" s="636"/>
      <c r="Z8" s="672">
        <v>0.2</v>
      </c>
      <c r="AA8" s="672"/>
      <c r="AB8" s="672"/>
      <c r="AC8" s="672"/>
      <c r="AD8" s="673">
        <v>75377</v>
      </c>
      <c r="AE8" s="673"/>
      <c r="AF8" s="673"/>
      <c r="AG8" s="673"/>
      <c r="AH8" s="673"/>
      <c r="AI8" s="673"/>
      <c r="AJ8" s="673"/>
      <c r="AK8" s="673"/>
      <c r="AL8" s="637">
        <v>0.5</v>
      </c>
      <c r="AM8" s="638"/>
      <c r="AN8" s="638"/>
      <c r="AO8" s="674"/>
      <c r="AP8" s="631" t="s">
        <v>243</v>
      </c>
      <c r="AQ8" s="632"/>
      <c r="AR8" s="632"/>
      <c r="AS8" s="632"/>
      <c r="AT8" s="632"/>
      <c r="AU8" s="632"/>
      <c r="AV8" s="632"/>
      <c r="AW8" s="632"/>
      <c r="AX8" s="632"/>
      <c r="AY8" s="632"/>
      <c r="AZ8" s="632"/>
      <c r="BA8" s="632"/>
      <c r="BB8" s="632"/>
      <c r="BC8" s="632"/>
      <c r="BD8" s="632"/>
      <c r="BE8" s="632"/>
      <c r="BF8" s="633"/>
      <c r="BG8" s="634">
        <v>121730</v>
      </c>
      <c r="BH8" s="635"/>
      <c r="BI8" s="635"/>
      <c r="BJ8" s="635"/>
      <c r="BK8" s="635"/>
      <c r="BL8" s="635"/>
      <c r="BM8" s="635"/>
      <c r="BN8" s="636"/>
      <c r="BO8" s="672">
        <v>1.2</v>
      </c>
      <c r="BP8" s="672"/>
      <c r="BQ8" s="672"/>
      <c r="BR8" s="672"/>
      <c r="BS8" s="673" t="s">
        <v>129</v>
      </c>
      <c r="BT8" s="673"/>
      <c r="BU8" s="673"/>
      <c r="BV8" s="673"/>
      <c r="BW8" s="673"/>
      <c r="BX8" s="673"/>
      <c r="BY8" s="673"/>
      <c r="BZ8" s="673"/>
      <c r="CA8" s="673"/>
      <c r="CB8" s="708"/>
      <c r="CD8" s="631" t="s">
        <v>244</v>
      </c>
      <c r="CE8" s="632"/>
      <c r="CF8" s="632"/>
      <c r="CG8" s="632"/>
      <c r="CH8" s="632"/>
      <c r="CI8" s="632"/>
      <c r="CJ8" s="632"/>
      <c r="CK8" s="632"/>
      <c r="CL8" s="632"/>
      <c r="CM8" s="632"/>
      <c r="CN8" s="632"/>
      <c r="CO8" s="632"/>
      <c r="CP8" s="632"/>
      <c r="CQ8" s="633"/>
      <c r="CR8" s="634">
        <v>16615727</v>
      </c>
      <c r="CS8" s="635"/>
      <c r="CT8" s="635"/>
      <c r="CU8" s="635"/>
      <c r="CV8" s="635"/>
      <c r="CW8" s="635"/>
      <c r="CX8" s="635"/>
      <c r="CY8" s="636"/>
      <c r="CZ8" s="672">
        <v>52.8</v>
      </c>
      <c r="DA8" s="672"/>
      <c r="DB8" s="672"/>
      <c r="DC8" s="672"/>
      <c r="DD8" s="640">
        <v>11219</v>
      </c>
      <c r="DE8" s="635"/>
      <c r="DF8" s="635"/>
      <c r="DG8" s="635"/>
      <c r="DH8" s="635"/>
      <c r="DI8" s="635"/>
      <c r="DJ8" s="635"/>
      <c r="DK8" s="635"/>
      <c r="DL8" s="635"/>
      <c r="DM8" s="635"/>
      <c r="DN8" s="635"/>
      <c r="DO8" s="635"/>
      <c r="DP8" s="636"/>
      <c r="DQ8" s="640">
        <v>7387130</v>
      </c>
      <c r="DR8" s="635"/>
      <c r="DS8" s="635"/>
      <c r="DT8" s="635"/>
      <c r="DU8" s="635"/>
      <c r="DV8" s="635"/>
      <c r="DW8" s="635"/>
      <c r="DX8" s="635"/>
      <c r="DY8" s="635"/>
      <c r="DZ8" s="635"/>
      <c r="EA8" s="635"/>
      <c r="EB8" s="635"/>
      <c r="EC8" s="671"/>
    </row>
    <row r="9" spans="2:143" ht="11.25" customHeight="1" x14ac:dyDescent="0.2">
      <c r="B9" s="631" t="s">
        <v>245</v>
      </c>
      <c r="C9" s="632"/>
      <c r="D9" s="632"/>
      <c r="E9" s="632"/>
      <c r="F9" s="632"/>
      <c r="G9" s="632"/>
      <c r="H9" s="632"/>
      <c r="I9" s="632"/>
      <c r="J9" s="632"/>
      <c r="K9" s="632"/>
      <c r="L9" s="632"/>
      <c r="M9" s="632"/>
      <c r="N9" s="632"/>
      <c r="O9" s="632"/>
      <c r="P9" s="632"/>
      <c r="Q9" s="633"/>
      <c r="R9" s="634">
        <v>57801</v>
      </c>
      <c r="S9" s="635"/>
      <c r="T9" s="635"/>
      <c r="U9" s="635"/>
      <c r="V9" s="635"/>
      <c r="W9" s="635"/>
      <c r="X9" s="635"/>
      <c r="Y9" s="636"/>
      <c r="Z9" s="672">
        <v>0.2</v>
      </c>
      <c r="AA9" s="672"/>
      <c r="AB9" s="672"/>
      <c r="AC9" s="672"/>
      <c r="AD9" s="673">
        <v>57801</v>
      </c>
      <c r="AE9" s="673"/>
      <c r="AF9" s="673"/>
      <c r="AG9" s="673"/>
      <c r="AH9" s="673"/>
      <c r="AI9" s="673"/>
      <c r="AJ9" s="673"/>
      <c r="AK9" s="673"/>
      <c r="AL9" s="637">
        <v>0.4</v>
      </c>
      <c r="AM9" s="638"/>
      <c r="AN9" s="638"/>
      <c r="AO9" s="674"/>
      <c r="AP9" s="631" t="s">
        <v>246</v>
      </c>
      <c r="AQ9" s="632"/>
      <c r="AR9" s="632"/>
      <c r="AS9" s="632"/>
      <c r="AT9" s="632"/>
      <c r="AU9" s="632"/>
      <c r="AV9" s="632"/>
      <c r="AW9" s="632"/>
      <c r="AX9" s="632"/>
      <c r="AY9" s="632"/>
      <c r="AZ9" s="632"/>
      <c r="BA9" s="632"/>
      <c r="BB9" s="632"/>
      <c r="BC9" s="632"/>
      <c r="BD9" s="632"/>
      <c r="BE9" s="632"/>
      <c r="BF9" s="633"/>
      <c r="BG9" s="634">
        <v>3732908</v>
      </c>
      <c r="BH9" s="635"/>
      <c r="BI9" s="635"/>
      <c r="BJ9" s="635"/>
      <c r="BK9" s="635"/>
      <c r="BL9" s="635"/>
      <c r="BM9" s="635"/>
      <c r="BN9" s="636"/>
      <c r="BO9" s="672">
        <v>35.5</v>
      </c>
      <c r="BP9" s="672"/>
      <c r="BQ9" s="672"/>
      <c r="BR9" s="672"/>
      <c r="BS9" s="673" t="s">
        <v>238</v>
      </c>
      <c r="BT9" s="673"/>
      <c r="BU9" s="673"/>
      <c r="BV9" s="673"/>
      <c r="BW9" s="673"/>
      <c r="BX9" s="673"/>
      <c r="BY9" s="673"/>
      <c r="BZ9" s="673"/>
      <c r="CA9" s="673"/>
      <c r="CB9" s="708"/>
      <c r="CD9" s="631" t="s">
        <v>247</v>
      </c>
      <c r="CE9" s="632"/>
      <c r="CF9" s="632"/>
      <c r="CG9" s="632"/>
      <c r="CH9" s="632"/>
      <c r="CI9" s="632"/>
      <c r="CJ9" s="632"/>
      <c r="CK9" s="632"/>
      <c r="CL9" s="632"/>
      <c r="CM9" s="632"/>
      <c r="CN9" s="632"/>
      <c r="CO9" s="632"/>
      <c r="CP9" s="632"/>
      <c r="CQ9" s="633"/>
      <c r="CR9" s="634">
        <v>2778464</v>
      </c>
      <c r="CS9" s="635"/>
      <c r="CT9" s="635"/>
      <c r="CU9" s="635"/>
      <c r="CV9" s="635"/>
      <c r="CW9" s="635"/>
      <c r="CX9" s="635"/>
      <c r="CY9" s="636"/>
      <c r="CZ9" s="672">
        <v>8.8000000000000007</v>
      </c>
      <c r="DA9" s="672"/>
      <c r="DB9" s="672"/>
      <c r="DC9" s="672"/>
      <c r="DD9" s="640">
        <v>1010</v>
      </c>
      <c r="DE9" s="635"/>
      <c r="DF9" s="635"/>
      <c r="DG9" s="635"/>
      <c r="DH9" s="635"/>
      <c r="DI9" s="635"/>
      <c r="DJ9" s="635"/>
      <c r="DK9" s="635"/>
      <c r="DL9" s="635"/>
      <c r="DM9" s="635"/>
      <c r="DN9" s="635"/>
      <c r="DO9" s="635"/>
      <c r="DP9" s="636"/>
      <c r="DQ9" s="640">
        <v>1796865</v>
      </c>
      <c r="DR9" s="635"/>
      <c r="DS9" s="635"/>
      <c r="DT9" s="635"/>
      <c r="DU9" s="635"/>
      <c r="DV9" s="635"/>
      <c r="DW9" s="635"/>
      <c r="DX9" s="635"/>
      <c r="DY9" s="635"/>
      <c r="DZ9" s="635"/>
      <c r="EA9" s="635"/>
      <c r="EB9" s="635"/>
      <c r="EC9" s="671"/>
    </row>
    <row r="10" spans="2:143" ht="11.25" customHeight="1" x14ac:dyDescent="0.2">
      <c r="B10" s="631" t="s">
        <v>248</v>
      </c>
      <c r="C10" s="632"/>
      <c r="D10" s="632"/>
      <c r="E10" s="632"/>
      <c r="F10" s="632"/>
      <c r="G10" s="632"/>
      <c r="H10" s="632"/>
      <c r="I10" s="632"/>
      <c r="J10" s="632"/>
      <c r="K10" s="632"/>
      <c r="L10" s="632"/>
      <c r="M10" s="632"/>
      <c r="N10" s="632"/>
      <c r="O10" s="632"/>
      <c r="P10" s="632"/>
      <c r="Q10" s="633"/>
      <c r="R10" s="634" t="s">
        <v>238</v>
      </c>
      <c r="S10" s="635"/>
      <c r="T10" s="635"/>
      <c r="U10" s="635"/>
      <c r="V10" s="635"/>
      <c r="W10" s="635"/>
      <c r="X10" s="635"/>
      <c r="Y10" s="636"/>
      <c r="Z10" s="672" t="s">
        <v>238</v>
      </c>
      <c r="AA10" s="672"/>
      <c r="AB10" s="672"/>
      <c r="AC10" s="672"/>
      <c r="AD10" s="673" t="s">
        <v>129</v>
      </c>
      <c r="AE10" s="673"/>
      <c r="AF10" s="673"/>
      <c r="AG10" s="673"/>
      <c r="AH10" s="673"/>
      <c r="AI10" s="673"/>
      <c r="AJ10" s="673"/>
      <c r="AK10" s="673"/>
      <c r="AL10" s="637" t="s">
        <v>238</v>
      </c>
      <c r="AM10" s="638"/>
      <c r="AN10" s="638"/>
      <c r="AO10" s="674"/>
      <c r="AP10" s="631" t="s">
        <v>249</v>
      </c>
      <c r="AQ10" s="632"/>
      <c r="AR10" s="632"/>
      <c r="AS10" s="632"/>
      <c r="AT10" s="632"/>
      <c r="AU10" s="632"/>
      <c r="AV10" s="632"/>
      <c r="AW10" s="632"/>
      <c r="AX10" s="632"/>
      <c r="AY10" s="632"/>
      <c r="AZ10" s="632"/>
      <c r="BA10" s="632"/>
      <c r="BB10" s="632"/>
      <c r="BC10" s="632"/>
      <c r="BD10" s="632"/>
      <c r="BE10" s="632"/>
      <c r="BF10" s="633"/>
      <c r="BG10" s="634">
        <v>209372</v>
      </c>
      <c r="BH10" s="635"/>
      <c r="BI10" s="635"/>
      <c r="BJ10" s="635"/>
      <c r="BK10" s="635"/>
      <c r="BL10" s="635"/>
      <c r="BM10" s="635"/>
      <c r="BN10" s="636"/>
      <c r="BO10" s="672">
        <v>2</v>
      </c>
      <c r="BP10" s="672"/>
      <c r="BQ10" s="672"/>
      <c r="BR10" s="672"/>
      <c r="BS10" s="673">
        <v>30817</v>
      </c>
      <c r="BT10" s="673"/>
      <c r="BU10" s="673"/>
      <c r="BV10" s="673"/>
      <c r="BW10" s="673"/>
      <c r="BX10" s="673"/>
      <c r="BY10" s="673"/>
      <c r="BZ10" s="673"/>
      <c r="CA10" s="673"/>
      <c r="CB10" s="708"/>
      <c r="CD10" s="631" t="s">
        <v>250</v>
      </c>
      <c r="CE10" s="632"/>
      <c r="CF10" s="632"/>
      <c r="CG10" s="632"/>
      <c r="CH10" s="632"/>
      <c r="CI10" s="632"/>
      <c r="CJ10" s="632"/>
      <c r="CK10" s="632"/>
      <c r="CL10" s="632"/>
      <c r="CM10" s="632"/>
      <c r="CN10" s="632"/>
      <c r="CO10" s="632"/>
      <c r="CP10" s="632"/>
      <c r="CQ10" s="633"/>
      <c r="CR10" s="634">
        <v>31495</v>
      </c>
      <c r="CS10" s="635"/>
      <c r="CT10" s="635"/>
      <c r="CU10" s="635"/>
      <c r="CV10" s="635"/>
      <c r="CW10" s="635"/>
      <c r="CX10" s="635"/>
      <c r="CY10" s="636"/>
      <c r="CZ10" s="672">
        <v>0.1</v>
      </c>
      <c r="DA10" s="672"/>
      <c r="DB10" s="672"/>
      <c r="DC10" s="672"/>
      <c r="DD10" s="640" t="s">
        <v>238</v>
      </c>
      <c r="DE10" s="635"/>
      <c r="DF10" s="635"/>
      <c r="DG10" s="635"/>
      <c r="DH10" s="635"/>
      <c r="DI10" s="635"/>
      <c r="DJ10" s="635"/>
      <c r="DK10" s="635"/>
      <c r="DL10" s="635"/>
      <c r="DM10" s="635"/>
      <c r="DN10" s="635"/>
      <c r="DO10" s="635"/>
      <c r="DP10" s="636"/>
      <c r="DQ10" s="640">
        <v>15773</v>
      </c>
      <c r="DR10" s="635"/>
      <c r="DS10" s="635"/>
      <c r="DT10" s="635"/>
      <c r="DU10" s="635"/>
      <c r="DV10" s="635"/>
      <c r="DW10" s="635"/>
      <c r="DX10" s="635"/>
      <c r="DY10" s="635"/>
      <c r="DZ10" s="635"/>
      <c r="EA10" s="635"/>
      <c r="EB10" s="635"/>
      <c r="EC10" s="671"/>
    </row>
    <row r="11" spans="2:143" ht="11.25" customHeight="1" x14ac:dyDescent="0.2">
      <c r="B11" s="631" t="s">
        <v>251</v>
      </c>
      <c r="C11" s="632"/>
      <c r="D11" s="632"/>
      <c r="E11" s="632"/>
      <c r="F11" s="632"/>
      <c r="G11" s="632"/>
      <c r="H11" s="632"/>
      <c r="I11" s="632"/>
      <c r="J11" s="632"/>
      <c r="K11" s="632"/>
      <c r="L11" s="632"/>
      <c r="M11" s="632"/>
      <c r="N11" s="632"/>
      <c r="O11" s="632"/>
      <c r="P11" s="632"/>
      <c r="Q11" s="633"/>
      <c r="R11" s="634">
        <v>1698173</v>
      </c>
      <c r="S11" s="635"/>
      <c r="T11" s="635"/>
      <c r="U11" s="635"/>
      <c r="V11" s="635"/>
      <c r="W11" s="635"/>
      <c r="X11" s="635"/>
      <c r="Y11" s="636"/>
      <c r="Z11" s="637">
        <v>5.3</v>
      </c>
      <c r="AA11" s="638"/>
      <c r="AB11" s="638"/>
      <c r="AC11" s="639"/>
      <c r="AD11" s="640">
        <v>1698173</v>
      </c>
      <c r="AE11" s="635"/>
      <c r="AF11" s="635"/>
      <c r="AG11" s="635"/>
      <c r="AH11" s="635"/>
      <c r="AI11" s="635"/>
      <c r="AJ11" s="635"/>
      <c r="AK11" s="636"/>
      <c r="AL11" s="637">
        <v>11.2</v>
      </c>
      <c r="AM11" s="638"/>
      <c r="AN11" s="638"/>
      <c r="AO11" s="674"/>
      <c r="AP11" s="631" t="s">
        <v>252</v>
      </c>
      <c r="AQ11" s="632"/>
      <c r="AR11" s="632"/>
      <c r="AS11" s="632"/>
      <c r="AT11" s="632"/>
      <c r="AU11" s="632"/>
      <c r="AV11" s="632"/>
      <c r="AW11" s="632"/>
      <c r="AX11" s="632"/>
      <c r="AY11" s="632"/>
      <c r="AZ11" s="632"/>
      <c r="BA11" s="632"/>
      <c r="BB11" s="632"/>
      <c r="BC11" s="632"/>
      <c r="BD11" s="632"/>
      <c r="BE11" s="632"/>
      <c r="BF11" s="633"/>
      <c r="BG11" s="634">
        <v>250487</v>
      </c>
      <c r="BH11" s="635"/>
      <c r="BI11" s="635"/>
      <c r="BJ11" s="635"/>
      <c r="BK11" s="635"/>
      <c r="BL11" s="635"/>
      <c r="BM11" s="635"/>
      <c r="BN11" s="636"/>
      <c r="BO11" s="672">
        <v>2.4</v>
      </c>
      <c r="BP11" s="672"/>
      <c r="BQ11" s="672"/>
      <c r="BR11" s="672"/>
      <c r="BS11" s="673" t="s">
        <v>129</v>
      </c>
      <c r="BT11" s="673"/>
      <c r="BU11" s="673"/>
      <c r="BV11" s="673"/>
      <c r="BW11" s="673"/>
      <c r="BX11" s="673"/>
      <c r="BY11" s="673"/>
      <c r="BZ11" s="673"/>
      <c r="CA11" s="673"/>
      <c r="CB11" s="708"/>
      <c r="CD11" s="631" t="s">
        <v>253</v>
      </c>
      <c r="CE11" s="632"/>
      <c r="CF11" s="632"/>
      <c r="CG11" s="632"/>
      <c r="CH11" s="632"/>
      <c r="CI11" s="632"/>
      <c r="CJ11" s="632"/>
      <c r="CK11" s="632"/>
      <c r="CL11" s="632"/>
      <c r="CM11" s="632"/>
      <c r="CN11" s="632"/>
      <c r="CO11" s="632"/>
      <c r="CP11" s="632"/>
      <c r="CQ11" s="633"/>
      <c r="CR11" s="634">
        <v>74582</v>
      </c>
      <c r="CS11" s="635"/>
      <c r="CT11" s="635"/>
      <c r="CU11" s="635"/>
      <c r="CV11" s="635"/>
      <c r="CW11" s="635"/>
      <c r="CX11" s="635"/>
      <c r="CY11" s="636"/>
      <c r="CZ11" s="672">
        <v>0.2</v>
      </c>
      <c r="DA11" s="672"/>
      <c r="DB11" s="672"/>
      <c r="DC11" s="672"/>
      <c r="DD11" s="640">
        <v>5185</v>
      </c>
      <c r="DE11" s="635"/>
      <c r="DF11" s="635"/>
      <c r="DG11" s="635"/>
      <c r="DH11" s="635"/>
      <c r="DI11" s="635"/>
      <c r="DJ11" s="635"/>
      <c r="DK11" s="635"/>
      <c r="DL11" s="635"/>
      <c r="DM11" s="635"/>
      <c r="DN11" s="635"/>
      <c r="DO11" s="635"/>
      <c r="DP11" s="636"/>
      <c r="DQ11" s="640">
        <v>66208</v>
      </c>
      <c r="DR11" s="635"/>
      <c r="DS11" s="635"/>
      <c r="DT11" s="635"/>
      <c r="DU11" s="635"/>
      <c r="DV11" s="635"/>
      <c r="DW11" s="635"/>
      <c r="DX11" s="635"/>
      <c r="DY11" s="635"/>
      <c r="DZ11" s="635"/>
      <c r="EA11" s="635"/>
      <c r="EB11" s="635"/>
      <c r="EC11" s="671"/>
    </row>
    <row r="12" spans="2:143" ht="11.25" customHeight="1" x14ac:dyDescent="0.2">
      <c r="B12" s="631" t="s">
        <v>254</v>
      </c>
      <c r="C12" s="632"/>
      <c r="D12" s="632"/>
      <c r="E12" s="632"/>
      <c r="F12" s="632"/>
      <c r="G12" s="632"/>
      <c r="H12" s="632"/>
      <c r="I12" s="632"/>
      <c r="J12" s="632"/>
      <c r="K12" s="632"/>
      <c r="L12" s="632"/>
      <c r="M12" s="632"/>
      <c r="N12" s="632"/>
      <c r="O12" s="632"/>
      <c r="P12" s="632"/>
      <c r="Q12" s="633"/>
      <c r="R12" s="634" t="s">
        <v>238</v>
      </c>
      <c r="S12" s="635"/>
      <c r="T12" s="635"/>
      <c r="U12" s="635"/>
      <c r="V12" s="635"/>
      <c r="W12" s="635"/>
      <c r="X12" s="635"/>
      <c r="Y12" s="636"/>
      <c r="Z12" s="672" t="s">
        <v>238</v>
      </c>
      <c r="AA12" s="672"/>
      <c r="AB12" s="672"/>
      <c r="AC12" s="672"/>
      <c r="AD12" s="673" t="s">
        <v>129</v>
      </c>
      <c r="AE12" s="673"/>
      <c r="AF12" s="673"/>
      <c r="AG12" s="673"/>
      <c r="AH12" s="673"/>
      <c r="AI12" s="673"/>
      <c r="AJ12" s="673"/>
      <c r="AK12" s="673"/>
      <c r="AL12" s="637" t="s">
        <v>129</v>
      </c>
      <c r="AM12" s="638"/>
      <c r="AN12" s="638"/>
      <c r="AO12" s="674"/>
      <c r="AP12" s="631" t="s">
        <v>255</v>
      </c>
      <c r="AQ12" s="632"/>
      <c r="AR12" s="632"/>
      <c r="AS12" s="632"/>
      <c r="AT12" s="632"/>
      <c r="AU12" s="632"/>
      <c r="AV12" s="632"/>
      <c r="AW12" s="632"/>
      <c r="AX12" s="632"/>
      <c r="AY12" s="632"/>
      <c r="AZ12" s="632"/>
      <c r="BA12" s="632"/>
      <c r="BB12" s="632"/>
      <c r="BC12" s="632"/>
      <c r="BD12" s="632"/>
      <c r="BE12" s="632"/>
      <c r="BF12" s="633"/>
      <c r="BG12" s="634">
        <v>4615902</v>
      </c>
      <c r="BH12" s="635"/>
      <c r="BI12" s="635"/>
      <c r="BJ12" s="635"/>
      <c r="BK12" s="635"/>
      <c r="BL12" s="635"/>
      <c r="BM12" s="635"/>
      <c r="BN12" s="636"/>
      <c r="BO12" s="672">
        <v>43.9</v>
      </c>
      <c r="BP12" s="672"/>
      <c r="BQ12" s="672"/>
      <c r="BR12" s="672"/>
      <c r="BS12" s="673" t="s">
        <v>238</v>
      </c>
      <c r="BT12" s="673"/>
      <c r="BU12" s="673"/>
      <c r="BV12" s="673"/>
      <c r="BW12" s="673"/>
      <c r="BX12" s="673"/>
      <c r="BY12" s="673"/>
      <c r="BZ12" s="673"/>
      <c r="CA12" s="673"/>
      <c r="CB12" s="708"/>
      <c r="CD12" s="631" t="s">
        <v>256</v>
      </c>
      <c r="CE12" s="632"/>
      <c r="CF12" s="632"/>
      <c r="CG12" s="632"/>
      <c r="CH12" s="632"/>
      <c r="CI12" s="632"/>
      <c r="CJ12" s="632"/>
      <c r="CK12" s="632"/>
      <c r="CL12" s="632"/>
      <c r="CM12" s="632"/>
      <c r="CN12" s="632"/>
      <c r="CO12" s="632"/>
      <c r="CP12" s="632"/>
      <c r="CQ12" s="633"/>
      <c r="CR12" s="634">
        <v>392914</v>
      </c>
      <c r="CS12" s="635"/>
      <c r="CT12" s="635"/>
      <c r="CU12" s="635"/>
      <c r="CV12" s="635"/>
      <c r="CW12" s="635"/>
      <c r="CX12" s="635"/>
      <c r="CY12" s="636"/>
      <c r="CZ12" s="672">
        <v>1.2</v>
      </c>
      <c r="DA12" s="672"/>
      <c r="DB12" s="672"/>
      <c r="DC12" s="672"/>
      <c r="DD12" s="640">
        <v>1264</v>
      </c>
      <c r="DE12" s="635"/>
      <c r="DF12" s="635"/>
      <c r="DG12" s="635"/>
      <c r="DH12" s="635"/>
      <c r="DI12" s="635"/>
      <c r="DJ12" s="635"/>
      <c r="DK12" s="635"/>
      <c r="DL12" s="635"/>
      <c r="DM12" s="635"/>
      <c r="DN12" s="635"/>
      <c r="DO12" s="635"/>
      <c r="DP12" s="636"/>
      <c r="DQ12" s="640">
        <v>317811</v>
      </c>
      <c r="DR12" s="635"/>
      <c r="DS12" s="635"/>
      <c r="DT12" s="635"/>
      <c r="DU12" s="635"/>
      <c r="DV12" s="635"/>
      <c r="DW12" s="635"/>
      <c r="DX12" s="635"/>
      <c r="DY12" s="635"/>
      <c r="DZ12" s="635"/>
      <c r="EA12" s="635"/>
      <c r="EB12" s="635"/>
      <c r="EC12" s="671"/>
    </row>
    <row r="13" spans="2:143" ht="11.25" customHeight="1" x14ac:dyDescent="0.2">
      <c r="B13" s="631" t="s">
        <v>257</v>
      </c>
      <c r="C13" s="632"/>
      <c r="D13" s="632"/>
      <c r="E13" s="632"/>
      <c r="F13" s="632"/>
      <c r="G13" s="632"/>
      <c r="H13" s="632"/>
      <c r="I13" s="632"/>
      <c r="J13" s="632"/>
      <c r="K13" s="632"/>
      <c r="L13" s="632"/>
      <c r="M13" s="632"/>
      <c r="N13" s="632"/>
      <c r="O13" s="632"/>
      <c r="P13" s="632"/>
      <c r="Q13" s="633"/>
      <c r="R13" s="634" t="s">
        <v>238</v>
      </c>
      <c r="S13" s="635"/>
      <c r="T13" s="635"/>
      <c r="U13" s="635"/>
      <c r="V13" s="635"/>
      <c r="W13" s="635"/>
      <c r="X13" s="635"/>
      <c r="Y13" s="636"/>
      <c r="Z13" s="672" t="s">
        <v>238</v>
      </c>
      <c r="AA13" s="672"/>
      <c r="AB13" s="672"/>
      <c r="AC13" s="672"/>
      <c r="AD13" s="673" t="s">
        <v>129</v>
      </c>
      <c r="AE13" s="673"/>
      <c r="AF13" s="673"/>
      <c r="AG13" s="673"/>
      <c r="AH13" s="673"/>
      <c r="AI13" s="673"/>
      <c r="AJ13" s="673"/>
      <c r="AK13" s="673"/>
      <c r="AL13" s="637" t="s">
        <v>238</v>
      </c>
      <c r="AM13" s="638"/>
      <c r="AN13" s="638"/>
      <c r="AO13" s="674"/>
      <c r="AP13" s="631" t="s">
        <v>258</v>
      </c>
      <c r="AQ13" s="632"/>
      <c r="AR13" s="632"/>
      <c r="AS13" s="632"/>
      <c r="AT13" s="632"/>
      <c r="AU13" s="632"/>
      <c r="AV13" s="632"/>
      <c r="AW13" s="632"/>
      <c r="AX13" s="632"/>
      <c r="AY13" s="632"/>
      <c r="AZ13" s="632"/>
      <c r="BA13" s="632"/>
      <c r="BB13" s="632"/>
      <c r="BC13" s="632"/>
      <c r="BD13" s="632"/>
      <c r="BE13" s="632"/>
      <c r="BF13" s="633"/>
      <c r="BG13" s="634">
        <v>4280990</v>
      </c>
      <c r="BH13" s="635"/>
      <c r="BI13" s="635"/>
      <c r="BJ13" s="635"/>
      <c r="BK13" s="635"/>
      <c r="BL13" s="635"/>
      <c r="BM13" s="635"/>
      <c r="BN13" s="636"/>
      <c r="BO13" s="672">
        <v>40.700000000000003</v>
      </c>
      <c r="BP13" s="672"/>
      <c r="BQ13" s="672"/>
      <c r="BR13" s="672"/>
      <c r="BS13" s="673" t="s">
        <v>238</v>
      </c>
      <c r="BT13" s="673"/>
      <c r="BU13" s="673"/>
      <c r="BV13" s="673"/>
      <c r="BW13" s="673"/>
      <c r="BX13" s="673"/>
      <c r="BY13" s="673"/>
      <c r="BZ13" s="673"/>
      <c r="CA13" s="673"/>
      <c r="CB13" s="708"/>
      <c r="CD13" s="631" t="s">
        <v>259</v>
      </c>
      <c r="CE13" s="632"/>
      <c r="CF13" s="632"/>
      <c r="CG13" s="632"/>
      <c r="CH13" s="632"/>
      <c r="CI13" s="632"/>
      <c r="CJ13" s="632"/>
      <c r="CK13" s="632"/>
      <c r="CL13" s="632"/>
      <c r="CM13" s="632"/>
      <c r="CN13" s="632"/>
      <c r="CO13" s="632"/>
      <c r="CP13" s="632"/>
      <c r="CQ13" s="633"/>
      <c r="CR13" s="634">
        <v>2150026</v>
      </c>
      <c r="CS13" s="635"/>
      <c r="CT13" s="635"/>
      <c r="CU13" s="635"/>
      <c r="CV13" s="635"/>
      <c r="CW13" s="635"/>
      <c r="CX13" s="635"/>
      <c r="CY13" s="636"/>
      <c r="CZ13" s="672">
        <v>6.8</v>
      </c>
      <c r="DA13" s="672"/>
      <c r="DB13" s="672"/>
      <c r="DC13" s="672"/>
      <c r="DD13" s="640">
        <v>468688</v>
      </c>
      <c r="DE13" s="635"/>
      <c r="DF13" s="635"/>
      <c r="DG13" s="635"/>
      <c r="DH13" s="635"/>
      <c r="DI13" s="635"/>
      <c r="DJ13" s="635"/>
      <c r="DK13" s="635"/>
      <c r="DL13" s="635"/>
      <c r="DM13" s="635"/>
      <c r="DN13" s="635"/>
      <c r="DO13" s="635"/>
      <c r="DP13" s="636"/>
      <c r="DQ13" s="640">
        <v>1315286</v>
      </c>
      <c r="DR13" s="635"/>
      <c r="DS13" s="635"/>
      <c r="DT13" s="635"/>
      <c r="DU13" s="635"/>
      <c r="DV13" s="635"/>
      <c r="DW13" s="635"/>
      <c r="DX13" s="635"/>
      <c r="DY13" s="635"/>
      <c r="DZ13" s="635"/>
      <c r="EA13" s="635"/>
      <c r="EB13" s="635"/>
      <c r="EC13" s="671"/>
    </row>
    <row r="14" spans="2:143" ht="11.25" customHeight="1" x14ac:dyDescent="0.2">
      <c r="B14" s="631" t="s">
        <v>260</v>
      </c>
      <c r="C14" s="632"/>
      <c r="D14" s="632"/>
      <c r="E14" s="632"/>
      <c r="F14" s="632"/>
      <c r="G14" s="632"/>
      <c r="H14" s="632"/>
      <c r="I14" s="632"/>
      <c r="J14" s="632"/>
      <c r="K14" s="632"/>
      <c r="L14" s="632"/>
      <c r="M14" s="632"/>
      <c r="N14" s="632"/>
      <c r="O14" s="632"/>
      <c r="P14" s="632"/>
      <c r="Q14" s="633"/>
      <c r="R14" s="634">
        <v>6</v>
      </c>
      <c r="S14" s="635"/>
      <c r="T14" s="635"/>
      <c r="U14" s="635"/>
      <c r="V14" s="635"/>
      <c r="W14" s="635"/>
      <c r="X14" s="635"/>
      <c r="Y14" s="636"/>
      <c r="Z14" s="672">
        <v>0</v>
      </c>
      <c r="AA14" s="672"/>
      <c r="AB14" s="672"/>
      <c r="AC14" s="672"/>
      <c r="AD14" s="673">
        <v>6</v>
      </c>
      <c r="AE14" s="673"/>
      <c r="AF14" s="673"/>
      <c r="AG14" s="673"/>
      <c r="AH14" s="673"/>
      <c r="AI14" s="673"/>
      <c r="AJ14" s="673"/>
      <c r="AK14" s="673"/>
      <c r="AL14" s="637">
        <v>0</v>
      </c>
      <c r="AM14" s="638"/>
      <c r="AN14" s="638"/>
      <c r="AO14" s="674"/>
      <c r="AP14" s="631" t="s">
        <v>261</v>
      </c>
      <c r="AQ14" s="632"/>
      <c r="AR14" s="632"/>
      <c r="AS14" s="632"/>
      <c r="AT14" s="632"/>
      <c r="AU14" s="632"/>
      <c r="AV14" s="632"/>
      <c r="AW14" s="632"/>
      <c r="AX14" s="632"/>
      <c r="AY14" s="632"/>
      <c r="AZ14" s="632"/>
      <c r="BA14" s="632"/>
      <c r="BB14" s="632"/>
      <c r="BC14" s="632"/>
      <c r="BD14" s="632"/>
      <c r="BE14" s="632"/>
      <c r="BF14" s="633"/>
      <c r="BG14" s="634">
        <v>175869</v>
      </c>
      <c r="BH14" s="635"/>
      <c r="BI14" s="635"/>
      <c r="BJ14" s="635"/>
      <c r="BK14" s="635"/>
      <c r="BL14" s="635"/>
      <c r="BM14" s="635"/>
      <c r="BN14" s="636"/>
      <c r="BO14" s="672">
        <v>1.7</v>
      </c>
      <c r="BP14" s="672"/>
      <c r="BQ14" s="672"/>
      <c r="BR14" s="672"/>
      <c r="BS14" s="673" t="s">
        <v>129</v>
      </c>
      <c r="BT14" s="673"/>
      <c r="BU14" s="673"/>
      <c r="BV14" s="673"/>
      <c r="BW14" s="673"/>
      <c r="BX14" s="673"/>
      <c r="BY14" s="673"/>
      <c r="BZ14" s="673"/>
      <c r="CA14" s="673"/>
      <c r="CB14" s="708"/>
      <c r="CD14" s="631" t="s">
        <v>262</v>
      </c>
      <c r="CE14" s="632"/>
      <c r="CF14" s="632"/>
      <c r="CG14" s="632"/>
      <c r="CH14" s="632"/>
      <c r="CI14" s="632"/>
      <c r="CJ14" s="632"/>
      <c r="CK14" s="632"/>
      <c r="CL14" s="632"/>
      <c r="CM14" s="632"/>
      <c r="CN14" s="632"/>
      <c r="CO14" s="632"/>
      <c r="CP14" s="632"/>
      <c r="CQ14" s="633"/>
      <c r="CR14" s="634">
        <v>1326249</v>
      </c>
      <c r="CS14" s="635"/>
      <c r="CT14" s="635"/>
      <c r="CU14" s="635"/>
      <c r="CV14" s="635"/>
      <c r="CW14" s="635"/>
      <c r="CX14" s="635"/>
      <c r="CY14" s="636"/>
      <c r="CZ14" s="672">
        <v>4.2</v>
      </c>
      <c r="DA14" s="672"/>
      <c r="DB14" s="672"/>
      <c r="DC14" s="672"/>
      <c r="DD14" s="640">
        <v>347010</v>
      </c>
      <c r="DE14" s="635"/>
      <c r="DF14" s="635"/>
      <c r="DG14" s="635"/>
      <c r="DH14" s="635"/>
      <c r="DI14" s="635"/>
      <c r="DJ14" s="635"/>
      <c r="DK14" s="635"/>
      <c r="DL14" s="635"/>
      <c r="DM14" s="635"/>
      <c r="DN14" s="635"/>
      <c r="DO14" s="635"/>
      <c r="DP14" s="636"/>
      <c r="DQ14" s="640">
        <v>461992</v>
      </c>
      <c r="DR14" s="635"/>
      <c r="DS14" s="635"/>
      <c r="DT14" s="635"/>
      <c r="DU14" s="635"/>
      <c r="DV14" s="635"/>
      <c r="DW14" s="635"/>
      <c r="DX14" s="635"/>
      <c r="DY14" s="635"/>
      <c r="DZ14" s="635"/>
      <c r="EA14" s="635"/>
      <c r="EB14" s="635"/>
      <c r="EC14" s="671"/>
    </row>
    <row r="15" spans="2:143" ht="11.25" customHeight="1" x14ac:dyDescent="0.2">
      <c r="B15" s="631" t="s">
        <v>263</v>
      </c>
      <c r="C15" s="632"/>
      <c r="D15" s="632"/>
      <c r="E15" s="632"/>
      <c r="F15" s="632"/>
      <c r="G15" s="632"/>
      <c r="H15" s="632"/>
      <c r="I15" s="632"/>
      <c r="J15" s="632"/>
      <c r="K15" s="632"/>
      <c r="L15" s="632"/>
      <c r="M15" s="632"/>
      <c r="N15" s="632"/>
      <c r="O15" s="632"/>
      <c r="P15" s="632"/>
      <c r="Q15" s="633"/>
      <c r="R15" s="634" t="s">
        <v>238</v>
      </c>
      <c r="S15" s="635"/>
      <c r="T15" s="635"/>
      <c r="U15" s="635"/>
      <c r="V15" s="635"/>
      <c r="W15" s="635"/>
      <c r="X15" s="635"/>
      <c r="Y15" s="636"/>
      <c r="Z15" s="672" t="s">
        <v>238</v>
      </c>
      <c r="AA15" s="672"/>
      <c r="AB15" s="672"/>
      <c r="AC15" s="672"/>
      <c r="AD15" s="673" t="s">
        <v>238</v>
      </c>
      <c r="AE15" s="673"/>
      <c r="AF15" s="673"/>
      <c r="AG15" s="673"/>
      <c r="AH15" s="673"/>
      <c r="AI15" s="673"/>
      <c r="AJ15" s="673"/>
      <c r="AK15" s="673"/>
      <c r="AL15" s="637" t="s">
        <v>238</v>
      </c>
      <c r="AM15" s="638"/>
      <c r="AN15" s="638"/>
      <c r="AO15" s="674"/>
      <c r="AP15" s="631" t="s">
        <v>264</v>
      </c>
      <c r="AQ15" s="632"/>
      <c r="AR15" s="632"/>
      <c r="AS15" s="632"/>
      <c r="AT15" s="632"/>
      <c r="AU15" s="632"/>
      <c r="AV15" s="632"/>
      <c r="AW15" s="632"/>
      <c r="AX15" s="632"/>
      <c r="AY15" s="632"/>
      <c r="AZ15" s="632"/>
      <c r="BA15" s="632"/>
      <c r="BB15" s="632"/>
      <c r="BC15" s="632"/>
      <c r="BD15" s="632"/>
      <c r="BE15" s="632"/>
      <c r="BF15" s="633"/>
      <c r="BG15" s="634">
        <v>534697</v>
      </c>
      <c r="BH15" s="635"/>
      <c r="BI15" s="635"/>
      <c r="BJ15" s="635"/>
      <c r="BK15" s="635"/>
      <c r="BL15" s="635"/>
      <c r="BM15" s="635"/>
      <c r="BN15" s="636"/>
      <c r="BO15" s="672">
        <v>5.0999999999999996</v>
      </c>
      <c r="BP15" s="672"/>
      <c r="BQ15" s="672"/>
      <c r="BR15" s="672"/>
      <c r="BS15" s="673" t="s">
        <v>129</v>
      </c>
      <c r="BT15" s="673"/>
      <c r="BU15" s="673"/>
      <c r="BV15" s="673"/>
      <c r="BW15" s="673"/>
      <c r="BX15" s="673"/>
      <c r="BY15" s="673"/>
      <c r="BZ15" s="673"/>
      <c r="CA15" s="673"/>
      <c r="CB15" s="708"/>
      <c r="CD15" s="631" t="s">
        <v>265</v>
      </c>
      <c r="CE15" s="632"/>
      <c r="CF15" s="632"/>
      <c r="CG15" s="632"/>
      <c r="CH15" s="632"/>
      <c r="CI15" s="632"/>
      <c r="CJ15" s="632"/>
      <c r="CK15" s="632"/>
      <c r="CL15" s="632"/>
      <c r="CM15" s="632"/>
      <c r="CN15" s="632"/>
      <c r="CO15" s="632"/>
      <c r="CP15" s="632"/>
      <c r="CQ15" s="633"/>
      <c r="CR15" s="634">
        <v>3220160</v>
      </c>
      <c r="CS15" s="635"/>
      <c r="CT15" s="635"/>
      <c r="CU15" s="635"/>
      <c r="CV15" s="635"/>
      <c r="CW15" s="635"/>
      <c r="CX15" s="635"/>
      <c r="CY15" s="636"/>
      <c r="CZ15" s="672">
        <v>10.199999999999999</v>
      </c>
      <c r="DA15" s="672"/>
      <c r="DB15" s="672"/>
      <c r="DC15" s="672"/>
      <c r="DD15" s="640">
        <v>598188</v>
      </c>
      <c r="DE15" s="635"/>
      <c r="DF15" s="635"/>
      <c r="DG15" s="635"/>
      <c r="DH15" s="635"/>
      <c r="DI15" s="635"/>
      <c r="DJ15" s="635"/>
      <c r="DK15" s="635"/>
      <c r="DL15" s="635"/>
      <c r="DM15" s="635"/>
      <c r="DN15" s="635"/>
      <c r="DO15" s="635"/>
      <c r="DP15" s="636"/>
      <c r="DQ15" s="640">
        <v>2402422</v>
      </c>
      <c r="DR15" s="635"/>
      <c r="DS15" s="635"/>
      <c r="DT15" s="635"/>
      <c r="DU15" s="635"/>
      <c r="DV15" s="635"/>
      <c r="DW15" s="635"/>
      <c r="DX15" s="635"/>
      <c r="DY15" s="635"/>
      <c r="DZ15" s="635"/>
      <c r="EA15" s="635"/>
      <c r="EB15" s="635"/>
      <c r="EC15" s="671"/>
    </row>
    <row r="16" spans="2:143" ht="11.25" customHeight="1" x14ac:dyDescent="0.2">
      <c r="B16" s="631" t="s">
        <v>266</v>
      </c>
      <c r="C16" s="632"/>
      <c r="D16" s="632"/>
      <c r="E16" s="632"/>
      <c r="F16" s="632"/>
      <c r="G16" s="632"/>
      <c r="H16" s="632"/>
      <c r="I16" s="632"/>
      <c r="J16" s="632"/>
      <c r="K16" s="632"/>
      <c r="L16" s="632"/>
      <c r="M16" s="632"/>
      <c r="N16" s="632"/>
      <c r="O16" s="632"/>
      <c r="P16" s="632"/>
      <c r="Q16" s="633"/>
      <c r="R16" s="634">
        <v>33775</v>
      </c>
      <c r="S16" s="635"/>
      <c r="T16" s="635"/>
      <c r="U16" s="635"/>
      <c r="V16" s="635"/>
      <c r="W16" s="635"/>
      <c r="X16" s="635"/>
      <c r="Y16" s="636"/>
      <c r="Z16" s="672">
        <v>0.1</v>
      </c>
      <c r="AA16" s="672"/>
      <c r="AB16" s="672"/>
      <c r="AC16" s="672"/>
      <c r="AD16" s="673">
        <v>33775</v>
      </c>
      <c r="AE16" s="673"/>
      <c r="AF16" s="673"/>
      <c r="AG16" s="673"/>
      <c r="AH16" s="673"/>
      <c r="AI16" s="673"/>
      <c r="AJ16" s="673"/>
      <c r="AK16" s="673"/>
      <c r="AL16" s="637">
        <v>0.2</v>
      </c>
      <c r="AM16" s="638"/>
      <c r="AN16" s="638"/>
      <c r="AO16" s="674"/>
      <c r="AP16" s="631" t="s">
        <v>267</v>
      </c>
      <c r="AQ16" s="632"/>
      <c r="AR16" s="632"/>
      <c r="AS16" s="632"/>
      <c r="AT16" s="632"/>
      <c r="AU16" s="632"/>
      <c r="AV16" s="632"/>
      <c r="AW16" s="632"/>
      <c r="AX16" s="632"/>
      <c r="AY16" s="632"/>
      <c r="AZ16" s="632"/>
      <c r="BA16" s="632"/>
      <c r="BB16" s="632"/>
      <c r="BC16" s="632"/>
      <c r="BD16" s="632"/>
      <c r="BE16" s="632"/>
      <c r="BF16" s="633"/>
      <c r="BG16" s="634" t="s">
        <v>129</v>
      </c>
      <c r="BH16" s="635"/>
      <c r="BI16" s="635"/>
      <c r="BJ16" s="635"/>
      <c r="BK16" s="635"/>
      <c r="BL16" s="635"/>
      <c r="BM16" s="635"/>
      <c r="BN16" s="636"/>
      <c r="BO16" s="672" t="s">
        <v>238</v>
      </c>
      <c r="BP16" s="672"/>
      <c r="BQ16" s="672"/>
      <c r="BR16" s="672"/>
      <c r="BS16" s="673" t="s">
        <v>129</v>
      </c>
      <c r="BT16" s="673"/>
      <c r="BU16" s="673"/>
      <c r="BV16" s="673"/>
      <c r="BW16" s="673"/>
      <c r="BX16" s="673"/>
      <c r="BY16" s="673"/>
      <c r="BZ16" s="673"/>
      <c r="CA16" s="673"/>
      <c r="CB16" s="708"/>
      <c r="CD16" s="631" t="s">
        <v>268</v>
      </c>
      <c r="CE16" s="632"/>
      <c r="CF16" s="632"/>
      <c r="CG16" s="632"/>
      <c r="CH16" s="632"/>
      <c r="CI16" s="632"/>
      <c r="CJ16" s="632"/>
      <c r="CK16" s="632"/>
      <c r="CL16" s="632"/>
      <c r="CM16" s="632"/>
      <c r="CN16" s="632"/>
      <c r="CO16" s="632"/>
      <c r="CP16" s="632"/>
      <c r="CQ16" s="633"/>
      <c r="CR16" s="634" t="s">
        <v>129</v>
      </c>
      <c r="CS16" s="635"/>
      <c r="CT16" s="635"/>
      <c r="CU16" s="635"/>
      <c r="CV16" s="635"/>
      <c r="CW16" s="635"/>
      <c r="CX16" s="635"/>
      <c r="CY16" s="636"/>
      <c r="CZ16" s="672" t="s">
        <v>129</v>
      </c>
      <c r="DA16" s="672"/>
      <c r="DB16" s="672"/>
      <c r="DC16" s="672"/>
      <c r="DD16" s="640" t="s">
        <v>238</v>
      </c>
      <c r="DE16" s="635"/>
      <c r="DF16" s="635"/>
      <c r="DG16" s="635"/>
      <c r="DH16" s="635"/>
      <c r="DI16" s="635"/>
      <c r="DJ16" s="635"/>
      <c r="DK16" s="635"/>
      <c r="DL16" s="635"/>
      <c r="DM16" s="635"/>
      <c r="DN16" s="635"/>
      <c r="DO16" s="635"/>
      <c r="DP16" s="636"/>
      <c r="DQ16" s="640" t="s">
        <v>129</v>
      </c>
      <c r="DR16" s="635"/>
      <c r="DS16" s="635"/>
      <c r="DT16" s="635"/>
      <c r="DU16" s="635"/>
      <c r="DV16" s="635"/>
      <c r="DW16" s="635"/>
      <c r="DX16" s="635"/>
      <c r="DY16" s="635"/>
      <c r="DZ16" s="635"/>
      <c r="EA16" s="635"/>
      <c r="EB16" s="635"/>
      <c r="EC16" s="671"/>
    </row>
    <row r="17" spans="2:133" ht="11.25" customHeight="1" x14ac:dyDescent="0.2">
      <c r="B17" s="631" t="s">
        <v>269</v>
      </c>
      <c r="C17" s="632"/>
      <c r="D17" s="632"/>
      <c r="E17" s="632"/>
      <c r="F17" s="632"/>
      <c r="G17" s="632"/>
      <c r="H17" s="632"/>
      <c r="I17" s="632"/>
      <c r="J17" s="632"/>
      <c r="K17" s="632"/>
      <c r="L17" s="632"/>
      <c r="M17" s="632"/>
      <c r="N17" s="632"/>
      <c r="O17" s="632"/>
      <c r="P17" s="632"/>
      <c r="Q17" s="633"/>
      <c r="R17" s="634">
        <v>215339</v>
      </c>
      <c r="S17" s="635"/>
      <c r="T17" s="635"/>
      <c r="U17" s="635"/>
      <c r="V17" s="635"/>
      <c r="W17" s="635"/>
      <c r="X17" s="635"/>
      <c r="Y17" s="636"/>
      <c r="Z17" s="672">
        <v>0.7</v>
      </c>
      <c r="AA17" s="672"/>
      <c r="AB17" s="672"/>
      <c r="AC17" s="672"/>
      <c r="AD17" s="673">
        <v>215339</v>
      </c>
      <c r="AE17" s="673"/>
      <c r="AF17" s="673"/>
      <c r="AG17" s="673"/>
      <c r="AH17" s="673"/>
      <c r="AI17" s="673"/>
      <c r="AJ17" s="673"/>
      <c r="AK17" s="673"/>
      <c r="AL17" s="637">
        <v>1.4</v>
      </c>
      <c r="AM17" s="638"/>
      <c r="AN17" s="638"/>
      <c r="AO17" s="674"/>
      <c r="AP17" s="631" t="s">
        <v>270</v>
      </c>
      <c r="AQ17" s="632"/>
      <c r="AR17" s="632"/>
      <c r="AS17" s="632"/>
      <c r="AT17" s="632"/>
      <c r="AU17" s="632"/>
      <c r="AV17" s="632"/>
      <c r="AW17" s="632"/>
      <c r="AX17" s="632"/>
      <c r="AY17" s="632"/>
      <c r="AZ17" s="632"/>
      <c r="BA17" s="632"/>
      <c r="BB17" s="632"/>
      <c r="BC17" s="632"/>
      <c r="BD17" s="632"/>
      <c r="BE17" s="632"/>
      <c r="BF17" s="633"/>
      <c r="BG17" s="634" t="s">
        <v>129</v>
      </c>
      <c r="BH17" s="635"/>
      <c r="BI17" s="635"/>
      <c r="BJ17" s="635"/>
      <c r="BK17" s="635"/>
      <c r="BL17" s="635"/>
      <c r="BM17" s="635"/>
      <c r="BN17" s="636"/>
      <c r="BO17" s="672" t="s">
        <v>129</v>
      </c>
      <c r="BP17" s="672"/>
      <c r="BQ17" s="672"/>
      <c r="BR17" s="672"/>
      <c r="BS17" s="673" t="s">
        <v>238</v>
      </c>
      <c r="BT17" s="673"/>
      <c r="BU17" s="673"/>
      <c r="BV17" s="673"/>
      <c r="BW17" s="673"/>
      <c r="BX17" s="673"/>
      <c r="BY17" s="673"/>
      <c r="BZ17" s="673"/>
      <c r="CA17" s="673"/>
      <c r="CB17" s="708"/>
      <c r="CD17" s="631" t="s">
        <v>271</v>
      </c>
      <c r="CE17" s="632"/>
      <c r="CF17" s="632"/>
      <c r="CG17" s="632"/>
      <c r="CH17" s="632"/>
      <c r="CI17" s="632"/>
      <c r="CJ17" s="632"/>
      <c r="CK17" s="632"/>
      <c r="CL17" s="632"/>
      <c r="CM17" s="632"/>
      <c r="CN17" s="632"/>
      <c r="CO17" s="632"/>
      <c r="CP17" s="632"/>
      <c r="CQ17" s="633"/>
      <c r="CR17" s="634">
        <v>1288024</v>
      </c>
      <c r="CS17" s="635"/>
      <c r="CT17" s="635"/>
      <c r="CU17" s="635"/>
      <c r="CV17" s="635"/>
      <c r="CW17" s="635"/>
      <c r="CX17" s="635"/>
      <c r="CY17" s="636"/>
      <c r="CZ17" s="672">
        <v>4.0999999999999996</v>
      </c>
      <c r="DA17" s="672"/>
      <c r="DB17" s="672"/>
      <c r="DC17" s="672"/>
      <c r="DD17" s="640" t="s">
        <v>129</v>
      </c>
      <c r="DE17" s="635"/>
      <c r="DF17" s="635"/>
      <c r="DG17" s="635"/>
      <c r="DH17" s="635"/>
      <c r="DI17" s="635"/>
      <c r="DJ17" s="635"/>
      <c r="DK17" s="635"/>
      <c r="DL17" s="635"/>
      <c r="DM17" s="635"/>
      <c r="DN17" s="635"/>
      <c r="DO17" s="635"/>
      <c r="DP17" s="636"/>
      <c r="DQ17" s="640">
        <v>1288024</v>
      </c>
      <c r="DR17" s="635"/>
      <c r="DS17" s="635"/>
      <c r="DT17" s="635"/>
      <c r="DU17" s="635"/>
      <c r="DV17" s="635"/>
      <c r="DW17" s="635"/>
      <c r="DX17" s="635"/>
      <c r="DY17" s="635"/>
      <c r="DZ17" s="635"/>
      <c r="EA17" s="635"/>
      <c r="EB17" s="635"/>
      <c r="EC17" s="671"/>
    </row>
    <row r="18" spans="2:133" ht="11.25" customHeight="1" x14ac:dyDescent="0.2">
      <c r="B18" s="631" t="s">
        <v>272</v>
      </c>
      <c r="C18" s="632"/>
      <c r="D18" s="632"/>
      <c r="E18" s="632"/>
      <c r="F18" s="632"/>
      <c r="G18" s="632"/>
      <c r="H18" s="632"/>
      <c r="I18" s="632"/>
      <c r="J18" s="632"/>
      <c r="K18" s="632"/>
      <c r="L18" s="632"/>
      <c r="M18" s="632"/>
      <c r="N18" s="632"/>
      <c r="O18" s="632"/>
      <c r="P18" s="632"/>
      <c r="Q18" s="633"/>
      <c r="R18" s="634">
        <v>100856</v>
      </c>
      <c r="S18" s="635"/>
      <c r="T18" s="635"/>
      <c r="U18" s="635"/>
      <c r="V18" s="635"/>
      <c r="W18" s="635"/>
      <c r="X18" s="635"/>
      <c r="Y18" s="636"/>
      <c r="Z18" s="672">
        <v>0.3</v>
      </c>
      <c r="AA18" s="672"/>
      <c r="AB18" s="672"/>
      <c r="AC18" s="672"/>
      <c r="AD18" s="673">
        <v>100856</v>
      </c>
      <c r="AE18" s="673"/>
      <c r="AF18" s="673"/>
      <c r="AG18" s="673"/>
      <c r="AH18" s="673"/>
      <c r="AI18" s="673"/>
      <c r="AJ18" s="673"/>
      <c r="AK18" s="673"/>
      <c r="AL18" s="637">
        <v>0.7</v>
      </c>
      <c r="AM18" s="638"/>
      <c r="AN18" s="638"/>
      <c r="AO18" s="674"/>
      <c r="AP18" s="631" t="s">
        <v>273</v>
      </c>
      <c r="AQ18" s="632"/>
      <c r="AR18" s="632"/>
      <c r="AS18" s="632"/>
      <c r="AT18" s="632"/>
      <c r="AU18" s="632"/>
      <c r="AV18" s="632"/>
      <c r="AW18" s="632"/>
      <c r="AX18" s="632"/>
      <c r="AY18" s="632"/>
      <c r="AZ18" s="632"/>
      <c r="BA18" s="632"/>
      <c r="BB18" s="632"/>
      <c r="BC18" s="632"/>
      <c r="BD18" s="632"/>
      <c r="BE18" s="632"/>
      <c r="BF18" s="633"/>
      <c r="BG18" s="634" t="s">
        <v>129</v>
      </c>
      <c r="BH18" s="635"/>
      <c r="BI18" s="635"/>
      <c r="BJ18" s="635"/>
      <c r="BK18" s="635"/>
      <c r="BL18" s="635"/>
      <c r="BM18" s="635"/>
      <c r="BN18" s="636"/>
      <c r="BO18" s="672" t="s">
        <v>238</v>
      </c>
      <c r="BP18" s="672"/>
      <c r="BQ18" s="672"/>
      <c r="BR18" s="672"/>
      <c r="BS18" s="673" t="s">
        <v>238</v>
      </c>
      <c r="BT18" s="673"/>
      <c r="BU18" s="673"/>
      <c r="BV18" s="673"/>
      <c r="BW18" s="673"/>
      <c r="BX18" s="673"/>
      <c r="BY18" s="673"/>
      <c r="BZ18" s="673"/>
      <c r="CA18" s="673"/>
      <c r="CB18" s="708"/>
      <c r="CD18" s="631" t="s">
        <v>274</v>
      </c>
      <c r="CE18" s="632"/>
      <c r="CF18" s="632"/>
      <c r="CG18" s="632"/>
      <c r="CH18" s="632"/>
      <c r="CI18" s="632"/>
      <c r="CJ18" s="632"/>
      <c r="CK18" s="632"/>
      <c r="CL18" s="632"/>
      <c r="CM18" s="632"/>
      <c r="CN18" s="632"/>
      <c r="CO18" s="632"/>
      <c r="CP18" s="632"/>
      <c r="CQ18" s="633"/>
      <c r="CR18" s="634" t="s">
        <v>238</v>
      </c>
      <c r="CS18" s="635"/>
      <c r="CT18" s="635"/>
      <c r="CU18" s="635"/>
      <c r="CV18" s="635"/>
      <c r="CW18" s="635"/>
      <c r="CX18" s="635"/>
      <c r="CY18" s="636"/>
      <c r="CZ18" s="672" t="s">
        <v>238</v>
      </c>
      <c r="DA18" s="672"/>
      <c r="DB18" s="672"/>
      <c r="DC18" s="672"/>
      <c r="DD18" s="640" t="s">
        <v>129</v>
      </c>
      <c r="DE18" s="635"/>
      <c r="DF18" s="635"/>
      <c r="DG18" s="635"/>
      <c r="DH18" s="635"/>
      <c r="DI18" s="635"/>
      <c r="DJ18" s="635"/>
      <c r="DK18" s="635"/>
      <c r="DL18" s="635"/>
      <c r="DM18" s="635"/>
      <c r="DN18" s="635"/>
      <c r="DO18" s="635"/>
      <c r="DP18" s="636"/>
      <c r="DQ18" s="640" t="s">
        <v>129</v>
      </c>
      <c r="DR18" s="635"/>
      <c r="DS18" s="635"/>
      <c r="DT18" s="635"/>
      <c r="DU18" s="635"/>
      <c r="DV18" s="635"/>
      <c r="DW18" s="635"/>
      <c r="DX18" s="635"/>
      <c r="DY18" s="635"/>
      <c r="DZ18" s="635"/>
      <c r="EA18" s="635"/>
      <c r="EB18" s="635"/>
      <c r="EC18" s="671"/>
    </row>
    <row r="19" spans="2:133" ht="11.25" customHeight="1" x14ac:dyDescent="0.2">
      <c r="B19" s="631" t="s">
        <v>275</v>
      </c>
      <c r="C19" s="632"/>
      <c r="D19" s="632"/>
      <c r="E19" s="632"/>
      <c r="F19" s="632"/>
      <c r="G19" s="632"/>
      <c r="H19" s="632"/>
      <c r="I19" s="632"/>
      <c r="J19" s="632"/>
      <c r="K19" s="632"/>
      <c r="L19" s="632"/>
      <c r="M19" s="632"/>
      <c r="N19" s="632"/>
      <c r="O19" s="632"/>
      <c r="P19" s="632"/>
      <c r="Q19" s="633"/>
      <c r="R19" s="634">
        <v>99677</v>
      </c>
      <c r="S19" s="635"/>
      <c r="T19" s="635"/>
      <c r="U19" s="635"/>
      <c r="V19" s="635"/>
      <c r="W19" s="635"/>
      <c r="X19" s="635"/>
      <c r="Y19" s="636"/>
      <c r="Z19" s="672">
        <v>0.3</v>
      </c>
      <c r="AA19" s="672"/>
      <c r="AB19" s="672"/>
      <c r="AC19" s="672"/>
      <c r="AD19" s="673">
        <v>99677</v>
      </c>
      <c r="AE19" s="673"/>
      <c r="AF19" s="673"/>
      <c r="AG19" s="673"/>
      <c r="AH19" s="673"/>
      <c r="AI19" s="673"/>
      <c r="AJ19" s="673"/>
      <c r="AK19" s="673"/>
      <c r="AL19" s="637">
        <v>0.7</v>
      </c>
      <c r="AM19" s="638"/>
      <c r="AN19" s="638"/>
      <c r="AO19" s="674"/>
      <c r="AP19" s="631" t="s">
        <v>276</v>
      </c>
      <c r="AQ19" s="632"/>
      <c r="AR19" s="632"/>
      <c r="AS19" s="632"/>
      <c r="AT19" s="632"/>
      <c r="AU19" s="632"/>
      <c r="AV19" s="632"/>
      <c r="AW19" s="632"/>
      <c r="AX19" s="632"/>
      <c r="AY19" s="632"/>
      <c r="AZ19" s="632"/>
      <c r="BA19" s="632"/>
      <c r="BB19" s="632"/>
      <c r="BC19" s="632"/>
      <c r="BD19" s="632"/>
      <c r="BE19" s="632"/>
      <c r="BF19" s="633"/>
      <c r="BG19" s="634">
        <v>873289</v>
      </c>
      <c r="BH19" s="635"/>
      <c r="BI19" s="635"/>
      <c r="BJ19" s="635"/>
      <c r="BK19" s="635"/>
      <c r="BL19" s="635"/>
      <c r="BM19" s="635"/>
      <c r="BN19" s="636"/>
      <c r="BO19" s="672">
        <v>8.3000000000000007</v>
      </c>
      <c r="BP19" s="672"/>
      <c r="BQ19" s="672"/>
      <c r="BR19" s="672"/>
      <c r="BS19" s="673" t="s">
        <v>238</v>
      </c>
      <c r="BT19" s="673"/>
      <c r="BU19" s="673"/>
      <c r="BV19" s="673"/>
      <c r="BW19" s="673"/>
      <c r="BX19" s="673"/>
      <c r="BY19" s="673"/>
      <c r="BZ19" s="673"/>
      <c r="CA19" s="673"/>
      <c r="CB19" s="708"/>
      <c r="CD19" s="631" t="s">
        <v>277</v>
      </c>
      <c r="CE19" s="632"/>
      <c r="CF19" s="632"/>
      <c r="CG19" s="632"/>
      <c r="CH19" s="632"/>
      <c r="CI19" s="632"/>
      <c r="CJ19" s="632"/>
      <c r="CK19" s="632"/>
      <c r="CL19" s="632"/>
      <c r="CM19" s="632"/>
      <c r="CN19" s="632"/>
      <c r="CO19" s="632"/>
      <c r="CP19" s="632"/>
      <c r="CQ19" s="633"/>
      <c r="CR19" s="634" t="s">
        <v>129</v>
      </c>
      <c r="CS19" s="635"/>
      <c r="CT19" s="635"/>
      <c r="CU19" s="635"/>
      <c r="CV19" s="635"/>
      <c r="CW19" s="635"/>
      <c r="CX19" s="635"/>
      <c r="CY19" s="636"/>
      <c r="CZ19" s="672" t="s">
        <v>238</v>
      </c>
      <c r="DA19" s="672"/>
      <c r="DB19" s="672"/>
      <c r="DC19" s="672"/>
      <c r="DD19" s="640" t="s">
        <v>129</v>
      </c>
      <c r="DE19" s="635"/>
      <c r="DF19" s="635"/>
      <c r="DG19" s="635"/>
      <c r="DH19" s="635"/>
      <c r="DI19" s="635"/>
      <c r="DJ19" s="635"/>
      <c r="DK19" s="635"/>
      <c r="DL19" s="635"/>
      <c r="DM19" s="635"/>
      <c r="DN19" s="635"/>
      <c r="DO19" s="635"/>
      <c r="DP19" s="636"/>
      <c r="DQ19" s="640" t="s">
        <v>238</v>
      </c>
      <c r="DR19" s="635"/>
      <c r="DS19" s="635"/>
      <c r="DT19" s="635"/>
      <c r="DU19" s="635"/>
      <c r="DV19" s="635"/>
      <c r="DW19" s="635"/>
      <c r="DX19" s="635"/>
      <c r="DY19" s="635"/>
      <c r="DZ19" s="635"/>
      <c r="EA19" s="635"/>
      <c r="EB19" s="635"/>
      <c r="EC19" s="671"/>
    </row>
    <row r="20" spans="2:133" ht="11.25" customHeight="1" x14ac:dyDescent="0.2">
      <c r="B20" s="709" t="s">
        <v>278</v>
      </c>
      <c r="C20" s="710"/>
      <c r="D20" s="710"/>
      <c r="E20" s="710"/>
      <c r="F20" s="710"/>
      <c r="G20" s="710"/>
      <c r="H20" s="710"/>
      <c r="I20" s="710"/>
      <c r="J20" s="710"/>
      <c r="K20" s="710"/>
      <c r="L20" s="710"/>
      <c r="M20" s="710"/>
      <c r="N20" s="710"/>
      <c r="O20" s="710"/>
      <c r="P20" s="710"/>
      <c r="Q20" s="711"/>
      <c r="R20" s="634">
        <v>1179</v>
      </c>
      <c r="S20" s="635"/>
      <c r="T20" s="635"/>
      <c r="U20" s="635"/>
      <c r="V20" s="635"/>
      <c r="W20" s="635"/>
      <c r="X20" s="635"/>
      <c r="Y20" s="636"/>
      <c r="Z20" s="672">
        <v>0</v>
      </c>
      <c r="AA20" s="672"/>
      <c r="AB20" s="672"/>
      <c r="AC20" s="672"/>
      <c r="AD20" s="673">
        <v>1179</v>
      </c>
      <c r="AE20" s="673"/>
      <c r="AF20" s="673"/>
      <c r="AG20" s="673"/>
      <c r="AH20" s="673"/>
      <c r="AI20" s="673"/>
      <c r="AJ20" s="673"/>
      <c r="AK20" s="673"/>
      <c r="AL20" s="637">
        <v>0</v>
      </c>
      <c r="AM20" s="638"/>
      <c r="AN20" s="638"/>
      <c r="AO20" s="674"/>
      <c r="AP20" s="631" t="s">
        <v>279</v>
      </c>
      <c r="AQ20" s="632"/>
      <c r="AR20" s="632"/>
      <c r="AS20" s="632"/>
      <c r="AT20" s="632"/>
      <c r="AU20" s="632"/>
      <c r="AV20" s="632"/>
      <c r="AW20" s="632"/>
      <c r="AX20" s="632"/>
      <c r="AY20" s="632"/>
      <c r="AZ20" s="632"/>
      <c r="BA20" s="632"/>
      <c r="BB20" s="632"/>
      <c r="BC20" s="632"/>
      <c r="BD20" s="632"/>
      <c r="BE20" s="632"/>
      <c r="BF20" s="633"/>
      <c r="BG20" s="634">
        <v>873289</v>
      </c>
      <c r="BH20" s="635"/>
      <c r="BI20" s="635"/>
      <c r="BJ20" s="635"/>
      <c r="BK20" s="635"/>
      <c r="BL20" s="635"/>
      <c r="BM20" s="635"/>
      <c r="BN20" s="636"/>
      <c r="BO20" s="672">
        <v>8.3000000000000007</v>
      </c>
      <c r="BP20" s="672"/>
      <c r="BQ20" s="672"/>
      <c r="BR20" s="672"/>
      <c r="BS20" s="673" t="s">
        <v>238</v>
      </c>
      <c r="BT20" s="673"/>
      <c r="BU20" s="673"/>
      <c r="BV20" s="673"/>
      <c r="BW20" s="673"/>
      <c r="BX20" s="673"/>
      <c r="BY20" s="673"/>
      <c r="BZ20" s="673"/>
      <c r="CA20" s="673"/>
      <c r="CB20" s="708"/>
      <c r="CD20" s="631" t="s">
        <v>280</v>
      </c>
      <c r="CE20" s="632"/>
      <c r="CF20" s="632"/>
      <c r="CG20" s="632"/>
      <c r="CH20" s="632"/>
      <c r="CI20" s="632"/>
      <c r="CJ20" s="632"/>
      <c r="CK20" s="632"/>
      <c r="CL20" s="632"/>
      <c r="CM20" s="632"/>
      <c r="CN20" s="632"/>
      <c r="CO20" s="632"/>
      <c r="CP20" s="632"/>
      <c r="CQ20" s="633"/>
      <c r="CR20" s="634">
        <v>31459490</v>
      </c>
      <c r="CS20" s="635"/>
      <c r="CT20" s="635"/>
      <c r="CU20" s="635"/>
      <c r="CV20" s="635"/>
      <c r="CW20" s="635"/>
      <c r="CX20" s="635"/>
      <c r="CY20" s="636"/>
      <c r="CZ20" s="672">
        <v>100</v>
      </c>
      <c r="DA20" s="672"/>
      <c r="DB20" s="672"/>
      <c r="DC20" s="672"/>
      <c r="DD20" s="640">
        <v>1505252</v>
      </c>
      <c r="DE20" s="635"/>
      <c r="DF20" s="635"/>
      <c r="DG20" s="635"/>
      <c r="DH20" s="635"/>
      <c r="DI20" s="635"/>
      <c r="DJ20" s="635"/>
      <c r="DK20" s="635"/>
      <c r="DL20" s="635"/>
      <c r="DM20" s="635"/>
      <c r="DN20" s="635"/>
      <c r="DO20" s="635"/>
      <c r="DP20" s="636"/>
      <c r="DQ20" s="640">
        <v>18256963</v>
      </c>
      <c r="DR20" s="635"/>
      <c r="DS20" s="635"/>
      <c r="DT20" s="635"/>
      <c r="DU20" s="635"/>
      <c r="DV20" s="635"/>
      <c r="DW20" s="635"/>
      <c r="DX20" s="635"/>
      <c r="DY20" s="635"/>
      <c r="DZ20" s="635"/>
      <c r="EA20" s="635"/>
      <c r="EB20" s="635"/>
      <c r="EC20" s="671"/>
    </row>
    <row r="21" spans="2:133" ht="11.25" customHeight="1" x14ac:dyDescent="0.2">
      <c r="B21" s="631" t="s">
        <v>281</v>
      </c>
      <c r="C21" s="632"/>
      <c r="D21" s="632"/>
      <c r="E21" s="632"/>
      <c r="F21" s="632"/>
      <c r="G21" s="632"/>
      <c r="H21" s="632"/>
      <c r="I21" s="632"/>
      <c r="J21" s="632"/>
      <c r="K21" s="632"/>
      <c r="L21" s="632"/>
      <c r="M21" s="632"/>
      <c r="N21" s="632"/>
      <c r="O21" s="632"/>
      <c r="P21" s="632"/>
      <c r="Q21" s="633"/>
      <c r="R21" s="634">
        <v>2856039</v>
      </c>
      <c r="S21" s="635"/>
      <c r="T21" s="635"/>
      <c r="U21" s="635"/>
      <c r="V21" s="635"/>
      <c r="W21" s="635"/>
      <c r="X21" s="635"/>
      <c r="Y21" s="636"/>
      <c r="Z21" s="672">
        <v>8.8000000000000007</v>
      </c>
      <c r="AA21" s="672"/>
      <c r="AB21" s="672"/>
      <c r="AC21" s="672"/>
      <c r="AD21" s="673">
        <v>2657561</v>
      </c>
      <c r="AE21" s="673"/>
      <c r="AF21" s="673"/>
      <c r="AG21" s="673"/>
      <c r="AH21" s="673"/>
      <c r="AI21" s="673"/>
      <c r="AJ21" s="673"/>
      <c r="AK21" s="673"/>
      <c r="AL21" s="637">
        <v>17.5</v>
      </c>
      <c r="AM21" s="638"/>
      <c r="AN21" s="638"/>
      <c r="AO21" s="674"/>
      <c r="AP21" s="631" t="s">
        <v>282</v>
      </c>
      <c r="AQ21" s="712"/>
      <c r="AR21" s="712"/>
      <c r="AS21" s="712"/>
      <c r="AT21" s="712"/>
      <c r="AU21" s="712"/>
      <c r="AV21" s="712"/>
      <c r="AW21" s="712"/>
      <c r="AX21" s="712"/>
      <c r="AY21" s="712"/>
      <c r="AZ21" s="712"/>
      <c r="BA21" s="712"/>
      <c r="BB21" s="712"/>
      <c r="BC21" s="712"/>
      <c r="BD21" s="712"/>
      <c r="BE21" s="712"/>
      <c r="BF21" s="713"/>
      <c r="BG21" s="634" t="s">
        <v>238</v>
      </c>
      <c r="BH21" s="635"/>
      <c r="BI21" s="635"/>
      <c r="BJ21" s="635"/>
      <c r="BK21" s="635"/>
      <c r="BL21" s="635"/>
      <c r="BM21" s="635"/>
      <c r="BN21" s="636"/>
      <c r="BO21" s="672" t="s">
        <v>238</v>
      </c>
      <c r="BP21" s="672"/>
      <c r="BQ21" s="672"/>
      <c r="BR21" s="672"/>
      <c r="BS21" s="673" t="s">
        <v>238</v>
      </c>
      <c r="BT21" s="673"/>
      <c r="BU21" s="673"/>
      <c r="BV21" s="673"/>
      <c r="BW21" s="673"/>
      <c r="BX21" s="673"/>
      <c r="BY21" s="673"/>
      <c r="BZ21" s="673"/>
      <c r="CA21" s="673"/>
      <c r="CB21" s="708"/>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283</v>
      </c>
      <c r="C22" s="632"/>
      <c r="D22" s="632"/>
      <c r="E22" s="632"/>
      <c r="F22" s="632"/>
      <c r="G22" s="632"/>
      <c r="H22" s="632"/>
      <c r="I22" s="632"/>
      <c r="J22" s="632"/>
      <c r="K22" s="632"/>
      <c r="L22" s="632"/>
      <c r="M22" s="632"/>
      <c r="N22" s="632"/>
      <c r="O22" s="632"/>
      <c r="P22" s="632"/>
      <c r="Q22" s="633"/>
      <c r="R22" s="634">
        <v>2657561</v>
      </c>
      <c r="S22" s="635"/>
      <c r="T22" s="635"/>
      <c r="U22" s="635"/>
      <c r="V22" s="635"/>
      <c r="W22" s="635"/>
      <c r="X22" s="635"/>
      <c r="Y22" s="636"/>
      <c r="Z22" s="672">
        <v>8.1999999999999993</v>
      </c>
      <c r="AA22" s="672"/>
      <c r="AB22" s="672"/>
      <c r="AC22" s="672"/>
      <c r="AD22" s="673">
        <v>2657561</v>
      </c>
      <c r="AE22" s="673"/>
      <c r="AF22" s="673"/>
      <c r="AG22" s="673"/>
      <c r="AH22" s="673"/>
      <c r="AI22" s="673"/>
      <c r="AJ22" s="673"/>
      <c r="AK22" s="673"/>
      <c r="AL22" s="637">
        <v>17.5</v>
      </c>
      <c r="AM22" s="638"/>
      <c r="AN22" s="638"/>
      <c r="AO22" s="674"/>
      <c r="AP22" s="631" t="s">
        <v>284</v>
      </c>
      <c r="AQ22" s="712"/>
      <c r="AR22" s="712"/>
      <c r="AS22" s="712"/>
      <c r="AT22" s="712"/>
      <c r="AU22" s="712"/>
      <c r="AV22" s="712"/>
      <c r="AW22" s="712"/>
      <c r="AX22" s="712"/>
      <c r="AY22" s="712"/>
      <c r="AZ22" s="712"/>
      <c r="BA22" s="712"/>
      <c r="BB22" s="712"/>
      <c r="BC22" s="712"/>
      <c r="BD22" s="712"/>
      <c r="BE22" s="712"/>
      <c r="BF22" s="713"/>
      <c r="BG22" s="634" t="s">
        <v>129</v>
      </c>
      <c r="BH22" s="635"/>
      <c r="BI22" s="635"/>
      <c r="BJ22" s="635"/>
      <c r="BK22" s="635"/>
      <c r="BL22" s="635"/>
      <c r="BM22" s="635"/>
      <c r="BN22" s="636"/>
      <c r="BO22" s="672" t="s">
        <v>238</v>
      </c>
      <c r="BP22" s="672"/>
      <c r="BQ22" s="672"/>
      <c r="BR22" s="672"/>
      <c r="BS22" s="673" t="s">
        <v>238</v>
      </c>
      <c r="BT22" s="673"/>
      <c r="BU22" s="673"/>
      <c r="BV22" s="673"/>
      <c r="BW22" s="673"/>
      <c r="BX22" s="673"/>
      <c r="BY22" s="673"/>
      <c r="BZ22" s="673"/>
      <c r="CA22" s="673"/>
      <c r="CB22" s="708"/>
      <c r="CD22" s="686" t="s">
        <v>285</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286</v>
      </c>
      <c r="C23" s="632"/>
      <c r="D23" s="632"/>
      <c r="E23" s="632"/>
      <c r="F23" s="632"/>
      <c r="G23" s="632"/>
      <c r="H23" s="632"/>
      <c r="I23" s="632"/>
      <c r="J23" s="632"/>
      <c r="K23" s="632"/>
      <c r="L23" s="632"/>
      <c r="M23" s="632"/>
      <c r="N23" s="632"/>
      <c r="O23" s="632"/>
      <c r="P23" s="632"/>
      <c r="Q23" s="633"/>
      <c r="R23" s="634">
        <v>198445</v>
      </c>
      <c r="S23" s="635"/>
      <c r="T23" s="635"/>
      <c r="U23" s="635"/>
      <c r="V23" s="635"/>
      <c r="W23" s="635"/>
      <c r="X23" s="635"/>
      <c r="Y23" s="636"/>
      <c r="Z23" s="672">
        <v>0.6</v>
      </c>
      <c r="AA23" s="672"/>
      <c r="AB23" s="672"/>
      <c r="AC23" s="672"/>
      <c r="AD23" s="673" t="s">
        <v>238</v>
      </c>
      <c r="AE23" s="673"/>
      <c r="AF23" s="673"/>
      <c r="AG23" s="673"/>
      <c r="AH23" s="673"/>
      <c r="AI23" s="673"/>
      <c r="AJ23" s="673"/>
      <c r="AK23" s="673"/>
      <c r="AL23" s="637" t="s">
        <v>129</v>
      </c>
      <c r="AM23" s="638"/>
      <c r="AN23" s="638"/>
      <c r="AO23" s="674"/>
      <c r="AP23" s="631" t="s">
        <v>287</v>
      </c>
      <c r="AQ23" s="712"/>
      <c r="AR23" s="712"/>
      <c r="AS23" s="712"/>
      <c r="AT23" s="712"/>
      <c r="AU23" s="712"/>
      <c r="AV23" s="712"/>
      <c r="AW23" s="712"/>
      <c r="AX23" s="712"/>
      <c r="AY23" s="712"/>
      <c r="AZ23" s="712"/>
      <c r="BA23" s="712"/>
      <c r="BB23" s="712"/>
      <c r="BC23" s="712"/>
      <c r="BD23" s="712"/>
      <c r="BE23" s="712"/>
      <c r="BF23" s="713"/>
      <c r="BG23" s="634">
        <v>873289</v>
      </c>
      <c r="BH23" s="635"/>
      <c r="BI23" s="635"/>
      <c r="BJ23" s="635"/>
      <c r="BK23" s="635"/>
      <c r="BL23" s="635"/>
      <c r="BM23" s="635"/>
      <c r="BN23" s="636"/>
      <c r="BO23" s="672">
        <v>8.3000000000000007</v>
      </c>
      <c r="BP23" s="672"/>
      <c r="BQ23" s="672"/>
      <c r="BR23" s="672"/>
      <c r="BS23" s="673" t="s">
        <v>129</v>
      </c>
      <c r="BT23" s="673"/>
      <c r="BU23" s="673"/>
      <c r="BV23" s="673"/>
      <c r="BW23" s="673"/>
      <c r="BX23" s="673"/>
      <c r="BY23" s="673"/>
      <c r="BZ23" s="673"/>
      <c r="CA23" s="673"/>
      <c r="CB23" s="708"/>
      <c r="CD23" s="686" t="s">
        <v>226</v>
      </c>
      <c r="CE23" s="687"/>
      <c r="CF23" s="687"/>
      <c r="CG23" s="687"/>
      <c r="CH23" s="687"/>
      <c r="CI23" s="687"/>
      <c r="CJ23" s="687"/>
      <c r="CK23" s="687"/>
      <c r="CL23" s="687"/>
      <c r="CM23" s="687"/>
      <c r="CN23" s="687"/>
      <c r="CO23" s="687"/>
      <c r="CP23" s="687"/>
      <c r="CQ23" s="688"/>
      <c r="CR23" s="686" t="s">
        <v>288</v>
      </c>
      <c r="CS23" s="687"/>
      <c r="CT23" s="687"/>
      <c r="CU23" s="687"/>
      <c r="CV23" s="687"/>
      <c r="CW23" s="687"/>
      <c r="CX23" s="687"/>
      <c r="CY23" s="688"/>
      <c r="CZ23" s="686" t="s">
        <v>289</v>
      </c>
      <c r="DA23" s="687"/>
      <c r="DB23" s="687"/>
      <c r="DC23" s="688"/>
      <c r="DD23" s="686" t="s">
        <v>290</v>
      </c>
      <c r="DE23" s="687"/>
      <c r="DF23" s="687"/>
      <c r="DG23" s="687"/>
      <c r="DH23" s="687"/>
      <c r="DI23" s="687"/>
      <c r="DJ23" s="687"/>
      <c r="DK23" s="688"/>
      <c r="DL23" s="724" t="s">
        <v>291</v>
      </c>
      <c r="DM23" s="725"/>
      <c r="DN23" s="725"/>
      <c r="DO23" s="725"/>
      <c r="DP23" s="725"/>
      <c r="DQ23" s="725"/>
      <c r="DR23" s="725"/>
      <c r="DS23" s="725"/>
      <c r="DT23" s="725"/>
      <c r="DU23" s="725"/>
      <c r="DV23" s="726"/>
      <c r="DW23" s="686" t="s">
        <v>292</v>
      </c>
      <c r="DX23" s="687"/>
      <c r="DY23" s="687"/>
      <c r="DZ23" s="687"/>
      <c r="EA23" s="687"/>
      <c r="EB23" s="687"/>
      <c r="EC23" s="688"/>
    </row>
    <row r="24" spans="2:133" ht="11.25" customHeight="1" x14ac:dyDescent="0.2">
      <c r="B24" s="631" t="s">
        <v>293</v>
      </c>
      <c r="C24" s="632"/>
      <c r="D24" s="632"/>
      <c r="E24" s="632"/>
      <c r="F24" s="632"/>
      <c r="G24" s="632"/>
      <c r="H24" s="632"/>
      <c r="I24" s="632"/>
      <c r="J24" s="632"/>
      <c r="K24" s="632"/>
      <c r="L24" s="632"/>
      <c r="M24" s="632"/>
      <c r="N24" s="632"/>
      <c r="O24" s="632"/>
      <c r="P24" s="632"/>
      <c r="Q24" s="633"/>
      <c r="R24" s="634">
        <v>33</v>
      </c>
      <c r="S24" s="635"/>
      <c r="T24" s="635"/>
      <c r="U24" s="635"/>
      <c r="V24" s="635"/>
      <c r="W24" s="635"/>
      <c r="X24" s="635"/>
      <c r="Y24" s="636"/>
      <c r="Z24" s="672">
        <v>0</v>
      </c>
      <c r="AA24" s="672"/>
      <c r="AB24" s="672"/>
      <c r="AC24" s="672"/>
      <c r="AD24" s="673" t="s">
        <v>238</v>
      </c>
      <c r="AE24" s="673"/>
      <c r="AF24" s="673"/>
      <c r="AG24" s="673"/>
      <c r="AH24" s="673"/>
      <c r="AI24" s="673"/>
      <c r="AJ24" s="673"/>
      <c r="AK24" s="673"/>
      <c r="AL24" s="637" t="s">
        <v>238</v>
      </c>
      <c r="AM24" s="638"/>
      <c r="AN24" s="638"/>
      <c r="AO24" s="674"/>
      <c r="AP24" s="631" t="s">
        <v>294</v>
      </c>
      <c r="AQ24" s="712"/>
      <c r="AR24" s="712"/>
      <c r="AS24" s="712"/>
      <c r="AT24" s="712"/>
      <c r="AU24" s="712"/>
      <c r="AV24" s="712"/>
      <c r="AW24" s="712"/>
      <c r="AX24" s="712"/>
      <c r="AY24" s="712"/>
      <c r="AZ24" s="712"/>
      <c r="BA24" s="712"/>
      <c r="BB24" s="712"/>
      <c r="BC24" s="712"/>
      <c r="BD24" s="712"/>
      <c r="BE24" s="712"/>
      <c r="BF24" s="713"/>
      <c r="BG24" s="634" t="s">
        <v>129</v>
      </c>
      <c r="BH24" s="635"/>
      <c r="BI24" s="635"/>
      <c r="BJ24" s="635"/>
      <c r="BK24" s="635"/>
      <c r="BL24" s="635"/>
      <c r="BM24" s="635"/>
      <c r="BN24" s="636"/>
      <c r="BO24" s="672" t="s">
        <v>129</v>
      </c>
      <c r="BP24" s="672"/>
      <c r="BQ24" s="672"/>
      <c r="BR24" s="672"/>
      <c r="BS24" s="673" t="s">
        <v>129</v>
      </c>
      <c r="BT24" s="673"/>
      <c r="BU24" s="673"/>
      <c r="BV24" s="673"/>
      <c r="BW24" s="673"/>
      <c r="BX24" s="673"/>
      <c r="BY24" s="673"/>
      <c r="BZ24" s="673"/>
      <c r="CA24" s="673"/>
      <c r="CB24" s="708"/>
      <c r="CD24" s="692" t="s">
        <v>295</v>
      </c>
      <c r="CE24" s="693"/>
      <c r="CF24" s="693"/>
      <c r="CG24" s="693"/>
      <c r="CH24" s="693"/>
      <c r="CI24" s="693"/>
      <c r="CJ24" s="693"/>
      <c r="CK24" s="693"/>
      <c r="CL24" s="693"/>
      <c r="CM24" s="693"/>
      <c r="CN24" s="693"/>
      <c r="CO24" s="693"/>
      <c r="CP24" s="693"/>
      <c r="CQ24" s="694"/>
      <c r="CR24" s="689">
        <v>17024723</v>
      </c>
      <c r="CS24" s="690"/>
      <c r="CT24" s="690"/>
      <c r="CU24" s="690"/>
      <c r="CV24" s="690"/>
      <c r="CW24" s="690"/>
      <c r="CX24" s="690"/>
      <c r="CY24" s="715"/>
      <c r="CZ24" s="716">
        <v>54.1</v>
      </c>
      <c r="DA24" s="698"/>
      <c r="DB24" s="698"/>
      <c r="DC24" s="718"/>
      <c r="DD24" s="714">
        <v>8251017</v>
      </c>
      <c r="DE24" s="690"/>
      <c r="DF24" s="690"/>
      <c r="DG24" s="690"/>
      <c r="DH24" s="690"/>
      <c r="DI24" s="690"/>
      <c r="DJ24" s="690"/>
      <c r="DK24" s="715"/>
      <c r="DL24" s="714">
        <v>7948836</v>
      </c>
      <c r="DM24" s="690"/>
      <c r="DN24" s="690"/>
      <c r="DO24" s="690"/>
      <c r="DP24" s="690"/>
      <c r="DQ24" s="690"/>
      <c r="DR24" s="690"/>
      <c r="DS24" s="690"/>
      <c r="DT24" s="690"/>
      <c r="DU24" s="690"/>
      <c r="DV24" s="715"/>
      <c r="DW24" s="716">
        <v>51.2</v>
      </c>
      <c r="DX24" s="698"/>
      <c r="DY24" s="698"/>
      <c r="DZ24" s="698"/>
      <c r="EA24" s="698"/>
      <c r="EB24" s="698"/>
      <c r="EC24" s="717"/>
    </row>
    <row r="25" spans="2:133" ht="11.25" customHeight="1" x14ac:dyDescent="0.2">
      <c r="B25" s="631" t="s">
        <v>296</v>
      </c>
      <c r="C25" s="632"/>
      <c r="D25" s="632"/>
      <c r="E25" s="632"/>
      <c r="F25" s="632"/>
      <c r="G25" s="632"/>
      <c r="H25" s="632"/>
      <c r="I25" s="632"/>
      <c r="J25" s="632"/>
      <c r="K25" s="632"/>
      <c r="L25" s="632"/>
      <c r="M25" s="632"/>
      <c r="N25" s="632"/>
      <c r="O25" s="632"/>
      <c r="P25" s="632"/>
      <c r="Q25" s="633"/>
      <c r="R25" s="634">
        <v>15697022</v>
      </c>
      <c r="S25" s="635"/>
      <c r="T25" s="635"/>
      <c r="U25" s="635"/>
      <c r="V25" s="635"/>
      <c r="W25" s="635"/>
      <c r="X25" s="635"/>
      <c r="Y25" s="636"/>
      <c r="Z25" s="672">
        <v>48.5</v>
      </c>
      <c r="AA25" s="672"/>
      <c r="AB25" s="672"/>
      <c r="AC25" s="672"/>
      <c r="AD25" s="673">
        <v>14625255</v>
      </c>
      <c r="AE25" s="673"/>
      <c r="AF25" s="673"/>
      <c r="AG25" s="673"/>
      <c r="AH25" s="673"/>
      <c r="AI25" s="673"/>
      <c r="AJ25" s="673"/>
      <c r="AK25" s="673"/>
      <c r="AL25" s="637">
        <v>96.2</v>
      </c>
      <c r="AM25" s="638"/>
      <c r="AN25" s="638"/>
      <c r="AO25" s="674"/>
      <c r="AP25" s="631" t="s">
        <v>297</v>
      </c>
      <c r="AQ25" s="712"/>
      <c r="AR25" s="712"/>
      <c r="AS25" s="712"/>
      <c r="AT25" s="712"/>
      <c r="AU25" s="712"/>
      <c r="AV25" s="712"/>
      <c r="AW25" s="712"/>
      <c r="AX25" s="712"/>
      <c r="AY25" s="712"/>
      <c r="AZ25" s="712"/>
      <c r="BA25" s="712"/>
      <c r="BB25" s="712"/>
      <c r="BC25" s="712"/>
      <c r="BD25" s="712"/>
      <c r="BE25" s="712"/>
      <c r="BF25" s="713"/>
      <c r="BG25" s="634" t="s">
        <v>238</v>
      </c>
      <c r="BH25" s="635"/>
      <c r="BI25" s="635"/>
      <c r="BJ25" s="635"/>
      <c r="BK25" s="635"/>
      <c r="BL25" s="635"/>
      <c r="BM25" s="635"/>
      <c r="BN25" s="636"/>
      <c r="BO25" s="672" t="s">
        <v>238</v>
      </c>
      <c r="BP25" s="672"/>
      <c r="BQ25" s="672"/>
      <c r="BR25" s="672"/>
      <c r="BS25" s="673" t="s">
        <v>129</v>
      </c>
      <c r="BT25" s="673"/>
      <c r="BU25" s="673"/>
      <c r="BV25" s="673"/>
      <c r="BW25" s="673"/>
      <c r="BX25" s="673"/>
      <c r="BY25" s="673"/>
      <c r="BZ25" s="673"/>
      <c r="CA25" s="673"/>
      <c r="CB25" s="708"/>
      <c r="CD25" s="631" t="s">
        <v>298</v>
      </c>
      <c r="CE25" s="632"/>
      <c r="CF25" s="632"/>
      <c r="CG25" s="632"/>
      <c r="CH25" s="632"/>
      <c r="CI25" s="632"/>
      <c r="CJ25" s="632"/>
      <c r="CK25" s="632"/>
      <c r="CL25" s="632"/>
      <c r="CM25" s="632"/>
      <c r="CN25" s="632"/>
      <c r="CO25" s="632"/>
      <c r="CP25" s="632"/>
      <c r="CQ25" s="633"/>
      <c r="CR25" s="634">
        <v>3865247</v>
      </c>
      <c r="CS25" s="647"/>
      <c r="CT25" s="647"/>
      <c r="CU25" s="647"/>
      <c r="CV25" s="647"/>
      <c r="CW25" s="647"/>
      <c r="CX25" s="647"/>
      <c r="CY25" s="648"/>
      <c r="CZ25" s="637">
        <v>12.3</v>
      </c>
      <c r="DA25" s="649"/>
      <c r="DB25" s="649"/>
      <c r="DC25" s="650"/>
      <c r="DD25" s="640">
        <v>3413449</v>
      </c>
      <c r="DE25" s="647"/>
      <c r="DF25" s="647"/>
      <c r="DG25" s="647"/>
      <c r="DH25" s="647"/>
      <c r="DI25" s="647"/>
      <c r="DJ25" s="647"/>
      <c r="DK25" s="648"/>
      <c r="DL25" s="640">
        <v>3353812</v>
      </c>
      <c r="DM25" s="647"/>
      <c r="DN25" s="647"/>
      <c r="DO25" s="647"/>
      <c r="DP25" s="647"/>
      <c r="DQ25" s="647"/>
      <c r="DR25" s="647"/>
      <c r="DS25" s="647"/>
      <c r="DT25" s="647"/>
      <c r="DU25" s="647"/>
      <c r="DV25" s="648"/>
      <c r="DW25" s="637">
        <v>21.6</v>
      </c>
      <c r="DX25" s="649"/>
      <c r="DY25" s="649"/>
      <c r="DZ25" s="649"/>
      <c r="EA25" s="649"/>
      <c r="EB25" s="649"/>
      <c r="EC25" s="661"/>
    </row>
    <row r="26" spans="2:133" ht="11.25" customHeight="1" x14ac:dyDescent="0.2">
      <c r="B26" s="631" t="s">
        <v>299</v>
      </c>
      <c r="C26" s="632"/>
      <c r="D26" s="632"/>
      <c r="E26" s="632"/>
      <c r="F26" s="632"/>
      <c r="G26" s="632"/>
      <c r="H26" s="632"/>
      <c r="I26" s="632"/>
      <c r="J26" s="632"/>
      <c r="K26" s="632"/>
      <c r="L26" s="632"/>
      <c r="M26" s="632"/>
      <c r="N26" s="632"/>
      <c r="O26" s="632"/>
      <c r="P26" s="632"/>
      <c r="Q26" s="633"/>
      <c r="R26" s="634">
        <v>11715</v>
      </c>
      <c r="S26" s="635"/>
      <c r="T26" s="635"/>
      <c r="U26" s="635"/>
      <c r="V26" s="635"/>
      <c r="W26" s="635"/>
      <c r="X26" s="635"/>
      <c r="Y26" s="636"/>
      <c r="Z26" s="672">
        <v>0</v>
      </c>
      <c r="AA26" s="672"/>
      <c r="AB26" s="672"/>
      <c r="AC26" s="672"/>
      <c r="AD26" s="673">
        <v>11715</v>
      </c>
      <c r="AE26" s="673"/>
      <c r="AF26" s="673"/>
      <c r="AG26" s="673"/>
      <c r="AH26" s="673"/>
      <c r="AI26" s="673"/>
      <c r="AJ26" s="673"/>
      <c r="AK26" s="673"/>
      <c r="AL26" s="637">
        <v>0.1</v>
      </c>
      <c r="AM26" s="638"/>
      <c r="AN26" s="638"/>
      <c r="AO26" s="674"/>
      <c r="AP26" s="631" t="s">
        <v>300</v>
      </c>
      <c r="AQ26" s="712"/>
      <c r="AR26" s="712"/>
      <c r="AS26" s="712"/>
      <c r="AT26" s="712"/>
      <c r="AU26" s="712"/>
      <c r="AV26" s="712"/>
      <c r="AW26" s="712"/>
      <c r="AX26" s="712"/>
      <c r="AY26" s="712"/>
      <c r="AZ26" s="712"/>
      <c r="BA26" s="712"/>
      <c r="BB26" s="712"/>
      <c r="BC26" s="712"/>
      <c r="BD26" s="712"/>
      <c r="BE26" s="712"/>
      <c r="BF26" s="713"/>
      <c r="BG26" s="634" t="s">
        <v>129</v>
      </c>
      <c r="BH26" s="635"/>
      <c r="BI26" s="635"/>
      <c r="BJ26" s="635"/>
      <c r="BK26" s="635"/>
      <c r="BL26" s="635"/>
      <c r="BM26" s="635"/>
      <c r="BN26" s="636"/>
      <c r="BO26" s="672" t="s">
        <v>129</v>
      </c>
      <c r="BP26" s="672"/>
      <c r="BQ26" s="672"/>
      <c r="BR26" s="672"/>
      <c r="BS26" s="673" t="s">
        <v>238</v>
      </c>
      <c r="BT26" s="673"/>
      <c r="BU26" s="673"/>
      <c r="BV26" s="673"/>
      <c r="BW26" s="673"/>
      <c r="BX26" s="673"/>
      <c r="BY26" s="673"/>
      <c r="BZ26" s="673"/>
      <c r="CA26" s="673"/>
      <c r="CB26" s="708"/>
      <c r="CD26" s="631" t="s">
        <v>301</v>
      </c>
      <c r="CE26" s="632"/>
      <c r="CF26" s="632"/>
      <c r="CG26" s="632"/>
      <c r="CH26" s="632"/>
      <c r="CI26" s="632"/>
      <c r="CJ26" s="632"/>
      <c r="CK26" s="632"/>
      <c r="CL26" s="632"/>
      <c r="CM26" s="632"/>
      <c r="CN26" s="632"/>
      <c r="CO26" s="632"/>
      <c r="CP26" s="632"/>
      <c r="CQ26" s="633"/>
      <c r="CR26" s="634">
        <v>2193587</v>
      </c>
      <c r="CS26" s="635"/>
      <c r="CT26" s="635"/>
      <c r="CU26" s="635"/>
      <c r="CV26" s="635"/>
      <c r="CW26" s="635"/>
      <c r="CX26" s="635"/>
      <c r="CY26" s="636"/>
      <c r="CZ26" s="637">
        <v>7</v>
      </c>
      <c r="DA26" s="649"/>
      <c r="DB26" s="649"/>
      <c r="DC26" s="650"/>
      <c r="DD26" s="640">
        <v>1988496</v>
      </c>
      <c r="DE26" s="635"/>
      <c r="DF26" s="635"/>
      <c r="DG26" s="635"/>
      <c r="DH26" s="635"/>
      <c r="DI26" s="635"/>
      <c r="DJ26" s="635"/>
      <c r="DK26" s="636"/>
      <c r="DL26" s="640" t="s">
        <v>129</v>
      </c>
      <c r="DM26" s="635"/>
      <c r="DN26" s="635"/>
      <c r="DO26" s="635"/>
      <c r="DP26" s="635"/>
      <c r="DQ26" s="635"/>
      <c r="DR26" s="635"/>
      <c r="DS26" s="635"/>
      <c r="DT26" s="635"/>
      <c r="DU26" s="635"/>
      <c r="DV26" s="636"/>
      <c r="DW26" s="637" t="s">
        <v>129</v>
      </c>
      <c r="DX26" s="649"/>
      <c r="DY26" s="649"/>
      <c r="DZ26" s="649"/>
      <c r="EA26" s="649"/>
      <c r="EB26" s="649"/>
      <c r="EC26" s="661"/>
    </row>
    <row r="27" spans="2:133" ht="11.25" customHeight="1" x14ac:dyDescent="0.2">
      <c r="B27" s="631" t="s">
        <v>302</v>
      </c>
      <c r="C27" s="632"/>
      <c r="D27" s="632"/>
      <c r="E27" s="632"/>
      <c r="F27" s="632"/>
      <c r="G27" s="632"/>
      <c r="H27" s="632"/>
      <c r="I27" s="632"/>
      <c r="J27" s="632"/>
      <c r="K27" s="632"/>
      <c r="L27" s="632"/>
      <c r="M27" s="632"/>
      <c r="N27" s="632"/>
      <c r="O27" s="632"/>
      <c r="P27" s="632"/>
      <c r="Q27" s="633"/>
      <c r="R27" s="634">
        <v>118425</v>
      </c>
      <c r="S27" s="635"/>
      <c r="T27" s="635"/>
      <c r="U27" s="635"/>
      <c r="V27" s="635"/>
      <c r="W27" s="635"/>
      <c r="X27" s="635"/>
      <c r="Y27" s="636"/>
      <c r="Z27" s="672">
        <v>0.4</v>
      </c>
      <c r="AA27" s="672"/>
      <c r="AB27" s="672"/>
      <c r="AC27" s="672"/>
      <c r="AD27" s="673" t="s">
        <v>238</v>
      </c>
      <c r="AE27" s="673"/>
      <c r="AF27" s="673"/>
      <c r="AG27" s="673"/>
      <c r="AH27" s="673"/>
      <c r="AI27" s="673"/>
      <c r="AJ27" s="673"/>
      <c r="AK27" s="673"/>
      <c r="AL27" s="637" t="s">
        <v>238</v>
      </c>
      <c r="AM27" s="638"/>
      <c r="AN27" s="638"/>
      <c r="AO27" s="674"/>
      <c r="AP27" s="631" t="s">
        <v>303</v>
      </c>
      <c r="AQ27" s="632"/>
      <c r="AR27" s="632"/>
      <c r="AS27" s="632"/>
      <c r="AT27" s="632"/>
      <c r="AU27" s="632"/>
      <c r="AV27" s="632"/>
      <c r="AW27" s="632"/>
      <c r="AX27" s="632"/>
      <c r="AY27" s="632"/>
      <c r="AZ27" s="632"/>
      <c r="BA27" s="632"/>
      <c r="BB27" s="632"/>
      <c r="BC27" s="632"/>
      <c r="BD27" s="632"/>
      <c r="BE27" s="632"/>
      <c r="BF27" s="633"/>
      <c r="BG27" s="634">
        <v>10514254</v>
      </c>
      <c r="BH27" s="635"/>
      <c r="BI27" s="635"/>
      <c r="BJ27" s="635"/>
      <c r="BK27" s="635"/>
      <c r="BL27" s="635"/>
      <c r="BM27" s="635"/>
      <c r="BN27" s="636"/>
      <c r="BO27" s="672">
        <v>100</v>
      </c>
      <c r="BP27" s="672"/>
      <c r="BQ27" s="672"/>
      <c r="BR27" s="672"/>
      <c r="BS27" s="673">
        <v>30817</v>
      </c>
      <c r="BT27" s="673"/>
      <c r="BU27" s="673"/>
      <c r="BV27" s="673"/>
      <c r="BW27" s="673"/>
      <c r="BX27" s="673"/>
      <c r="BY27" s="673"/>
      <c r="BZ27" s="673"/>
      <c r="CA27" s="673"/>
      <c r="CB27" s="708"/>
      <c r="CD27" s="631" t="s">
        <v>304</v>
      </c>
      <c r="CE27" s="632"/>
      <c r="CF27" s="632"/>
      <c r="CG27" s="632"/>
      <c r="CH27" s="632"/>
      <c r="CI27" s="632"/>
      <c r="CJ27" s="632"/>
      <c r="CK27" s="632"/>
      <c r="CL27" s="632"/>
      <c r="CM27" s="632"/>
      <c r="CN27" s="632"/>
      <c r="CO27" s="632"/>
      <c r="CP27" s="632"/>
      <c r="CQ27" s="633"/>
      <c r="CR27" s="634">
        <v>11871452</v>
      </c>
      <c r="CS27" s="647"/>
      <c r="CT27" s="647"/>
      <c r="CU27" s="647"/>
      <c r="CV27" s="647"/>
      <c r="CW27" s="647"/>
      <c r="CX27" s="647"/>
      <c r="CY27" s="648"/>
      <c r="CZ27" s="637">
        <v>37.700000000000003</v>
      </c>
      <c r="DA27" s="649"/>
      <c r="DB27" s="649"/>
      <c r="DC27" s="650"/>
      <c r="DD27" s="640">
        <v>3549544</v>
      </c>
      <c r="DE27" s="647"/>
      <c r="DF27" s="647"/>
      <c r="DG27" s="647"/>
      <c r="DH27" s="647"/>
      <c r="DI27" s="647"/>
      <c r="DJ27" s="647"/>
      <c r="DK27" s="648"/>
      <c r="DL27" s="640">
        <v>3307000</v>
      </c>
      <c r="DM27" s="647"/>
      <c r="DN27" s="647"/>
      <c r="DO27" s="647"/>
      <c r="DP27" s="647"/>
      <c r="DQ27" s="647"/>
      <c r="DR27" s="647"/>
      <c r="DS27" s="647"/>
      <c r="DT27" s="647"/>
      <c r="DU27" s="647"/>
      <c r="DV27" s="648"/>
      <c r="DW27" s="637">
        <v>21.3</v>
      </c>
      <c r="DX27" s="649"/>
      <c r="DY27" s="649"/>
      <c r="DZ27" s="649"/>
      <c r="EA27" s="649"/>
      <c r="EB27" s="649"/>
      <c r="EC27" s="661"/>
    </row>
    <row r="28" spans="2:133" ht="11.25" customHeight="1" x14ac:dyDescent="0.2">
      <c r="B28" s="631" t="s">
        <v>305</v>
      </c>
      <c r="C28" s="632"/>
      <c r="D28" s="632"/>
      <c r="E28" s="632"/>
      <c r="F28" s="632"/>
      <c r="G28" s="632"/>
      <c r="H28" s="632"/>
      <c r="I28" s="632"/>
      <c r="J28" s="632"/>
      <c r="K28" s="632"/>
      <c r="L28" s="632"/>
      <c r="M28" s="632"/>
      <c r="N28" s="632"/>
      <c r="O28" s="632"/>
      <c r="P28" s="632"/>
      <c r="Q28" s="633"/>
      <c r="R28" s="634">
        <v>115687</v>
      </c>
      <c r="S28" s="635"/>
      <c r="T28" s="635"/>
      <c r="U28" s="635"/>
      <c r="V28" s="635"/>
      <c r="W28" s="635"/>
      <c r="X28" s="635"/>
      <c r="Y28" s="636"/>
      <c r="Z28" s="672">
        <v>0.4</v>
      </c>
      <c r="AA28" s="672"/>
      <c r="AB28" s="672"/>
      <c r="AC28" s="672"/>
      <c r="AD28" s="673">
        <v>51153</v>
      </c>
      <c r="AE28" s="673"/>
      <c r="AF28" s="673"/>
      <c r="AG28" s="673"/>
      <c r="AH28" s="673"/>
      <c r="AI28" s="673"/>
      <c r="AJ28" s="673"/>
      <c r="AK28" s="673"/>
      <c r="AL28" s="637">
        <v>0.3</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306</v>
      </c>
      <c r="CE28" s="632"/>
      <c r="CF28" s="632"/>
      <c r="CG28" s="632"/>
      <c r="CH28" s="632"/>
      <c r="CI28" s="632"/>
      <c r="CJ28" s="632"/>
      <c r="CK28" s="632"/>
      <c r="CL28" s="632"/>
      <c r="CM28" s="632"/>
      <c r="CN28" s="632"/>
      <c r="CO28" s="632"/>
      <c r="CP28" s="632"/>
      <c r="CQ28" s="633"/>
      <c r="CR28" s="634">
        <v>1288024</v>
      </c>
      <c r="CS28" s="635"/>
      <c r="CT28" s="635"/>
      <c r="CU28" s="635"/>
      <c r="CV28" s="635"/>
      <c r="CW28" s="635"/>
      <c r="CX28" s="635"/>
      <c r="CY28" s="636"/>
      <c r="CZ28" s="637">
        <v>4.0999999999999996</v>
      </c>
      <c r="DA28" s="649"/>
      <c r="DB28" s="649"/>
      <c r="DC28" s="650"/>
      <c r="DD28" s="640">
        <v>1288024</v>
      </c>
      <c r="DE28" s="635"/>
      <c r="DF28" s="635"/>
      <c r="DG28" s="635"/>
      <c r="DH28" s="635"/>
      <c r="DI28" s="635"/>
      <c r="DJ28" s="635"/>
      <c r="DK28" s="636"/>
      <c r="DL28" s="640">
        <v>1288024</v>
      </c>
      <c r="DM28" s="635"/>
      <c r="DN28" s="635"/>
      <c r="DO28" s="635"/>
      <c r="DP28" s="635"/>
      <c r="DQ28" s="635"/>
      <c r="DR28" s="635"/>
      <c r="DS28" s="635"/>
      <c r="DT28" s="635"/>
      <c r="DU28" s="635"/>
      <c r="DV28" s="636"/>
      <c r="DW28" s="637">
        <v>8.3000000000000007</v>
      </c>
      <c r="DX28" s="649"/>
      <c r="DY28" s="649"/>
      <c r="DZ28" s="649"/>
      <c r="EA28" s="649"/>
      <c r="EB28" s="649"/>
      <c r="EC28" s="661"/>
    </row>
    <row r="29" spans="2:133" ht="11.25" customHeight="1" x14ac:dyDescent="0.2">
      <c r="B29" s="631" t="s">
        <v>307</v>
      </c>
      <c r="C29" s="632"/>
      <c r="D29" s="632"/>
      <c r="E29" s="632"/>
      <c r="F29" s="632"/>
      <c r="G29" s="632"/>
      <c r="H29" s="632"/>
      <c r="I29" s="632"/>
      <c r="J29" s="632"/>
      <c r="K29" s="632"/>
      <c r="L29" s="632"/>
      <c r="M29" s="632"/>
      <c r="N29" s="632"/>
      <c r="O29" s="632"/>
      <c r="P29" s="632"/>
      <c r="Q29" s="633"/>
      <c r="R29" s="634">
        <v>311559</v>
      </c>
      <c r="S29" s="635"/>
      <c r="T29" s="635"/>
      <c r="U29" s="635"/>
      <c r="V29" s="635"/>
      <c r="W29" s="635"/>
      <c r="X29" s="635"/>
      <c r="Y29" s="636"/>
      <c r="Z29" s="672">
        <v>1</v>
      </c>
      <c r="AA29" s="672"/>
      <c r="AB29" s="672"/>
      <c r="AC29" s="672"/>
      <c r="AD29" s="673" t="s">
        <v>129</v>
      </c>
      <c r="AE29" s="673"/>
      <c r="AF29" s="673"/>
      <c r="AG29" s="673"/>
      <c r="AH29" s="673"/>
      <c r="AI29" s="673"/>
      <c r="AJ29" s="673"/>
      <c r="AK29" s="673"/>
      <c r="AL29" s="637" t="s">
        <v>129</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08"/>
      <c r="CD29" s="653" t="s">
        <v>308</v>
      </c>
      <c r="CE29" s="654"/>
      <c r="CF29" s="631" t="s">
        <v>309</v>
      </c>
      <c r="CG29" s="632"/>
      <c r="CH29" s="632"/>
      <c r="CI29" s="632"/>
      <c r="CJ29" s="632"/>
      <c r="CK29" s="632"/>
      <c r="CL29" s="632"/>
      <c r="CM29" s="632"/>
      <c r="CN29" s="632"/>
      <c r="CO29" s="632"/>
      <c r="CP29" s="632"/>
      <c r="CQ29" s="633"/>
      <c r="CR29" s="634">
        <v>1288024</v>
      </c>
      <c r="CS29" s="647"/>
      <c r="CT29" s="647"/>
      <c r="CU29" s="647"/>
      <c r="CV29" s="647"/>
      <c r="CW29" s="647"/>
      <c r="CX29" s="647"/>
      <c r="CY29" s="648"/>
      <c r="CZ29" s="637">
        <v>4.0999999999999996</v>
      </c>
      <c r="DA29" s="649"/>
      <c r="DB29" s="649"/>
      <c r="DC29" s="650"/>
      <c r="DD29" s="640">
        <v>1288024</v>
      </c>
      <c r="DE29" s="647"/>
      <c r="DF29" s="647"/>
      <c r="DG29" s="647"/>
      <c r="DH29" s="647"/>
      <c r="DI29" s="647"/>
      <c r="DJ29" s="647"/>
      <c r="DK29" s="648"/>
      <c r="DL29" s="640">
        <v>1288024</v>
      </c>
      <c r="DM29" s="647"/>
      <c r="DN29" s="647"/>
      <c r="DO29" s="647"/>
      <c r="DP29" s="647"/>
      <c r="DQ29" s="647"/>
      <c r="DR29" s="647"/>
      <c r="DS29" s="647"/>
      <c r="DT29" s="647"/>
      <c r="DU29" s="647"/>
      <c r="DV29" s="648"/>
      <c r="DW29" s="637">
        <v>8.3000000000000007</v>
      </c>
      <c r="DX29" s="649"/>
      <c r="DY29" s="649"/>
      <c r="DZ29" s="649"/>
      <c r="EA29" s="649"/>
      <c r="EB29" s="649"/>
      <c r="EC29" s="661"/>
    </row>
    <row r="30" spans="2:133" ht="11.25" customHeight="1" x14ac:dyDescent="0.2">
      <c r="B30" s="631" t="s">
        <v>310</v>
      </c>
      <c r="C30" s="632"/>
      <c r="D30" s="632"/>
      <c r="E30" s="632"/>
      <c r="F30" s="632"/>
      <c r="G30" s="632"/>
      <c r="H30" s="632"/>
      <c r="I30" s="632"/>
      <c r="J30" s="632"/>
      <c r="K30" s="632"/>
      <c r="L30" s="632"/>
      <c r="M30" s="632"/>
      <c r="N30" s="632"/>
      <c r="O30" s="632"/>
      <c r="P30" s="632"/>
      <c r="Q30" s="633"/>
      <c r="R30" s="634">
        <v>8223963</v>
      </c>
      <c r="S30" s="635"/>
      <c r="T30" s="635"/>
      <c r="U30" s="635"/>
      <c r="V30" s="635"/>
      <c r="W30" s="635"/>
      <c r="X30" s="635"/>
      <c r="Y30" s="636"/>
      <c r="Z30" s="672">
        <v>25.4</v>
      </c>
      <c r="AA30" s="672"/>
      <c r="AB30" s="672"/>
      <c r="AC30" s="672"/>
      <c r="AD30" s="673" t="s">
        <v>238</v>
      </c>
      <c r="AE30" s="673"/>
      <c r="AF30" s="673"/>
      <c r="AG30" s="673"/>
      <c r="AH30" s="673"/>
      <c r="AI30" s="673"/>
      <c r="AJ30" s="673"/>
      <c r="AK30" s="673"/>
      <c r="AL30" s="637" t="s">
        <v>238</v>
      </c>
      <c r="AM30" s="638"/>
      <c r="AN30" s="638"/>
      <c r="AO30" s="674"/>
      <c r="AP30" s="686" t="s">
        <v>226</v>
      </c>
      <c r="AQ30" s="687"/>
      <c r="AR30" s="687"/>
      <c r="AS30" s="687"/>
      <c r="AT30" s="687"/>
      <c r="AU30" s="687"/>
      <c r="AV30" s="687"/>
      <c r="AW30" s="687"/>
      <c r="AX30" s="687"/>
      <c r="AY30" s="687"/>
      <c r="AZ30" s="687"/>
      <c r="BA30" s="687"/>
      <c r="BB30" s="687"/>
      <c r="BC30" s="687"/>
      <c r="BD30" s="687"/>
      <c r="BE30" s="687"/>
      <c r="BF30" s="688"/>
      <c r="BG30" s="686" t="s">
        <v>311</v>
      </c>
      <c r="BH30" s="706"/>
      <c r="BI30" s="706"/>
      <c r="BJ30" s="706"/>
      <c r="BK30" s="706"/>
      <c r="BL30" s="706"/>
      <c r="BM30" s="706"/>
      <c r="BN30" s="706"/>
      <c r="BO30" s="706"/>
      <c r="BP30" s="706"/>
      <c r="BQ30" s="707"/>
      <c r="BR30" s="686" t="s">
        <v>312</v>
      </c>
      <c r="BS30" s="706"/>
      <c r="BT30" s="706"/>
      <c r="BU30" s="706"/>
      <c r="BV30" s="706"/>
      <c r="BW30" s="706"/>
      <c r="BX30" s="706"/>
      <c r="BY30" s="706"/>
      <c r="BZ30" s="706"/>
      <c r="CA30" s="706"/>
      <c r="CB30" s="707"/>
      <c r="CD30" s="655"/>
      <c r="CE30" s="656"/>
      <c r="CF30" s="631" t="s">
        <v>313</v>
      </c>
      <c r="CG30" s="632"/>
      <c r="CH30" s="632"/>
      <c r="CI30" s="632"/>
      <c r="CJ30" s="632"/>
      <c r="CK30" s="632"/>
      <c r="CL30" s="632"/>
      <c r="CM30" s="632"/>
      <c r="CN30" s="632"/>
      <c r="CO30" s="632"/>
      <c r="CP30" s="632"/>
      <c r="CQ30" s="633"/>
      <c r="CR30" s="634">
        <v>1251012</v>
      </c>
      <c r="CS30" s="635"/>
      <c r="CT30" s="635"/>
      <c r="CU30" s="635"/>
      <c r="CV30" s="635"/>
      <c r="CW30" s="635"/>
      <c r="CX30" s="635"/>
      <c r="CY30" s="636"/>
      <c r="CZ30" s="637">
        <v>4</v>
      </c>
      <c r="DA30" s="649"/>
      <c r="DB30" s="649"/>
      <c r="DC30" s="650"/>
      <c r="DD30" s="640">
        <v>1251012</v>
      </c>
      <c r="DE30" s="635"/>
      <c r="DF30" s="635"/>
      <c r="DG30" s="635"/>
      <c r="DH30" s="635"/>
      <c r="DI30" s="635"/>
      <c r="DJ30" s="635"/>
      <c r="DK30" s="636"/>
      <c r="DL30" s="640">
        <v>1251012</v>
      </c>
      <c r="DM30" s="635"/>
      <c r="DN30" s="635"/>
      <c r="DO30" s="635"/>
      <c r="DP30" s="635"/>
      <c r="DQ30" s="635"/>
      <c r="DR30" s="635"/>
      <c r="DS30" s="635"/>
      <c r="DT30" s="635"/>
      <c r="DU30" s="635"/>
      <c r="DV30" s="636"/>
      <c r="DW30" s="637">
        <v>8.1</v>
      </c>
      <c r="DX30" s="649"/>
      <c r="DY30" s="649"/>
      <c r="DZ30" s="649"/>
      <c r="EA30" s="649"/>
      <c r="EB30" s="649"/>
      <c r="EC30" s="661"/>
    </row>
    <row r="31" spans="2:133" ht="11.25" customHeight="1" x14ac:dyDescent="0.2">
      <c r="B31" s="709" t="s">
        <v>314</v>
      </c>
      <c r="C31" s="710"/>
      <c r="D31" s="710"/>
      <c r="E31" s="710"/>
      <c r="F31" s="710"/>
      <c r="G31" s="710"/>
      <c r="H31" s="710"/>
      <c r="I31" s="710"/>
      <c r="J31" s="710"/>
      <c r="K31" s="710"/>
      <c r="L31" s="710"/>
      <c r="M31" s="710"/>
      <c r="N31" s="710"/>
      <c r="O31" s="710"/>
      <c r="P31" s="710"/>
      <c r="Q31" s="711"/>
      <c r="R31" s="634">
        <v>472292</v>
      </c>
      <c r="S31" s="635"/>
      <c r="T31" s="635"/>
      <c r="U31" s="635"/>
      <c r="V31" s="635"/>
      <c r="W31" s="635"/>
      <c r="X31" s="635"/>
      <c r="Y31" s="636"/>
      <c r="Z31" s="672">
        <v>1.5</v>
      </c>
      <c r="AA31" s="672"/>
      <c r="AB31" s="672"/>
      <c r="AC31" s="672"/>
      <c r="AD31" s="673">
        <v>472292</v>
      </c>
      <c r="AE31" s="673"/>
      <c r="AF31" s="673"/>
      <c r="AG31" s="673"/>
      <c r="AH31" s="673"/>
      <c r="AI31" s="673"/>
      <c r="AJ31" s="673"/>
      <c r="AK31" s="673"/>
      <c r="AL31" s="637">
        <v>3.1</v>
      </c>
      <c r="AM31" s="638"/>
      <c r="AN31" s="638"/>
      <c r="AO31" s="674"/>
      <c r="AP31" s="700" t="s">
        <v>315</v>
      </c>
      <c r="AQ31" s="701"/>
      <c r="AR31" s="701"/>
      <c r="AS31" s="701"/>
      <c r="AT31" s="702" t="s">
        <v>316</v>
      </c>
      <c r="AU31" s="212"/>
      <c r="AV31" s="212"/>
      <c r="AW31" s="212"/>
      <c r="AX31" s="692" t="s">
        <v>190</v>
      </c>
      <c r="AY31" s="693"/>
      <c r="AZ31" s="693"/>
      <c r="BA31" s="693"/>
      <c r="BB31" s="693"/>
      <c r="BC31" s="693"/>
      <c r="BD31" s="693"/>
      <c r="BE31" s="693"/>
      <c r="BF31" s="694"/>
      <c r="BG31" s="696">
        <v>99.4</v>
      </c>
      <c r="BH31" s="697"/>
      <c r="BI31" s="697"/>
      <c r="BJ31" s="697"/>
      <c r="BK31" s="697"/>
      <c r="BL31" s="697"/>
      <c r="BM31" s="698">
        <v>98.5</v>
      </c>
      <c r="BN31" s="697"/>
      <c r="BO31" s="697"/>
      <c r="BP31" s="697"/>
      <c r="BQ31" s="699"/>
      <c r="BR31" s="696">
        <v>99.5</v>
      </c>
      <c r="BS31" s="697"/>
      <c r="BT31" s="697"/>
      <c r="BU31" s="697"/>
      <c r="BV31" s="697"/>
      <c r="BW31" s="697"/>
      <c r="BX31" s="698">
        <v>98.5</v>
      </c>
      <c r="BY31" s="697"/>
      <c r="BZ31" s="697"/>
      <c r="CA31" s="697"/>
      <c r="CB31" s="699"/>
      <c r="CD31" s="655"/>
      <c r="CE31" s="656"/>
      <c r="CF31" s="631" t="s">
        <v>317</v>
      </c>
      <c r="CG31" s="632"/>
      <c r="CH31" s="632"/>
      <c r="CI31" s="632"/>
      <c r="CJ31" s="632"/>
      <c r="CK31" s="632"/>
      <c r="CL31" s="632"/>
      <c r="CM31" s="632"/>
      <c r="CN31" s="632"/>
      <c r="CO31" s="632"/>
      <c r="CP31" s="632"/>
      <c r="CQ31" s="633"/>
      <c r="CR31" s="634">
        <v>37012</v>
      </c>
      <c r="CS31" s="647"/>
      <c r="CT31" s="647"/>
      <c r="CU31" s="647"/>
      <c r="CV31" s="647"/>
      <c r="CW31" s="647"/>
      <c r="CX31" s="647"/>
      <c r="CY31" s="648"/>
      <c r="CZ31" s="637">
        <v>0.1</v>
      </c>
      <c r="DA31" s="649"/>
      <c r="DB31" s="649"/>
      <c r="DC31" s="650"/>
      <c r="DD31" s="640">
        <v>37012</v>
      </c>
      <c r="DE31" s="647"/>
      <c r="DF31" s="647"/>
      <c r="DG31" s="647"/>
      <c r="DH31" s="647"/>
      <c r="DI31" s="647"/>
      <c r="DJ31" s="647"/>
      <c r="DK31" s="648"/>
      <c r="DL31" s="640">
        <v>37012</v>
      </c>
      <c r="DM31" s="647"/>
      <c r="DN31" s="647"/>
      <c r="DO31" s="647"/>
      <c r="DP31" s="647"/>
      <c r="DQ31" s="647"/>
      <c r="DR31" s="647"/>
      <c r="DS31" s="647"/>
      <c r="DT31" s="647"/>
      <c r="DU31" s="647"/>
      <c r="DV31" s="648"/>
      <c r="DW31" s="637">
        <v>0.2</v>
      </c>
      <c r="DX31" s="649"/>
      <c r="DY31" s="649"/>
      <c r="DZ31" s="649"/>
      <c r="EA31" s="649"/>
      <c r="EB31" s="649"/>
      <c r="EC31" s="661"/>
    </row>
    <row r="32" spans="2:133" ht="11.25" customHeight="1" x14ac:dyDescent="0.2">
      <c r="B32" s="631" t="s">
        <v>318</v>
      </c>
      <c r="C32" s="632"/>
      <c r="D32" s="632"/>
      <c r="E32" s="632"/>
      <c r="F32" s="632"/>
      <c r="G32" s="632"/>
      <c r="H32" s="632"/>
      <c r="I32" s="632"/>
      <c r="J32" s="632"/>
      <c r="K32" s="632"/>
      <c r="L32" s="632"/>
      <c r="M32" s="632"/>
      <c r="N32" s="632"/>
      <c r="O32" s="632"/>
      <c r="P32" s="632"/>
      <c r="Q32" s="633"/>
      <c r="R32" s="634">
        <v>4836958</v>
      </c>
      <c r="S32" s="635"/>
      <c r="T32" s="635"/>
      <c r="U32" s="635"/>
      <c r="V32" s="635"/>
      <c r="W32" s="635"/>
      <c r="X32" s="635"/>
      <c r="Y32" s="636"/>
      <c r="Z32" s="672">
        <v>15</v>
      </c>
      <c r="AA32" s="672"/>
      <c r="AB32" s="672"/>
      <c r="AC32" s="672"/>
      <c r="AD32" s="673" t="s">
        <v>129</v>
      </c>
      <c r="AE32" s="673"/>
      <c r="AF32" s="673"/>
      <c r="AG32" s="673"/>
      <c r="AH32" s="673"/>
      <c r="AI32" s="673"/>
      <c r="AJ32" s="673"/>
      <c r="AK32" s="673"/>
      <c r="AL32" s="637" t="s">
        <v>238</v>
      </c>
      <c r="AM32" s="638"/>
      <c r="AN32" s="638"/>
      <c r="AO32" s="674"/>
      <c r="AP32" s="675"/>
      <c r="AQ32" s="676"/>
      <c r="AR32" s="676"/>
      <c r="AS32" s="676"/>
      <c r="AT32" s="703"/>
      <c r="AU32" s="208" t="s">
        <v>319</v>
      </c>
      <c r="AX32" s="631" t="s">
        <v>320</v>
      </c>
      <c r="AY32" s="632"/>
      <c r="AZ32" s="632"/>
      <c r="BA32" s="632"/>
      <c r="BB32" s="632"/>
      <c r="BC32" s="632"/>
      <c r="BD32" s="632"/>
      <c r="BE32" s="632"/>
      <c r="BF32" s="633"/>
      <c r="BG32" s="705">
        <v>99.1</v>
      </c>
      <c r="BH32" s="647"/>
      <c r="BI32" s="647"/>
      <c r="BJ32" s="647"/>
      <c r="BK32" s="647"/>
      <c r="BL32" s="647"/>
      <c r="BM32" s="638">
        <v>97.7</v>
      </c>
      <c r="BN32" s="647"/>
      <c r="BO32" s="647"/>
      <c r="BP32" s="647"/>
      <c r="BQ32" s="670"/>
      <c r="BR32" s="705">
        <v>99.3</v>
      </c>
      <c r="BS32" s="647"/>
      <c r="BT32" s="647"/>
      <c r="BU32" s="647"/>
      <c r="BV32" s="647"/>
      <c r="BW32" s="647"/>
      <c r="BX32" s="638">
        <v>97.6</v>
      </c>
      <c r="BY32" s="647"/>
      <c r="BZ32" s="647"/>
      <c r="CA32" s="647"/>
      <c r="CB32" s="670"/>
      <c r="CD32" s="657"/>
      <c r="CE32" s="658"/>
      <c r="CF32" s="631" t="s">
        <v>321</v>
      </c>
      <c r="CG32" s="632"/>
      <c r="CH32" s="632"/>
      <c r="CI32" s="632"/>
      <c r="CJ32" s="632"/>
      <c r="CK32" s="632"/>
      <c r="CL32" s="632"/>
      <c r="CM32" s="632"/>
      <c r="CN32" s="632"/>
      <c r="CO32" s="632"/>
      <c r="CP32" s="632"/>
      <c r="CQ32" s="633"/>
      <c r="CR32" s="634" t="s">
        <v>238</v>
      </c>
      <c r="CS32" s="635"/>
      <c r="CT32" s="635"/>
      <c r="CU32" s="635"/>
      <c r="CV32" s="635"/>
      <c r="CW32" s="635"/>
      <c r="CX32" s="635"/>
      <c r="CY32" s="636"/>
      <c r="CZ32" s="637" t="s">
        <v>238</v>
      </c>
      <c r="DA32" s="649"/>
      <c r="DB32" s="649"/>
      <c r="DC32" s="650"/>
      <c r="DD32" s="640" t="s">
        <v>238</v>
      </c>
      <c r="DE32" s="635"/>
      <c r="DF32" s="635"/>
      <c r="DG32" s="635"/>
      <c r="DH32" s="635"/>
      <c r="DI32" s="635"/>
      <c r="DJ32" s="635"/>
      <c r="DK32" s="636"/>
      <c r="DL32" s="640" t="s">
        <v>238</v>
      </c>
      <c r="DM32" s="635"/>
      <c r="DN32" s="635"/>
      <c r="DO32" s="635"/>
      <c r="DP32" s="635"/>
      <c r="DQ32" s="635"/>
      <c r="DR32" s="635"/>
      <c r="DS32" s="635"/>
      <c r="DT32" s="635"/>
      <c r="DU32" s="635"/>
      <c r="DV32" s="636"/>
      <c r="DW32" s="637" t="s">
        <v>129</v>
      </c>
      <c r="DX32" s="649"/>
      <c r="DY32" s="649"/>
      <c r="DZ32" s="649"/>
      <c r="EA32" s="649"/>
      <c r="EB32" s="649"/>
      <c r="EC32" s="661"/>
    </row>
    <row r="33" spans="2:133" ht="11.25" customHeight="1" x14ac:dyDescent="0.2">
      <c r="B33" s="631" t="s">
        <v>322</v>
      </c>
      <c r="C33" s="632"/>
      <c r="D33" s="632"/>
      <c r="E33" s="632"/>
      <c r="F33" s="632"/>
      <c r="G33" s="632"/>
      <c r="H33" s="632"/>
      <c r="I33" s="632"/>
      <c r="J33" s="632"/>
      <c r="K33" s="632"/>
      <c r="L33" s="632"/>
      <c r="M33" s="632"/>
      <c r="N33" s="632"/>
      <c r="O33" s="632"/>
      <c r="P33" s="632"/>
      <c r="Q33" s="633"/>
      <c r="R33" s="634">
        <v>30706</v>
      </c>
      <c r="S33" s="635"/>
      <c r="T33" s="635"/>
      <c r="U33" s="635"/>
      <c r="V33" s="635"/>
      <c r="W33" s="635"/>
      <c r="X33" s="635"/>
      <c r="Y33" s="636"/>
      <c r="Z33" s="672">
        <v>0.1</v>
      </c>
      <c r="AA33" s="672"/>
      <c r="AB33" s="672"/>
      <c r="AC33" s="672"/>
      <c r="AD33" s="673" t="s">
        <v>129</v>
      </c>
      <c r="AE33" s="673"/>
      <c r="AF33" s="673"/>
      <c r="AG33" s="673"/>
      <c r="AH33" s="673"/>
      <c r="AI33" s="673"/>
      <c r="AJ33" s="673"/>
      <c r="AK33" s="673"/>
      <c r="AL33" s="637" t="s">
        <v>129</v>
      </c>
      <c r="AM33" s="638"/>
      <c r="AN33" s="638"/>
      <c r="AO33" s="674"/>
      <c r="AP33" s="677"/>
      <c r="AQ33" s="678"/>
      <c r="AR33" s="678"/>
      <c r="AS33" s="678"/>
      <c r="AT33" s="704"/>
      <c r="AU33" s="213"/>
      <c r="AV33" s="213"/>
      <c r="AW33" s="213"/>
      <c r="AX33" s="615" t="s">
        <v>323</v>
      </c>
      <c r="AY33" s="616"/>
      <c r="AZ33" s="616"/>
      <c r="BA33" s="616"/>
      <c r="BB33" s="616"/>
      <c r="BC33" s="616"/>
      <c r="BD33" s="616"/>
      <c r="BE33" s="616"/>
      <c r="BF33" s="617"/>
      <c r="BG33" s="695">
        <v>99.6</v>
      </c>
      <c r="BH33" s="619"/>
      <c r="BI33" s="619"/>
      <c r="BJ33" s="619"/>
      <c r="BK33" s="619"/>
      <c r="BL33" s="619"/>
      <c r="BM33" s="665">
        <v>99.1</v>
      </c>
      <c r="BN33" s="619"/>
      <c r="BO33" s="619"/>
      <c r="BP33" s="619"/>
      <c r="BQ33" s="682"/>
      <c r="BR33" s="695">
        <v>99.6</v>
      </c>
      <c r="BS33" s="619"/>
      <c r="BT33" s="619"/>
      <c r="BU33" s="619"/>
      <c r="BV33" s="619"/>
      <c r="BW33" s="619"/>
      <c r="BX33" s="665">
        <v>99.1</v>
      </c>
      <c r="BY33" s="619"/>
      <c r="BZ33" s="619"/>
      <c r="CA33" s="619"/>
      <c r="CB33" s="682"/>
      <c r="CD33" s="631" t="s">
        <v>324</v>
      </c>
      <c r="CE33" s="632"/>
      <c r="CF33" s="632"/>
      <c r="CG33" s="632"/>
      <c r="CH33" s="632"/>
      <c r="CI33" s="632"/>
      <c r="CJ33" s="632"/>
      <c r="CK33" s="632"/>
      <c r="CL33" s="632"/>
      <c r="CM33" s="632"/>
      <c r="CN33" s="632"/>
      <c r="CO33" s="632"/>
      <c r="CP33" s="632"/>
      <c r="CQ33" s="633"/>
      <c r="CR33" s="634">
        <v>12929515</v>
      </c>
      <c r="CS33" s="647"/>
      <c r="CT33" s="647"/>
      <c r="CU33" s="647"/>
      <c r="CV33" s="647"/>
      <c r="CW33" s="647"/>
      <c r="CX33" s="647"/>
      <c r="CY33" s="648"/>
      <c r="CZ33" s="637">
        <v>41.1</v>
      </c>
      <c r="DA33" s="649"/>
      <c r="DB33" s="649"/>
      <c r="DC33" s="650"/>
      <c r="DD33" s="640">
        <v>9570779</v>
      </c>
      <c r="DE33" s="647"/>
      <c r="DF33" s="647"/>
      <c r="DG33" s="647"/>
      <c r="DH33" s="647"/>
      <c r="DI33" s="647"/>
      <c r="DJ33" s="647"/>
      <c r="DK33" s="648"/>
      <c r="DL33" s="640">
        <v>6427870</v>
      </c>
      <c r="DM33" s="647"/>
      <c r="DN33" s="647"/>
      <c r="DO33" s="647"/>
      <c r="DP33" s="647"/>
      <c r="DQ33" s="647"/>
      <c r="DR33" s="647"/>
      <c r="DS33" s="647"/>
      <c r="DT33" s="647"/>
      <c r="DU33" s="647"/>
      <c r="DV33" s="648"/>
      <c r="DW33" s="637">
        <v>41.4</v>
      </c>
      <c r="DX33" s="649"/>
      <c r="DY33" s="649"/>
      <c r="DZ33" s="649"/>
      <c r="EA33" s="649"/>
      <c r="EB33" s="649"/>
      <c r="EC33" s="661"/>
    </row>
    <row r="34" spans="2:133" ht="11.25" customHeight="1" x14ac:dyDescent="0.2">
      <c r="B34" s="631" t="s">
        <v>325</v>
      </c>
      <c r="C34" s="632"/>
      <c r="D34" s="632"/>
      <c r="E34" s="632"/>
      <c r="F34" s="632"/>
      <c r="G34" s="632"/>
      <c r="H34" s="632"/>
      <c r="I34" s="632"/>
      <c r="J34" s="632"/>
      <c r="K34" s="632"/>
      <c r="L34" s="632"/>
      <c r="M34" s="632"/>
      <c r="N34" s="632"/>
      <c r="O34" s="632"/>
      <c r="P34" s="632"/>
      <c r="Q34" s="633"/>
      <c r="R34" s="634">
        <v>9672</v>
      </c>
      <c r="S34" s="635"/>
      <c r="T34" s="635"/>
      <c r="U34" s="635"/>
      <c r="V34" s="635"/>
      <c r="W34" s="635"/>
      <c r="X34" s="635"/>
      <c r="Y34" s="636"/>
      <c r="Z34" s="672">
        <v>0</v>
      </c>
      <c r="AA34" s="672"/>
      <c r="AB34" s="672"/>
      <c r="AC34" s="672"/>
      <c r="AD34" s="673" t="s">
        <v>238</v>
      </c>
      <c r="AE34" s="673"/>
      <c r="AF34" s="673"/>
      <c r="AG34" s="673"/>
      <c r="AH34" s="673"/>
      <c r="AI34" s="673"/>
      <c r="AJ34" s="673"/>
      <c r="AK34" s="673"/>
      <c r="AL34" s="637" t="s">
        <v>129</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326</v>
      </c>
      <c r="CE34" s="632"/>
      <c r="CF34" s="632"/>
      <c r="CG34" s="632"/>
      <c r="CH34" s="632"/>
      <c r="CI34" s="632"/>
      <c r="CJ34" s="632"/>
      <c r="CK34" s="632"/>
      <c r="CL34" s="632"/>
      <c r="CM34" s="632"/>
      <c r="CN34" s="632"/>
      <c r="CO34" s="632"/>
      <c r="CP34" s="632"/>
      <c r="CQ34" s="633"/>
      <c r="CR34" s="634">
        <v>4451900</v>
      </c>
      <c r="CS34" s="635"/>
      <c r="CT34" s="635"/>
      <c r="CU34" s="635"/>
      <c r="CV34" s="635"/>
      <c r="CW34" s="635"/>
      <c r="CX34" s="635"/>
      <c r="CY34" s="636"/>
      <c r="CZ34" s="637">
        <v>14.2</v>
      </c>
      <c r="DA34" s="649"/>
      <c r="DB34" s="649"/>
      <c r="DC34" s="650"/>
      <c r="DD34" s="640">
        <v>3018940</v>
      </c>
      <c r="DE34" s="635"/>
      <c r="DF34" s="635"/>
      <c r="DG34" s="635"/>
      <c r="DH34" s="635"/>
      <c r="DI34" s="635"/>
      <c r="DJ34" s="635"/>
      <c r="DK34" s="636"/>
      <c r="DL34" s="640">
        <v>2815382</v>
      </c>
      <c r="DM34" s="635"/>
      <c r="DN34" s="635"/>
      <c r="DO34" s="635"/>
      <c r="DP34" s="635"/>
      <c r="DQ34" s="635"/>
      <c r="DR34" s="635"/>
      <c r="DS34" s="635"/>
      <c r="DT34" s="635"/>
      <c r="DU34" s="635"/>
      <c r="DV34" s="636"/>
      <c r="DW34" s="637">
        <v>18.100000000000001</v>
      </c>
      <c r="DX34" s="649"/>
      <c r="DY34" s="649"/>
      <c r="DZ34" s="649"/>
      <c r="EA34" s="649"/>
      <c r="EB34" s="649"/>
      <c r="EC34" s="661"/>
    </row>
    <row r="35" spans="2:133" ht="11.25" customHeight="1" x14ac:dyDescent="0.2">
      <c r="B35" s="631" t="s">
        <v>327</v>
      </c>
      <c r="C35" s="632"/>
      <c r="D35" s="632"/>
      <c r="E35" s="632"/>
      <c r="F35" s="632"/>
      <c r="G35" s="632"/>
      <c r="H35" s="632"/>
      <c r="I35" s="632"/>
      <c r="J35" s="632"/>
      <c r="K35" s="632"/>
      <c r="L35" s="632"/>
      <c r="M35" s="632"/>
      <c r="N35" s="632"/>
      <c r="O35" s="632"/>
      <c r="P35" s="632"/>
      <c r="Q35" s="633"/>
      <c r="R35" s="634">
        <v>554001</v>
      </c>
      <c r="S35" s="635"/>
      <c r="T35" s="635"/>
      <c r="U35" s="635"/>
      <c r="V35" s="635"/>
      <c r="W35" s="635"/>
      <c r="X35" s="635"/>
      <c r="Y35" s="636"/>
      <c r="Z35" s="672">
        <v>1.7</v>
      </c>
      <c r="AA35" s="672"/>
      <c r="AB35" s="672"/>
      <c r="AC35" s="672"/>
      <c r="AD35" s="673" t="s">
        <v>129</v>
      </c>
      <c r="AE35" s="673"/>
      <c r="AF35" s="673"/>
      <c r="AG35" s="673"/>
      <c r="AH35" s="673"/>
      <c r="AI35" s="673"/>
      <c r="AJ35" s="673"/>
      <c r="AK35" s="673"/>
      <c r="AL35" s="637" t="s">
        <v>129</v>
      </c>
      <c r="AM35" s="638"/>
      <c r="AN35" s="638"/>
      <c r="AO35" s="674"/>
      <c r="AP35" s="216"/>
      <c r="AQ35" s="686" t="s">
        <v>328</v>
      </c>
      <c r="AR35" s="687"/>
      <c r="AS35" s="687"/>
      <c r="AT35" s="687"/>
      <c r="AU35" s="687"/>
      <c r="AV35" s="687"/>
      <c r="AW35" s="687"/>
      <c r="AX35" s="687"/>
      <c r="AY35" s="687"/>
      <c r="AZ35" s="687"/>
      <c r="BA35" s="687"/>
      <c r="BB35" s="687"/>
      <c r="BC35" s="687"/>
      <c r="BD35" s="687"/>
      <c r="BE35" s="687"/>
      <c r="BF35" s="688"/>
      <c r="BG35" s="686" t="s">
        <v>329</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330</v>
      </c>
      <c r="CE35" s="632"/>
      <c r="CF35" s="632"/>
      <c r="CG35" s="632"/>
      <c r="CH35" s="632"/>
      <c r="CI35" s="632"/>
      <c r="CJ35" s="632"/>
      <c r="CK35" s="632"/>
      <c r="CL35" s="632"/>
      <c r="CM35" s="632"/>
      <c r="CN35" s="632"/>
      <c r="CO35" s="632"/>
      <c r="CP35" s="632"/>
      <c r="CQ35" s="633"/>
      <c r="CR35" s="634">
        <v>122518</v>
      </c>
      <c r="CS35" s="647"/>
      <c r="CT35" s="647"/>
      <c r="CU35" s="647"/>
      <c r="CV35" s="647"/>
      <c r="CW35" s="647"/>
      <c r="CX35" s="647"/>
      <c r="CY35" s="648"/>
      <c r="CZ35" s="637">
        <v>0.4</v>
      </c>
      <c r="DA35" s="649"/>
      <c r="DB35" s="649"/>
      <c r="DC35" s="650"/>
      <c r="DD35" s="640">
        <v>111967</v>
      </c>
      <c r="DE35" s="647"/>
      <c r="DF35" s="647"/>
      <c r="DG35" s="647"/>
      <c r="DH35" s="647"/>
      <c r="DI35" s="647"/>
      <c r="DJ35" s="647"/>
      <c r="DK35" s="648"/>
      <c r="DL35" s="640">
        <v>111967</v>
      </c>
      <c r="DM35" s="647"/>
      <c r="DN35" s="647"/>
      <c r="DO35" s="647"/>
      <c r="DP35" s="647"/>
      <c r="DQ35" s="647"/>
      <c r="DR35" s="647"/>
      <c r="DS35" s="647"/>
      <c r="DT35" s="647"/>
      <c r="DU35" s="647"/>
      <c r="DV35" s="648"/>
      <c r="DW35" s="637">
        <v>0.7</v>
      </c>
      <c r="DX35" s="649"/>
      <c r="DY35" s="649"/>
      <c r="DZ35" s="649"/>
      <c r="EA35" s="649"/>
      <c r="EB35" s="649"/>
      <c r="EC35" s="661"/>
    </row>
    <row r="36" spans="2:133" ht="11.25" customHeight="1" x14ac:dyDescent="0.2">
      <c r="B36" s="631" t="s">
        <v>331</v>
      </c>
      <c r="C36" s="632"/>
      <c r="D36" s="632"/>
      <c r="E36" s="632"/>
      <c r="F36" s="632"/>
      <c r="G36" s="632"/>
      <c r="H36" s="632"/>
      <c r="I36" s="632"/>
      <c r="J36" s="632"/>
      <c r="K36" s="632"/>
      <c r="L36" s="632"/>
      <c r="M36" s="632"/>
      <c r="N36" s="632"/>
      <c r="O36" s="632"/>
      <c r="P36" s="632"/>
      <c r="Q36" s="633"/>
      <c r="R36" s="634">
        <v>1316376</v>
      </c>
      <c r="S36" s="635"/>
      <c r="T36" s="635"/>
      <c r="U36" s="635"/>
      <c r="V36" s="635"/>
      <c r="W36" s="635"/>
      <c r="X36" s="635"/>
      <c r="Y36" s="636"/>
      <c r="Z36" s="672">
        <v>4.0999999999999996</v>
      </c>
      <c r="AA36" s="672"/>
      <c r="AB36" s="672"/>
      <c r="AC36" s="672"/>
      <c r="AD36" s="673" t="s">
        <v>238</v>
      </c>
      <c r="AE36" s="673"/>
      <c r="AF36" s="673"/>
      <c r="AG36" s="673"/>
      <c r="AH36" s="673"/>
      <c r="AI36" s="673"/>
      <c r="AJ36" s="673"/>
      <c r="AK36" s="673"/>
      <c r="AL36" s="637" t="s">
        <v>238</v>
      </c>
      <c r="AM36" s="638"/>
      <c r="AN36" s="638"/>
      <c r="AO36" s="674"/>
      <c r="AP36" s="216"/>
      <c r="AQ36" s="683" t="s">
        <v>332</v>
      </c>
      <c r="AR36" s="684"/>
      <c r="AS36" s="684"/>
      <c r="AT36" s="684"/>
      <c r="AU36" s="684"/>
      <c r="AV36" s="684"/>
      <c r="AW36" s="684"/>
      <c r="AX36" s="684"/>
      <c r="AY36" s="685"/>
      <c r="AZ36" s="689">
        <v>3849071</v>
      </c>
      <c r="BA36" s="690"/>
      <c r="BB36" s="690"/>
      <c r="BC36" s="690"/>
      <c r="BD36" s="690"/>
      <c r="BE36" s="690"/>
      <c r="BF36" s="691"/>
      <c r="BG36" s="692" t="s">
        <v>333</v>
      </c>
      <c r="BH36" s="693"/>
      <c r="BI36" s="693"/>
      <c r="BJ36" s="693"/>
      <c r="BK36" s="693"/>
      <c r="BL36" s="693"/>
      <c r="BM36" s="693"/>
      <c r="BN36" s="693"/>
      <c r="BO36" s="693"/>
      <c r="BP36" s="693"/>
      <c r="BQ36" s="693"/>
      <c r="BR36" s="693"/>
      <c r="BS36" s="693"/>
      <c r="BT36" s="693"/>
      <c r="BU36" s="694"/>
      <c r="BV36" s="689">
        <v>182769</v>
      </c>
      <c r="BW36" s="690"/>
      <c r="BX36" s="690"/>
      <c r="BY36" s="690"/>
      <c r="BZ36" s="690"/>
      <c r="CA36" s="690"/>
      <c r="CB36" s="691"/>
      <c r="CD36" s="631" t="s">
        <v>334</v>
      </c>
      <c r="CE36" s="632"/>
      <c r="CF36" s="632"/>
      <c r="CG36" s="632"/>
      <c r="CH36" s="632"/>
      <c r="CI36" s="632"/>
      <c r="CJ36" s="632"/>
      <c r="CK36" s="632"/>
      <c r="CL36" s="632"/>
      <c r="CM36" s="632"/>
      <c r="CN36" s="632"/>
      <c r="CO36" s="632"/>
      <c r="CP36" s="632"/>
      <c r="CQ36" s="633"/>
      <c r="CR36" s="634">
        <v>3796662</v>
      </c>
      <c r="CS36" s="635"/>
      <c r="CT36" s="635"/>
      <c r="CU36" s="635"/>
      <c r="CV36" s="635"/>
      <c r="CW36" s="635"/>
      <c r="CX36" s="635"/>
      <c r="CY36" s="636"/>
      <c r="CZ36" s="637">
        <v>12.1</v>
      </c>
      <c r="DA36" s="649"/>
      <c r="DB36" s="649"/>
      <c r="DC36" s="650"/>
      <c r="DD36" s="640">
        <v>2748279</v>
      </c>
      <c r="DE36" s="635"/>
      <c r="DF36" s="635"/>
      <c r="DG36" s="635"/>
      <c r="DH36" s="635"/>
      <c r="DI36" s="635"/>
      <c r="DJ36" s="635"/>
      <c r="DK36" s="636"/>
      <c r="DL36" s="640">
        <v>1594200</v>
      </c>
      <c r="DM36" s="635"/>
      <c r="DN36" s="635"/>
      <c r="DO36" s="635"/>
      <c r="DP36" s="635"/>
      <c r="DQ36" s="635"/>
      <c r="DR36" s="635"/>
      <c r="DS36" s="635"/>
      <c r="DT36" s="635"/>
      <c r="DU36" s="635"/>
      <c r="DV36" s="636"/>
      <c r="DW36" s="637">
        <v>10.3</v>
      </c>
      <c r="DX36" s="649"/>
      <c r="DY36" s="649"/>
      <c r="DZ36" s="649"/>
      <c r="EA36" s="649"/>
      <c r="EB36" s="649"/>
      <c r="EC36" s="661"/>
    </row>
    <row r="37" spans="2:133" ht="11.25" customHeight="1" x14ac:dyDescent="0.2">
      <c r="B37" s="631" t="s">
        <v>335</v>
      </c>
      <c r="C37" s="632"/>
      <c r="D37" s="632"/>
      <c r="E37" s="632"/>
      <c r="F37" s="632"/>
      <c r="G37" s="632"/>
      <c r="H37" s="632"/>
      <c r="I37" s="632"/>
      <c r="J37" s="632"/>
      <c r="K37" s="632"/>
      <c r="L37" s="632"/>
      <c r="M37" s="632"/>
      <c r="N37" s="632"/>
      <c r="O37" s="632"/>
      <c r="P37" s="632"/>
      <c r="Q37" s="633"/>
      <c r="R37" s="634">
        <v>206930</v>
      </c>
      <c r="S37" s="635"/>
      <c r="T37" s="635"/>
      <c r="U37" s="635"/>
      <c r="V37" s="635"/>
      <c r="W37" s="635"/>
      <c r="X37" s="635"/>
      <c r="Y37" s="636"/>
      <c r="Z37" s="672">
        <v>0.6</v>
      </c>
      <c r="AA37" s="672"/>
      <c r="AB37" s="672"/>
      <c r="AC37" s="672"/>
      <c r="AD37" s="673">
        <v>34842</v>
      </c>
      <c r="AE37" s="673"/>
      <c r="AF37" s="673"/>
      <c r="AG37" s="673"/>
      <c r="AH37" s="673"/>
      <c r="AI37" s="673"/>
      <c r="AJ37" s="673"/>
      <c r="AK37" s="673"/>
      <c r="AL37" s="637">
        <v>0.2</v>
      </c>
      <c r="AM37" s="638"/>
      <c r="AN37" s="638"/>
      <c r="AO37" s="674"/>
      <c r="AQ37" s="667" t="s">
        <v>336</v>
      </c>
      <c r="AR37" s="668"/>
      <c r="AS37" s="668"/>
      <c r="AT37" s="668"/>
      <c r="AU37" s="668"/>
      <c r="AV37" s="668"/>
      <c r="AW37" s="668"/>
      <c r="AX37" s="668"/>
      <c r="AY37" s="669"/>
      <c r="AZ37" s="634">
        <v>915796</v>
      </c>
      <c r="BA37" s="635"/>
      <c r="BB37" s="635"/>
      <c r="BC37" s="635"/>
      <c r="BD37" s="647"/>
      <c r="BE37" s="647"/>
      <c r="BF37" s="670"/>
      <c r="BG37" s="631" t="s">
        <v>337</v>
      </c>
      <c r="BH37" s="632"/>
      <c r="BI37" s="632"/>
      <c r="BJ37" s="632"/>
      <c r="BK37" s="632"/>
      <c r="BL37" s="632"/>
      <c r="BM37" s="632"/>
      <c r="BN37" s="632"/>
      <c r="BO37" s="632"/>
      <c r="BP37" s="632"/>
      <c r="BQ37" s="632"/>
      <c r="BR37" s="632"/>
      <c r="BS37" s="632"/>
      <c r="BT37" s="632"/>
      <c r="BU37" s="633"/>
      <c r="BV37" s="634">
        <v>-261298</v>
      </c>
      <c r="BW37" s="635"/>
      <c r="BX37" s="635"/>
      <c r="BY37" s="635"/>
      <c r="BZ37" s="635"/>
      <c r="CA37" s="635"/>
      <c r="CB37" s="671"/>
      <c r="CD37" s="631" t="s">
        <v>338</v>
      </c>
      <c r="CE37" s="632"/>
      <c r="CF37" s="632"/>
      <c r="CG37" s="632"/>
      <c r="CH37" s="632"/>
      <c r="CI37" s="632"/>
      <c r="CJ37" s="632"/>
      <c r="CK37" s="632"/>
      <c r="CL37" s="632"/>
      <c r="CM37" s="632"/>
      <c r="CN37" s="632"/>
      <c r="CO37" s="632"/>
      <c r="CP37" s="632"/>
      <c r="CQ37" s="633"/>
      <c r="CR37" s="634">
        <v>825761</v>
      </c>
      <c r="CS37" s="647"/>
      <c r="CT37" s="647"/>
      <c r="CU37" s="647"/>
      <c r="CV37" s="647"/>
      <c r="CW37" s="647"/>
      <c r="CX37" s="647"/>
      <c r="CY37" s="648"/>
      <c r="CZ37" s="637">
        <v>2.6</v>
      </c>
      <c r="DA37" s="649"/>
      <c r="DB37" s="649"/>
      <c r="DC37" s="650"/>
      <c r="DD37" s="640">
        <v>822029</v>
      </c>
      <c r="DE37" s="647"/>
      <c r="DF37" s="647"/>
      <c r="DG37" s="647"/>
      <c r="DH37" s="647"/>
      <c r="DI37" s="647"/>
      <c r="DJ37" s="647"/>
      <c r="DK37" s="648"/>
      <c r="DL37" s="640">
        <v>658503</v>
      </c>
      <c r="DM37" s="647"/>
      <c r="DN37" s="647"/>
      <c r="DO37" s="647"/>
      <c r="DP37" s="647"/>
      <c r="DQ37" s="647"/>
      <c r="DR37" s="647"/>
      <c r="DS37" s="647"/>
      <c r="DT37" s="647"/>
      <c r="DU37" s="647"/>
      <c r="DV37" s="648"/>
      <c r="DW37" s="637">
        <v>4.2</v>
      </c>
      <c r="DX37" s="649"/>
      <c r="DY37" s="649"/>
      <c r="DZ37" s="649"/>
      <c r="EA37" s="649"/>
      <c r="EB37" s="649"/>
      <c r="EC37" s="661"/>
    </row>
    <row r="38" spans="2:133" ht="11.25" customHeight="1" x14ac:dyDescent="0.2">
      <c r="B38" s="631" t="s">
        <v>339</v>
      </c>
      <c r="C38" s="632"/>
      <c r="D38" s="632"/>
      <c r="E38" s="632"/>
      <c r="F38" s="632"/>
      <c r="G38" s="632"/>
      <c r="H38" s="632"/>
      <c r="I38" s="632"/>
      <c r="J38" s="632"/>
      <c r="K38" s="632"/>
      <c r="L38" s="632"/>
      <c r="M38" s="632"/>
      <c r="N38" s="632"/>
      <c r="O38" s="632"/>
      <c r="P38" s="632"/>
      <c r="Q38" s="633"/>
      <c r="R38" s="634">
        <v>429184</v>
      </c>
      <c r="S38" s="635"/>
      <c r="T38" s="635"/>
      <c r="U38" s="635"/>
      <c r="V38" s="635"/>
      <c r="W38" s="635"/>
      <c r="X38" s="635"/>
      <c r="Y38" s="636"/>
      <c r="Z38" s="672">
        <v>1.3</v>
      </c>
      <c r="AA38" s="672"/>
      <c r="AB38" s="672"/>
      <c r="AC38" s="672"/>
      <c r="AD38" s="673" t="s">
        <v>238</v>
      </c>
      <c r="AE38" s="673"/>
      <c r="AF38" s="673"/>
      <c r="AG38" s="673"/>
      <c r="AH38" s="673"/>
      <c r="AI38" s="673"/>
      <c r="AJ38" s="673"/>
      <c r="AK38" s="673"/>
      <c r="AL38" s="637" t="s">
        <v>129</v>
      </c>
      <c r="AM38" s="638"/>
      <c r="AN38" s="638"/>
      <c r="AO38" s="674"/>
      <c r="AQ38" s="667" t="s">
        <v>340</v>
      </c>
      <c r="AR38" s="668"/>
      <c r="AS38" s="668"/>
      <c r="AT38" s="668"/>
      <c r="AU38" s="668"/>
      <c r="AV38" s="668"/>
      <c r="AW38" s="668"/>
      <c r="AX38" s="668"/>
      <c r="AY38" s="669"/>
      <c r="AZ38" s="634">
        <v>64064</v>
      </c>
      <c r="BA38" s="635"/>
      <c r="BB38" s="635"/>
      <c r="BC38" s="635"/>
      <c r="BD38" s="647"/>
      <c r="BE38" s="647"/>
      <c r="BF38" s="670"/>
      <c r="BG38" s="631" t="s">
        <v>341</v>
      </c>
      <c r="BH38" s="632"/>
      <c r="BI38" s="632"/>
      <c r="BJ38" s="632"/>
      <c r="BK38" s="632"/>
      <c r="BL38" s="632"/>
      <c r="BM38" s="632"/>
      <c r="BN38" s="632"/>
      <c r="BO38" s="632"/>
      <c r="BP38" s="632"/>
      <c r="BQ38" s="632"/>
      <c r="BR38" s="632"/>
      <c r="BS38" s="632"/>
      <c r="BT38" s="632"/>
      <c r="BU38" s="633"/>
      <c r="BV38" s="634">
        <v>9683</v>
      </c>
      <c r="BW38" s="635"/>
      <c r="BX38" s="635"/>
      <c r="BY38" s="635"/>
      <c r="BZ38" s="635"/>
      <c r="CA38" s="635"/>
      <c r="CB38" s="671"/>
      <c r="CD38" s="631" t="s">
        <v>342</v>
      </c>
      <c r="CE38" s="632"/>
      <c r="CF38" s="632"/>
      <c r="CG38" s="632"/>
      <c r="CH38" s="632"/>
      <c r="CI38" s="632"/>
      <c r="CJ38" s="632"/>
      <c r="CK38" s="632"/>
      <c r="CL38" s="632"/>
      <c r="CM38" s="632"/>
      <c r="CN38" s="632"/>
      <c r="CO38" s="632"/>
      <c r="CP38" s="632"/>
      <c r="CQ38" s="633"/>
      <c r="CR38" s="634">
        <v>3785007</v>
      </c>
      <c r="CS38" s="635"/>
      <c r="CT38" s="635"/>
      <c r="CU38" s="635"/>
      <c r="CV38" s="635"/>
      <c r="CW38" s="635"/>
      <c r="CX38" s="635"/>
      <c r="CY38" s="636"/>
      <c r="CZ38" s="637">
        <v>12</v>
      </c>
      <c r="DA38" s="649"/>
      <c r="DB38" s="649"/>
      <c r="DC38" s="650"/>
      <c r="DD38" s="640">
        <v>2950895</v>
      </c>
      <c r="DE38" s="635"/>
      <c r="DF38" s="635"/>
      <c r="DG38" s="635"/>
      <c r="DH38" s="635"/>
      <c r="DI38" s="635"/>
      <c r="DJ38" s="635"/>
      <c r="DK38" s="636"/>
      <c r="DL38" s="640">
        <v>1906321</v>
      </c>
      <c r="DM38" s="635"/>
      <c r="DN38" s="635"/>
      <c r="DO38" s="635"/>
      <c r="DP38" s="635"/>
      <c r="DQ38" s="635"/>
      <c r="DR38" s="635"/>
      <c r="DS38" s="635"/>
      <c r="DT38" s="635"/>
      <c r="DU38" s="635"/>
      <c r="DV38" s="636"/>
      <c r="DW38" s="637">
        <v>12.3</v>
      </c>
      <c r="DX38" s="649"/>
      <c r="DY38" s="649"/>
      <c r="DZ38" s="649"/>
      <c r="EA38" s="649"/>
      <c r="EB38" s="649"/>
      <c r="EC38" s="661"/>
    </row>
    <row r="39" spans="2:133" ht="11.25" customHeight="1" x14ac:dyDescent="0.2">
      <c r="B39" s="631" t="s">
        <v>343</v>
      </c>
      <c r="C39" s="632"/>
      <c r="D39" s="632"/>
      <c r="E39" s="632"/>
      <c r="F39" s="632"/>
      <c r="G39" s="632"/>
      <c r="H39" s="632"/>
      <c r="I39" s="632"/>
      <c r="J39" s="632"/>
      <c r="K39" s="632"/>
      <c r="L39" s="632"/>
      <c r="M39" s="632"/>
      <c r="N39" s="632"/>
      <c r="O39" s="632"/>
      <c r="P39" s="632"/>
      <c r="Q39" s="633"/>
      <c r="R39" s="634" t="s">
        <v>238</v>
      </c>
      <c r="S39" s="635"/>
      <c r="T39" s="635"/>
      <c r="U39" s="635"/>
      <c r="V39" s="635"/>
      <c r="W39" s="635"/>
      <c r="X39" s="635"/>
      <c r="Y39" s="636"/>
      <c r="Z39" s="672" t="s">
        <v>238</v>
      </c>
      <c r="AA39" s="672"/>
      <c r="AB39" s="672"/>
      <c r="AC39" s="672"/>
      <c r="AD39" s="673" t="s">
        <v>238</v>
      </c>
      <c r="AE39" s="673"/>
      <c r="AF39" s="673"/>
      <c r="AG39" s="673"/>
      <c r="AH39" s="673"/>
      <c r="AI39" s="673"/>
      <c r="AJ39" s="673"/>
      <c r="AK39" s="673"/>
      <c r="AL39" s="637" t="s">
        <v>129</v>
      </c>
      <c r="AM39" s="638"/>
      <c r="AN39" s="638"/>
      <c r="AO39" s="674"/>
      <c r="AQ39" s="667" t="s">
        <v>344</v>
      </c>
      <c r="AR39" s="668"/>
      <c r="AS39" s="668"/>
      <c r="AT39" s="668"/>
      <c r="AU39" s="668"/>
      <c r="AV39" s="668"/>
      <c r="AW39" s="668"/>
      <c r="AX39" s="668"/>
      <c r="AY39" s="669"/>
      <c r="AZ39" s="634">
        <v>2837</v>
      </c>
      <c r="BA39" s="635"/>
      <c r="BB39" s="635"/>
      <c r="BC39" s="635"/>
      <c r="BD39" s="647"/>
      <c r="BE39" s="647"/>
      <c r="BF39" s="670"/>
      <c r="BG39" s="631" t="s">
        <v>345</v>
      </c>
      <c r="BH39" s="632"/>
      <c r="BI39" s="632"/>
      <c r="BJ39" s="632"/>
      <c r="BK39" s="632"/>
      <c r="BL39" s="632"/>
      <c r="BM39" s="632"/>
      <c r="BN39" s="632"/>
      <c r="BO39" s="632"/>
      <c r="BP39" s="632"/>
      <c r="BQ39" s="632"/>
      <c r="BR39" s="632"/>
      <c r="BS39" s="632"/>
      <c r="BT39" s="632"/>
      <c r="BU39" s="633"/>
      <c r="BV39" s="634">
        <v>15185</v>
      </c>
      <c r="BW39" s="635"/>
      <c r="BX39" s="635"/>
      <c r="BY39" s="635"/>
      <c r="BZ39" s="635"/>
      <c r="CA39" s="635"/>
      <c r="CB39" s="671"/>
      <c r="CD39" s="631" t="s">
        <v>346</v>
      </c>
      <c r="CE39" s="632"/>
      <c r="CF39" s="632"/>
      <c r="CG39" s="632"/>
      <c r="CH39" s="632"/>
      <c r="CI39" s="632"/>
      <c r="CJ39" s="632"/>
      <c r="CK39" s="632"/>
      <c r="CL39" s="632"/>
      <c r="CM39" s="632"/>
      <c r="CN39" s="632"/>
      <c r="CO39" s="632"/>
      <c r="CP39" s="632"/>
      <c r="CQ39" s="633"/>
      <c r="CR39" s="634">
        <v>773428</v>
      </c>
      <c r="CS39" s="647"/>
      <c r="CT39" s="647"/>
      <c r="CU39" s="647"/>
      <c r="CV39" s="647"/>
      <c r="CW39" s="647"/>
      <c r="CX39" s="647"/>
      <c r="CY39" s="648"/>
      <c r="CZ39" s="637">
        <v>2.5</v>
      </c>
      <c r="DA39" s="649"/>
      <c r="DB39" s="649"/>
      <c r="DC39" s="650"/>
      <c r="DD39" s="640">
        <v>740698</v>
      </c>
      <c r="DE39" s="647"/>
      <c r="DF39" s="647"/>
      <c r="DG39" s="647"/>
      <c r="DH39" s="647"/>
      <c r="DI39" s="647"/>
      <c r="DJ39" s="647"/>
      <c r="DK39" s="648"/>
      <c r="DL39" s="640" t="s">
        <v>129</v>
      </c>
      <c r="DM39" s="647"/>
      <c r="DN39" s="647"/>
      <c r="DO39" s="647"/>
      <c r="DP39" s="647"/>
      <c r="DQ39" s="647"/>
      <c r="DR39" s="647"/>
      <c r="DS39" s="647"/>
      <c r="DT39" s="647"/>
      <c r="DU39" s="647"/>
      <c r="DV39" s="648"/>
      <c r="DW39" s="637" t="s">
        <v>129</v>
      </c>
      <c r="DX39" s="649"/>
      <c r="DY39" s="649"/>
      <c r="DZ39" s="649"/>
      <c r="EA39" s="649"/>
      <c r="EB39" s="649"/>
      <c r="EC39" s="661"/>
    </row>
    <row r="40" spans="2:133" ht="11.25" customHeight="1" x14ac:dyDescent="0.2">
      <c r="B40" s="631" t="s">
        <v>347</v>
      </c>
      <c r="C40" s="632"/>
      <c r="D40" s="632"/>
      <c r="E40" s="632"/>
      <c r="F40" s="632"/>
      <c r="G40" s="632"/>
      <c r="H40" s="632"/>
      <c r="I40" s="632"/>
      <c r="J40" s="632"/>
      <c r="K40" s="632"/>
      <c r="L40" s="632"/>
      <c r="M40" s="632"/>
      <c r="N40" s="632"/>
      <c r="O40" s="632"/>
      <c r="P40" s="632"/>
      <c r="Q40" s="633"/>
      <c r="R40" s="634">
        <v>329584</v>
      </c>
      <c r="S40" s="635"/>
      <c r="T40" s="635"/>
      <c r="U40" s="635"/>
      <c r="V40" s="635"/>
      <c r="W40" s="635"/>
      <c r="X40" s="635"/>
      <c r="Y40" s="636"/>
      <c r="Z40" s="672">
        <v>1</v>
      </c>
      <c r="AA40" s="672"/>
      <c r="AB40" s="672"/>
      <c r="AC40" s="672"/>
      <c r="AD40" s="673" t="s">
        <v>129</v>
      </c>
      <c r="AE40" s="673"/>
      <c r="AF40" s="673"/>
      <c r="AG40" s="673"/>
      <c r="AH40" s="673"/>
      <c r="AI40" s="673"/>
      <c r="AJ40" s="673"/>
      <c r="AK40" s="673"/>
      <c r="AL40" s="637" t="s">
        <v>129</v>
      </c>
      <c r="AM40" s="638"/>
      <c r="AN40" s="638"/>
      <c r="AO40" s="674"/>
      <c r="AQ40" s="667" t="s">
        <v>348</v>
      </c>
      <c r="AR40" s="668"/>
      <c r="AS40" s="668"/>
      <c r="AT40" s="668"/>
      <c r="AU40" s="668"/>
      <c r="AV40" s="668"/>
      <c r="AW40" s="668"/>
      <c r="AX40" s="668"/>
      <c r="AY40" s="669"/>
      <c r="AZ40" s="634" t="s">
        <v>129</v>
      </c>
      <c r="BA40" s="635"/>
      <c r="BB40" s="635"/>
      <c r="BC40" s="635"/>
      <c r="BD40" s="647"/>
      <c r="BE40" s="647"/>
      <c r="BF40" s="670"/>
      <c r="BG40" s="675" t="s">
        <v>349</v>
      </c>
      <c r="BH40" s="676"/>
      <c r="BI40" s="676"/>
      <c r="BJ40" s="676"/>
      <c r="BK40" s="676"/>
      <c r="BL40" s="217"/>
      <c r="BM40" s="632" t="s">
        <v>350</v>
      </c>
      <c r="BN40" s="632"/>
      <c r="BO40" s="632"/>
      <c r="BP40" s="632"/>
      <c r="BQ40" s="632"/>
      <c r="BR40" s="632"/>
      <c r="BS40" s="632"/>
      <c r="BT40" s="632"/>
      <c r="BU40" s="633"/>
      <c r="BV40" s="634">
        <v>95</v>
      </c>
      <c r="BW40" s="635"/>
      <c r="BX40" s="635"/>
      <c r="BY40" s="635"/>
      <c r="BZ40" s="635"/>
      <c r="CA40" s="635"/>
      <c r="CB40" s="671"/>
      <c r="CD40" s="631" t="s">
        <v>351</v>
      </c>
      <c r="CE40" s="632"/>
      <c r="CF40" s="632"/>
      <c r="CG40" s="632"/>
      <c r="CH40" s="632"/>
      <c r="CI40" s="632"/>
      <c r="CJ40" s="632"/>
      <c r="CK40" s="632"/>
      <c r="CL40" s="632"/>
      <c r="CM40" s="632"/>
      <c r="CN40" s="632"/>
      <c r="CO40" s="632"/>
      <c r="CP40" s="632"/>
      <c r="CQ40" s="633"/>
      <c r="CR40" s="634" t="s">
        <v>238</v>
      </c>
      <c r="CS40" s="635"/>
      <c r="CT40" s="635"/>
      <c r="CU40" s="635"/>
      <c r="CV40" s="635"/>
      <c r="CW40" s="635"/>
      <c r="CX40" s="635"/>
      <c r="CY40" s="636"/>
      <c r="CZ40" s="637" t="s">
        <v>129</v>
      </c>
      <c r="DA40" s="649"/>
      <c r="DB40" s="649"/>
      <c r="DC40" s="650"/>
      <c r="DD40" s="640" t="s">
        <v>238</v>
      </c>
      <c r="DE40" s="635"/>
      <c r="DF40" s="635"/>
      <c r="DG40" s="635"/>
      <c r="DH40" s="635"/>
      <c r="DI40" s="635"/>
      <c r="DJ40" s="635"/>
      <c r="DK40" s="636"/>
      <c r="DL40" s="640" t="s">
        <v>129</v>
      </c>
      <c r="DM40" s="635"/>
      <c r="DN40" s="635"/>
      <c r="DO40" s="635"/>
      <c r="DP40" s="635"/>
      <c r="DQ40" s="635"/>
      <c r="DR40" s="635"/>
      <c r="DS40" s="635"/>
      <c r="DT40" s="635"/>
      <c r="DU40" s="635"/>
      <c r="DV40" s="636"/>
      <c r="DW40" s="637" t="s">
        <v>129</v>
      </c>
      <c r="DX40" s="649"/>
      <c r="DY40" s="649"/>
      <c r="DZ40" s="649"/>
      <c r="EA40" s="649"/>
      <c r="EB40" s="649"/>
      <c r="EC40" s="661"/>
    </row>
    <row r="41" spans="2:133" ht="11.25" customHeight="1" x14ac:dyDescent="0.2">
      <c r="B41" s="615" t="s">
        <v>352</v>
      </c>
      <c r="C41" s="616"/>
      <c r="D41" s="616"/>
      <c r="E41" s="616"/>
      <c r="F41" s="616"/>
      <c r="G41" s="616"/>
      <c r="H41" s="616"/>
      <c r="I41" s="616"/>
      <c r="J41" s="616"/>
      <c r="K41" s="616"/>
      <c r="L41" s="616"/>
      <c r="M41" s="616"/>
      <c r="N41" s="616"/>
      <c r="O41" s="616"/>
      <c r="P41" s="616"/>
      <c r="Q41" s="617"/>
      <c r="R41" s="618">
        <v>32334490</v>
      </c>
      <c r="S41" s="659"/>
      <c r="T41" s="659"/>
      <c r="U41" s="659"/>
      <c r="V41" s="659"/>
      <c r="W41" s="659"/>
      <c r="X41" s="659"/>
      <c r="Y41" s="662"/>
      <c r="Z41" s="663">
        <v>100</v>
      </c>
      <c r="AA41" s="663"/>
      <c r="AB41" s="663"/>
      <c r="AC41" s="663"/>
      <c r="AD41" s="664">
        <v>15195257</v>
      </c>
      <c r="AE41" s="664"/>
      <c r="AF41" s="664"/>
      <c r="AG41" s="664"/>
      <c r="AH41" s="664"/>
      <c r="AI41" s="664"/>
      <c r="AJ41" s="664"/>
      <c r="AK41" s="664"/>
      <c r="AL41" s="621">
        <v>100</v>
      </c>
      <c r="AM41" s="665"/>
      <c r="AN41" s="665"/>
      <c r="AO41" s="666"/>
      <c r="AQ41" s="667" t="s">
        <v>353</v>
      </c>
      <c r="AR41" s="668"/>
      <c r="AS41" s="668"/>
      <c r="AT41" s="668"/>
      <c r="AU41" s="668"/>
      <c r="AV41" s="668"/>
      <c r="AW41" s="668"/>
      <c r="AX41" s="668"/>
      <c r="AY41" s="669"/>
      <c r="AZ41" s="634">
        <v>947588</v>
      </c>
      <c r="BA41" s="635"/>
      <c r="BB41" s="635"/>
      <c r="BC41" s="635"/>
      <c r="BD41" s="647"/>
      <c r="BE41" s="647"/>
      <c r="BF41" s="670"/>
      <c r="BG41" s="675"/>
      <c r="BH41" s="676"/>
      <c r="BI41" s="676"/>
      <c r="BJ41" s="676"/>
      <c r="BK41" s="676"/>
      <c r="BL41" s="217"/>
      <c r="BM41" s="632" t="s">
        <v>354</v>
      </c>
      <c r="BN41" s="632"/>
      <c r="BO41" s="632"/>
      <c r="BP41" s="632"/>
      <c r="BQ41" s="632"/>
      <c r="BR41" s="632"/>
      <c r="BS41" s="632"/>
      <c r="BT41" s="632"/>
      <c r="BU41" s="633"/>
      <c r="BV41" s="634" t="s">
        <v>129</v>
      </c>
      <c r="BW41" s="635"/>
      <c r="BX41" s="635"/>
      <c r="BY41" s="635"/>
      <c r="BZ41" s="635"/>
      <c r="CA41" s="635"/>
      <c r="CB41" s="671"/>
      <c r="CD41" s="631" t="s">
        <v>355</v>
      </c>
      <c r="CE41" s="632"/>
      <c r="CF41" s="632"/>
      <c r="CG41" s="632"/>
      <c r="CH41" s="632"/>
      <c r="CI41" s="632"/>
      <c r="CJ41" s="632"/>
      <c r="CK41" s="632"/>
      <c r="CL41" s="632"/>
      <c r="CM41" s="632"/>
      <c r="CN41" s="632"/>
      <c r="CO41" s="632"/>
      <c r="CP41" s="632"/>
      <c r="CQ41" s="633"/>
      <c r="CR41" s="634" t="s">
        <v>238</v>
      </c>
      <c r="CS41" s="647"/>
      <c r="CT41" s="647"/>
      <c r="CU41" s="647"/>
      <c r="CV41" s="647"/>
      <c r="CW41" s="647"/>
      <c r="CX41" s="647"/>
      <c r="CY41" s="648"/>
      <c r="CZ41" s="637" t="s">
        <v>129</v>
      </c>
      <c r="DA41" s="649"/>
      <c r="DB41" s="649"/>
      <c r="DC41" s="650"/>
      <c r="DD41" s="640" t="s">
        <v>129</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356</v>
      </c>
      <c r="AR42" s="680"/>
      <c r="AS42" s="680"/>
      <c r="AT42" s="680"/>
      <c r="AU42" s="680"/>
      <c r="AV42" s="680"/>
      <c r="AW42" s="680"/>
      <c r="AX42" s="680"/>
      <c r="AY42" s="681"/>
      <c r="AZ42" s="618">
        <v>1918786</v>
      </c>
      <c r="BA42" s="659"/>
      <c r="BB42" s="659"/>
      <c r="BC42" s="659"/>
      <c r="BD42" s="619"/>
      <c r="BE42" s="619"/>
      <c r="BF42" s="682"/>
      <c r="BG42" s="677"/>
      <c r="BH42" s="678"/>
      <c r="BI42" s="678"/>
      <c r="BJ42" s="678"/>
      <c r="BK42" s="678"/>
      <c r="BL42" s="218"/>
      <c r="BM42" s="616" t="s">
        <v>357</v>
      </c>
      <c r="BN42" s="616"/>
      <c r="BO42" s="616"/>
      <c r="BP42" s="616"/>
      <c r="BQ42" s="616"/>
      <c r="BR42" s="616"/>
      <c r="BS42" s="616"/>
      <c r="BT42" s="616"/>
      <c r="BU42" s="617"/>
      <c r="BV42" s="618">
        <v>351</v>
      </c>
      <c r="BW42" s="659"/>
      <c r="BX42" s="659"/>
      <c r="BY42" s="659"/>
      <c r="BZ42" s="659"/>
      <c r="CA42" s="659"/>
      <c r="CB42" s="660"/>
      <c r="CD42" s="631" t="s">
        <v>358</v>
      </c>
      <c r="CE42" s="632"/>
      <c r="CF42" s="632"/>
      <c r="CG42" s="632"/>
      <c r="CH42" s="632"/>
      <c r="CI42" s="632"/>
      <c r="CJ42" s="632"/>
      <c r="CK42" s="632"/>
      <c r="CL42" s="632"/>
      <c r="CM42" s="632"/>
      <c r="CN42" s="632"/>
      <c r="CO42" s="632"/>
      <c r="CP42" s="632"/>
      <c r="CQ42" s="633"/>
      <c r="CR42" s="634">
        <v>1505252</v>
      </c>
      <c r="CS42" s="647"/>
      <c r="CT42" s="647"/>
      <c r="CU42" s="647"/>
      <c r="CV42" s="647"/>
      <c r="CW42" s="647"/>
      <c r="CX42" s="647"/>
      <c r="CY42" s="648"/>
      <c r="CZ42" s="637">
        <v>4.8</v>
      </c>
      <c r="DA42" s="649"/>
      <c r="DB42" s="649"/>
      <c r="DC42" s="650"/>
      <c r="DD42" s="640">
        <v>435167</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359</v>
      </c>
      <c r="CD43" s="631" t="s">
        <v>360</v>
      </c>
      <c r="CE43" s="632"/>
      <c r="CF43" s="632"/>
      <c r="CG43" s="632"/>
      <c r="CH43" s="632"/>
      <c r="CI43" s="632"/>
      <c r="CJ43" s="632"/>
      <c r="CK43" s="632"/>
      <c r="CL43" s="632"/>
      <c r="CM43" s="632"/>
      <c r="CN43" s="632"/>
      <c r="CO43" s="632"/>
      <c r="CP43" s="632"/>
      <c r="CQ43" s="633"/>
      <c r="CR43" s="634">
        <v>51592</v>
      </c>
      <c r="CS43" s="647"/>
      <c r="CT43" s="647"/>
      <c r="CU43" s="647"/>
      <c r="CV43" s="647"/>
      <c r="CW43" s="647"/>
      <c r="CX43" s="647"/>
      <c r="CY43" s="648"/>
      <c r="CZ43" s="637">
        <v>0.2</v>
      </c>
      <c r="DA43" s="649"/>
      <c r="DB43" s="649"/>
      <c r="DC43" s="650"/>
      <c r="DD43" s="640">
        <v>51592</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361</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308</v>
      </c>
      <c r="CE44" s="654"/>
      <c r="CF44" s="631" t="s">
        <v>362</v>
      </c>
      <c r="CG44" s="632"/>
      <c r="CH44" s="632"/>
      <c r="CI44" s="632"/>
      <c r="CJ44" s="632"/>
      <c r="CK44" s="632"/>
      <c r="CL44" s="632"/>
      <c r="CM44" s="632"/>
      <c r="CN44" s="632"/>
      <c r="CO44" s="632"/>
      <c r="CP44" s="632"/>
      <c r="CQ44" s="633"/>
      <c r="CR44" s="634">
        <v>1505252</v>
      </c>
      <c r="CS44" s="635"/>
      <c r="CT44" s="635"/>
      <c r="CU44" s="635"/>
      <c r="CV44" s="635"/>
      <c r="CW44" s="635"/>
      <c r="CX44" s="635"/>
      <c r="CY44" s="636"/>
      <c r="CZ44" s="637">
        <v>4.8</v>
      </c>
      <c r="DA44" s="638"/>
      <c r="DB44" s="638"/>
      <c r="DC44" s="639"/>
      <c r="DD44" s="640">
        <v>435167</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363</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364</v>
      </c>
      <c r="CG45" s="632"/>
      <c r="CH45" s="632"/>
      <c r="CI45" s="632"/>
      <c r="CJ45" s="632"/>
      <c r="CK45" s="632"/>
      <c r="CL45" s="632"/>
      <c r="CM45" s="632"/>
      <c r="CN45" s="632"/>
      <c r="CO45" s="632"/>
      <c r="CP45" s="632"/>
      <c r="CQ45" s="633"/>
      <c r="CR45" s="634">
        <v>713697</v>
      </c>
      <c r="CS45" s="647"/>
      <c r="CT45" s="647"/>
      <c r="CU45" s="647"/>
      <c r="CV45" s="647"/>
      <c r="CW45" s="647"/>
      <c r="CX45" s="647"/>
      <c r="CY45" s="648"/>
      <c r="CZ45" s="637">
        <v>2.2999999999999998</v>
      </c>
      <c r="DA45" s="649"/>
      <c r="DB45" s="649"/>
      <c r="DC45" s="650"/>
      <c r="DD45" s="640">
        <v>33764</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365</v>
      </c>
      <c r="CG46" s="632"/>
      <c r="CH46" s="632"/>
      <c r="CI46" s="632"/>
      <c r="CJ46" s="632"/>
      <c r="CK46" s="632"/>
      <c r="CL46" s="632"/>
      <c r="CM46" s="632"/>
      <c r="CN46" s="632"/>
      <c r="CO46" s="632"/>
      <c r="CP46" s="632"/>
      <c r="CQ46" s="633"/>
      <c r="CR46" s="634">
        <v>791555</v>
      </c>
      <c r="CS46" s="635"/>
      <c r="CT46" s="635"/>
      <c r="CU46" s="635"/>
      <c r="CV46" s="635"/>
      <c r="CW46" s="635"/>
      <c r="CX46" s="635"/>
      <c r="CY46" s="636"/>
      <c r="CZ46" s="637">
        <v>2.5</v>
      </c>
      <c r="DA46" s="638"/>
      <c r="DB46" s="638"/>
      <c r="DC46" s="639"/>
      <c r="DD46" s="640">
        <v>401403</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366</v>
      </c>
      <c r="CG47" s="632"/>
      <c r="CH47" s="632"/>
      <c r="CI47" s="632"/>
      <c r="CJ47" s="632"/>
      <c r="CK47" s="632"/>
      <c r="CL47" s="632"/>
      <c r="CM47" s="632"/>
      <c r="CN47" s="632"/>
      <c r="CO47" s="632"/>
      <c r="CP47" s="632"/>
      <c r="CQ47" s="633"/>
      <c r="CR47" s="634" t="s">
        <v>129</v>
      </c>
      <c r="CS47" s="647"/>
      <c r="CT47" s="647"/>
      <c r="CU47" s="647"/>
      <c r="CV47" s="647"/>
      <c r="CW47" s="647"/>
      <c r="CX47" s="647"/>
      <c r="CY47" s="648"/>
      <c r="CZ47" s="637" t="s">
        <v>129</v>
      </c>
      <c r="DA47" s="649"/>
      <c r="DB47" s="649"/>
      <c r="DC47" s="650"/>
      <c r="DD47" s="640" t="s">
        <v>129</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367</v>
      </c>
      <c r="CG48" s="632"/>
      <c r="CH48" s="632"/>
      <c r="CI48" s="632"/>
      <c r="CJ48" s="632"/>
      <c r="CK48" s="632"/>
      <c r="CL48" s="632"/>
      <c r="CM48" s="632"/>
      <c r="CN48" s="632"/>
      <c r="CO48" s="632"/>
      <c r="CP48" s="632"/>
      <c r="CQ48" s="633"/>
      <c r="CR48" s="634" t="s">
        <v>129</v>
      </c>
      <c r="CS48" s="635"/>
      <c r="CT48" s="635"/>
      <c r="CU48" s="635"/>
      <c r="CV48" s="635"/>
      <c r="CW48" s="635"/>
      <c r="CX48" s="635"/>
      <c r="CY48" s="636"/>
      <c r="CZ48" s="637" t="s">
        <v>238</v>
      </c>
      <c r="DA48" s="638"/>
      <c r="DB48" s="638"/>
      <c r="DC48" s="639"/>
      <c r="DD48" s="640" t="s">
        <v>238</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368</v>
      </c>
      <c r="CE49" s="616"/>
      <c r="CF49" s="616"/>
      <c r="CG49" s="616"/>
      <c r="CH49" s="616"/>
      <c r="CI49" s="616"/>
      <c r="CJ49" s="616"/>
      <c r="CK49" s="616"/>
      <c r="CL49" s="616"/>
      <c r="CM49" s="616"/>
      <c r="CN49" s="616"/>
      <c r="CO49" s="616"/>
      <c r="CP49" s="616"/>
      <c r="CQ49" s="617"/>
      <c r="CR49" s="618">
        <v>31459490</v>
      </c>
      <c r="CS49" s="619"/>
      <c r="CT49" s="619"/>
      <c r="CU49" s="619"/>
      <c r="CV49" s="619"/>
      <c r="CW49" s="619"/>
      <c r="CX49" s="619"/>
      <c r="CY49" s="620"/>
      <c r="CZ49" s="621">
        <v>100</v>
      </c>
      <c r="DA49" s="622"/>
      <c r="DB49" s="622"/>
      <c r="DC49" s="623"/>
      <c r="DD49" s="624">
        <v>18256963</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PoQiDBW/xFRC3nj72V6dA9cwFPni/u/uo4ZR/ljATAVSmF2a6oja0k9VUWAt0C6RmFFNdyAVnzuiN7LLysW3fw==" saltValue="yTchSQzCEKRK89BqJyfcW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election activeCell="A107" sqref="A107:DZ133"/>
    </sheetView>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6" t="s">
        <v>369</v>
      </c>
      <c r="B2" s="1106"/>
      <c r="C2" s="1106"/>
      <c r="D2" s="1106"/>
      <c r="E2" s="1106"/>
      <c r="F2" s="1106"/>
      <c r="G2" s="1106"/>
      <c r="H2" s="1106"/>
      <c r="I2" s="1106"/>
      <c r="J2" s="1106"/>
      <c r="K2" s="1106"/>
      <c r="L2" s="1106"/>
      <c r="M2" s="1106"/>
      <c r="N2" s="1106"/>
      <c r="O2" s="1106"/>
      <c r="P2" s="1106"/>
      <c r="Q2" s="1106"/>
      <c r="R2" s="1106"/>
      <c r="S2" s="1106"/>
      <c r="T2" s="1106"/>
      <c r="U2" s="1106"/>
      <c r="V2" s="1106"/>
      <c r="W2" s="1106"/>
      <c r="X2" s="1106"/>
      <c r="Y2" s="1106"/>
      <c r="Z2" s="1106"/>
      <c r="AA2" s="1106"/>
      <c r="AB2" s="1106"/>
      <c r="AC2" s="1106"/>
      <c r="AD2" s="1106"/>
      <c r="AE2" s="1106"/>
      <c r="AF2" s="1106"/>
      <c r="AG2" s="1106"/>
      <c r="AH2" s="1106"/>
      <c r="AI2" s="1106"/>
      <c r="AJ2" s="1106"/>
      <c r="AK2" s="1106"/>
      <c r="AL2" s="1106"/>
      <c r="AM2" s="1106"/>
      <c r="AN2" s="1106"/>
      <c r="AO2" s="1106"/>
      <c r="AP2" s="1106"/>
      <c r="AQ2" s="1106"/>
      <c r="AR2" s="1106"/>
      <c r="AS2" s="1106"/>
      <c r="AT2" s="1106"/>
      <c r="AU2" s="1106"/>
      <c r="AV2" s="1106"/>
      <c r="AW2" s="1106"/>
      <c r="AX2" s="1106"/>
      <c r="AY2" s="1106"/>
      <c r="AZ2" s="1106"/>
      <c r="BA2" s="1106"/>
      <c r="BB2" s="1106"/>
      <c r="BC2" s="1106"/>
      <c r="BD2" s="1106"/>
      <c r="BE2" s="1106"/>
      <c r="BF2" s="1106"/>
      <c r="BG2" s="1106"/>
      <c r="BH2" s="1106"/>
      <c r="BI2" s="1106"/>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7" t="s">
        <v>370</v>
      </c>
      <c r="DK2" s="1108"/>
      <c r="DL2" s="1108"/>
      <c r="DM2" s="1108"/>
      <c r="DN2" s="1108"/>
      <c r="DO2" s="1109"/>
      <c r="DP2" s="222"/>
      <c r="DQ2" s="1107" t="s">
        <v>371</v>
      </c>
      <c r="DR2" s="1108"/>
      <c r="DS2" s="1108"/>
      <c r="DT2" s="1108"/>
      <c r="DU2" s="1108"/>
      <c r="DV2" s="1108"/>
      <c r="DW2" s="1108"/>
      <c r="DX2" s="1108"/>
      <c r="DY2" s="1108"/>
      <c r="DZ2" s="1109"/>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5" t="s">
        <v>372</v>
      </c>
      <c r="B4" s="1075"/>
      <c r="C4" s="1075"/>
      <c r="D4" s="1075"/>
      <c r="E4" s="1075"/>
      <c r="F4" s="1075"/>
      <c r="G4" s="1075"/>
      <c r="H4" s="1075"/>
      <c r="I4" s="1075"/>
      <c r="J4" s="1075"/>
      <c r="K4" s="1075"/>
      <c r="L4" s="1075"/>
      <c r="M4" s="1075"/>
      <c r="N4" s="1075"/>
      <c r="O4" s="1075"/>
      <c r="P4" s="1075"/>
      <c r="Q4" s="1075"/>
      <c r="R4" s="1075"/>
      <c r="S4" s="1075"/>
      <c r="T4" s="1075"/>
      <c r="U4" s="1075"/>
      <c r="V4" s="1075"/>
      <c r="W4" s="1075"/>
      <c r="X4" s="1075"/>
      <c r="Y4" s="1075"/>
      <c r="Z4" s="1075"/>
      <c r="AA4" s="1075"/>
      <c r="AB4" s="1075"/>
      <c r="AC4" s="1075"/>
      <c r="AD4" s="1075"/>
      <c r="AE4" s="1075"/>
      <c r="AF4" s="1075"/>
      <c r="AG4" s="1075"/>
      <c r="AH4" s="1075"/>
      <c r="AI4" s="1075"/>
      <c r="AJ4" s="1075"/>
      <c r="AK4" s="1075"/>
      <c r="AL4" s="1075"/>
      <c r="AM4" s="1075"/>
      <c r="AN4" s="1075"/>
      <c r="AO4" s="1075"/>
      <c r="AP4" s="1075"/>
      <c r="AQ4" s="1075"/>
      <c r="AR4" s="1075"/>
      <c r="AS4" s="1075"/>
      <c r="AT4" s="1075"/>
      <c r="AU4" s="1075"/>
      <c r="AV4" s="1075"/>
      <c r="AW4" s="1075"/>
      <c r="AX4" s="1075"/>
      <c r="AY4" s="1075"/>
      <c r="AZ4" s="226"/>
      <c r="BA4" s="226"/>
      <c r="BB4" s="226"/>
      <c r="BC4" s="226"/>
      <c r="BD4" s="226"/>
      <c r="BE4" s="227"/>
      <c r="BF4" s="227"/>
      <c r="BG4" s="227"/>
      <c r="BH4" s="227"/>
      <c r="BI4" s="227"/>
      <c r="BJ4" s="227"/>
      <c r="BK4" s="227"/>
      <c r="BL4" s="227"/>
      <c r="BM4" s="227"/>
      <c r="BN4" s="227"/>
      <c r="BO4" s="227"/>
      <c r="BP4" s="227"/>
      <c r="BQ4" s="743" t="s">
        <v>373</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11" t="s">
        <v>374</v>
      </c>
      <c r="B5" s="1012"/>
      <c r="C5" s="1012"/>
      <c r="D5" s="1012"/>
      <c r="E5" s="1012"/>
      <c r="F5" s="1012"/>
      <c r="G5" s="1012"/>
      <c r="H5" s="1012"/>
      <c r="I5" s="1012"/>
      <c r="J5" s="1012"/>
      <c r="K5" s="1012"/>
      <c r="L5" s="1012"/>
      <c r="M5" s="1012"/>
      <c r="N5" s="1012"/>
      <c r="O5" s="1012"/>
      <c r="P5" s="1013"/>
      <c r="Q5" s="1017" t="s">
        <v>375</v>
      </c>
      <c r="R5" s="1018"/>
      <c r="S5" s="1018"/>
      <c r="T5" s="1018"/>
      <c r="U5" s="1019"/>
      <c r="V5" s="1017" t="s">
        <v>376</v>
      </c>
      <c r="W5" s="1018"/>
      <c r="X5" s="1018"/>
      <c r="Y5" s="1018"/>
      <c r="Z5" s="1019"/>
      <c r="AA5" s="1017" t="s">
        <v>377</v>
      </c>
      <c r="AB5" s="1018"/>
      <c r="AC5" s="1018"/>
      <c r="AD5" s="1018"/>
      <c r="AE5" s="1018"/>
      <c r="AF5" s="1110" t="s">
        <v>378</v>
      </c>
      <c r="AG5" s="1018"/>
      <c r="AH5" s="1018"/>
      <c r="AI5" s="1018"/>
      <c r="AJ5" s="1031"/>
      <c r="AK5" s="1018" t="s">
        <v>379</v>
      </c>
      <c r="AL5" s="1018"/>
      <c r="AM5" s="1018"/>
      <c r="AN5" s="1018"/>
      <c r="AO5" s="1019"/>
      <c r="AP5" s="1017" t="s">
        <v>380</v>
      </c>
      <c r="AQ5" s="1018"/>
      <c r="AR5" s="1018"/>
      <c r="AS5" s="1018"/>
      <c r="AT5" s="1019"/>
      <c r="AU5" s="1017" t="s">
        <v>381</v>
      </c>
      <c r="AV5" s="1018"/>
      <c r="AW5" s="1018"/>
      <c r="AX5" s="1018"/>
      <c r="AY5" s="1031"/>
      <c r="AZ5" s="226"/>
      <c r="BA5" s="226"/>
      <c r="BB5" s="226"/>
      <c r="BC5" s="226"/>
      <c r="BD5" s="226"/>
      <c r="BE5" s="227"/>
      <c r="BF5" s="227"/>
      <c r="BG5" s="227"/>
      <c r="BH5" s="227"/>
      <c r="BI5" s="227"/>
      <c r="BJ5" s="227"/>
      <c r="BK5" s="227"/>
      <c r="BL5" s="227"/>
      <c r="BM5" s="227"/>
      <c r="BN5" s="227"/>
      <c r="BO5" s="227"/>
      <c r="BP5" s="227"/>
      <c r="BQ5" s="1011" t="s">
        <v>382</v>
      </c>
      <c r="BR5" s="1012"/>
      <c r="BS5" s="1012"/>
      <c r="BT5" s="1012"/>
      <c r="BU5" s="1012"/>
      <c r="BV5" s="1012"/>
      <c r="BW5" s="1012"/>
      <c r="BX5" s="1012"/>
      <c r="BY5" s="1012"/>
      <c r="BZ5" s="1012"/>
      <c r="CA5" s="1012"/>
      <c r="CB5" s="1012"/>
      <c r="CC5" s="1012"/>
      <c r="CD5" s="1012"/>
      <c r="CE5" s="1012"/>
      <c r="CF5" s="1012"/>
      <c r="CG5" s="1013"/>
      <c r="CH5" s="1017" t="s">
        <v>383</v>
      </c>
      <c r="CI5" s="1018"/>
      <c r="CJ5" s="1018"/>
      <c r="CK5" s="1018"/>
      <c r="CL5" s="1019"/>
      <c r="CM5" s="1017" t="s">
        <v>384</v>
      </c>
      <c r="CN5" s="1018"/>
      <c r="CO5" s="1018"/>
      <c r="CP5" s="1018"/>
      <c r="CQ5" s="1019"/>
      <c r="CR5" s="1017" t="s">
        <v>385</v>
      </c>
      <c r="CS5" s="1018"/>
      <c r="CT5" s="1018"/>
      <c r="CU5" s="1018"/>
      <c r="CV5" s="1019"/>
      <c r="CW5" s="1017" t="s">
        <v>386</v>
      </c>
      <c r="CX5" s="1018"/>
      <c r="CY5" s="1018"/>
      <c r="CZ5" s="1018"/>
      <c r="DA5" s="1019"/>
      <c r="DB5" s="1017" t="s">
        <v>387</v>
      </c>
      <c r="DC5" s="1018"/>
      <c r="DD5" s="1018"/>
      <c r="DE5" s="1018"/>
      <c r="DF5" s="1019"/>
      <c r="DG5" s="1100" t="s">
        <v>388</v>
      </c>
      <c r="DH5" s="1101"/>
      <c r="DI5" s="1101"/>
      <c r="DJ5" s="1101"/>
      <c r="DK5" s="1102"/>
      <c r="DL5" s="1100" t="s">
        <v>389</v>
      </c>
      <c r="DM5" s="1101"/>
      <c r="DN5" s="1101"/>
      <c r="DO5" s="1101"/>
      <c r="DP5" s="1102"/>
      <c r="DQ5" s="1017" t="s">
        <v>390</v>
      </c>
      <c r="DR5" s="1018"/>
      <c r="DS5" s="1018"/>
      <c r="DT5" s="1018"/>
      <c r="DU5" s="1019"/>
      <c r="DV5" s="1017" t="s">
        <v>381</v>
      </c>
      <c r="DW5" s="1018"/>
      <c r="DX5" s="1018"/>
      <c r="DY5" s="1018"/>
      <c r="DZ5" s="1031"/>
      <c r="EA5" s="228"/>
    </row>
    <row r="6" spans="1:131" s="229" customFormat="1" ht="26.25" customHeight="1" thickBot="1" x14ac:dyDescent="0.25">
      <c r="A6" s="1014"/>
      <c r="B6" s="1015"/>
      <c r="C6" s="1015"/>
      <c r="D6" s="1015"/>
      <c r="E6" s="1015"/>
      <c r="F6" s="1015"/>
      <c r="G6" s="1015"/>
      <c r="H6" s="1015"/>
      <c r="I6" s="1015"/>
      <c r="J6" s="1015"/>
      <c r="K6" s="1015"/>
      <c r="L6" s="1015"/>
      <c r="M6" s="1015"/>
      <c r="N6" s="1015"/>
      <c r="O6" s="1015"/>
      <c r="P6" s="1016"/>
      <c r="Q6" s="1020"/>
      <c r="R6" s="1021"/>
      <c r="S6" s="1021"/>
      <c r="T6" s="1021"/>
      <c r="U6" s="1022"/>
      <c r="V6" s="1020"/>
      <c r="W6" s="1021"/>
      <c r="X6" s="1021"/>
      <c r="Y6" s="1021"/>
      <c r="Z6" s="1022"/>
      <c r="AA6" s="1020"/>
      <c r="AB6" s="1021"/>
      <c r="AC6" s="1021"/>
      <c r="AD6" s="1021"/>
      <c r="AE6" s="1021"/>
      <c r="AF6" s="1111"/>
      <c r="AG6" s="1021"/>
      <c r="AH6" s="1021"/>
      <c r="AI6" s="1021"/>
      <c r="AJ6" s="1032"/>
      <c r="AK6" s="1021"/>
      <c r="AL6" s="1021"/>
      <c r="AM6" s="1021"/>
      <c r="AN6" s="1021"/>
      <c r="AO6" s="1022"/>
      <c r="AP6" s="1020"/>
      <c r="AQ6" s="1021"/>
      <c r="AR6" s="1021"/>
      <c r="AS6" s="1021"/>
      <c r="AT6" s="1022"/>
      <c r="AU6" s="1020"/>
      <c r="AV6" s="1021"/>
      <c r="AW6" s="1021"/>
      <c r="AX6" s="1021"/>
      <c r="AY6" s="1032"/>
      <c r="AZ6" s="226"/>
      <c r="BA6" s="226"/>
      <c r="BB6" s="226"/>
      <c r="BC6" s="226"/>
      <c r="BD6" s="226"/>
      <c r="BE6" s="227"/>
      <c r="BF6" s="227"/>
      <c r="BG6" s="227"/>
      <c r="BH6" s="227"/>
      <c r="BI6" s="227"/>
      <c r="BJ6" s="227"/>
      <c r="BK6" s="227"/>
      <c r="BL6" s="227"/>
      <c r="BM6" s="227"/>
      <c r="BN6" s="227"/>
      <c r="BO6" s="227"/>
      <c r="BP6" s="227"/>
      <c r="BQ6" s="1014"/>
      <c r="BR6" s="1015"/>
      <c r="BS6" s="1015"/>
      <c r="BT6" s="1015"/>
      <c r="BU6" s="1015"/>
      <c r="BV6" s="1015"/>
      <c r="BW6" s="1015"/>
      <c r="BX6" s="1015"/>
      <c r="BY6" s="1015"/>
      <c r="BZ6" s="1015"/>
      <c r="CA6" s="1015"/>
      <c r="CB6" s="1015"/>
      <c r="CC6" s="1015"/>
      <c r="CD6" s="1015"/>
      <c r="CE6" s="1015"/>
      <c r="CF6" s="1015"/>
      <c r="CG6" s="1016"/>
      <c r="CH6" s="1020"/>
      <c r="CI6" s="1021"/>
      <c r="CJ6" s="1021"/>
      <c r="CK6" s="1021"/>
      <c r="CL6" s="1022"/>
      <c r="CM6" s="1020"/>
      <c r="CN6" s="1021"/>
      <c r="CO6" s="1021"/>
      <c r="CP6" s="1021"/>
      <c r="CQ6" s="1022"/>
      <c r="CR6" s="1020"/>
      <c r="CS6" s="1021"/>
      <c r="CT6" s="1021"/>
      <c r="CU6" s="1021"/>
      <c r="CV6" s="1022"/>
      <c r="CW6" s="1020"/>
      <c r="CX6" s="1021"/>
      <c r="CY6" s="1021"/>
      <c r="CZ6" s="1021"/>
      <c r="DA6" s="1022"/>
      <c r="DB6" s="1020"/>
      <c r="DC6" s="1021"/>
      <c r="DD6" s="1021"/>
      <c r="DE6" s="1021"/>
      <c r="DF6" s="1022"/>
      <c r="DG6" s="1103"/>
      <c r="DH6" s="1104"/>
      <c r="DI6" s="1104"/>
      <c r="DJ6" s="1104"/>
      <c r="DK6" s="1105"/>
      <c r="DL6" s="1103"/>
      <c r="DM6" s="1104"/>
      <c r="DN6" s="1104"/>
      <c r="DO6" s="1104"/>
      <c r="DP6" s="1105"/>
      <c r="DQ6" s="1020"/>
      <c r="DR6" s="1021"/>
      <c r="DS6" s="1021"/>
      <c r="DT6" s="1021"/>
      <c r="DU6" s="1022"/>
      <c r="DV6" s="1020"/>
      <c r="DW6" s="1021"/>
      <c r="DX6" s="1021"/>
      <c r="DY6" s="1021"/>
      <c r="DZ6" s="1032"/>
      <c r="EA6" s="228"/>
    </row>
    <row r="7" spans="1:131" s="229" customFormat="1" ht="26.25" customHeight="1" thickTop="1" x14ac:dyDescent="0.2">
      <c r="A7" s="230">
        <v>1</v>
      </c>
      <c r="B7" s="1063" t="s">
        <v>391</v>
      </c>
      <c r="C7" s="1064"/>
      <c r="D7" s="1064"/>
      <c r="E7" s="1064"/>
      <c r="F7" s="1064"/>
      <c r="G7" s="1064"/>
      <c r="H7" s="1064"/>
      <c r="I7" s="1064"/>
      <c r="J7" s="1064"/>
      <c r="K7" s="1064"/>
      <c r="L7" s="1064"/>
      <c r="M7" s="1064"/>
      <c r="N7" s="1064"/>
      <c r="O7" s="1064"/>
      <c r="P7" s="1065"/>
      <c r="Q7" s="1118">
        <v>32228</v>
      </c>
      <c r="R7" s="1119"/>
      <c r="S7" s="1119"/>
      <c r="T7" s="1119"/>
      <c r="U7" s="1119"/>
      <c r="V7" s="1119">
        <v>31365</v>
      </c>
      <c r="W7" s="1119"/>
      <c r="X7" s="1119"/>
      <c r="Y7" s="1119"/>
      <c r="Z7" s="1119"/>
      <c r="AA7" s="1119">
        <v>863</v>
      </c>
      <c r="AB7" s="1119"/>
      <c r="AC7" s="1119"/>
      <c r="AD7" s="1119"/>
      <c r="AE7" s="1120"/>
      <c r="AF7" s="1121">
        <v>833</v>
      </c>
      <c r="AG7" s="1122"/>
      <c r="AH7" s="1122"/>
      <c r="AI7" s="1122"/>
      <c r="AJ7" s="1123"/>
      <c r="AK7" s="1124">
        <v>554</v>
      </c>
      <c r="AL7" s="1125"/>
      <c r="AM7" s="1125"/>
      <c r="AN7" s="1125"/>
      <c r="AO7" s="1125"/>
      <c r="AP7" s="1125">
        <v>13888</v>
      </c>
      <c r="AQ7" s="1125"/>
      <c r="AR7" s="1125"/>
      <c r="AS7" s="1125"/>
      <c r="AT7" s="1125"/>
      <c r="AU7" s="1126"/>
      <c r="AV7" s="1126"/>
      <c r="AW7" s="1126"/>
      <c r="AX7" s="1126"/>
      <c r="AY7" s="1127"/>
      <c r="AZ7" s="226"/>
      <c r="BA7" s="226"/>
      <c r="BB7" s="226"/>
      <c r="BC7" s="226"/>
      <c r="BD7" s="226"/>
      <c r="BE7" s="227"/>
      <c r="BF7" s="227"/>
      <c r="BG7" s="227"/>
      <c r="BH7" s="227"/>
      <c r="BI7" s="227"/>
      <c r="BJ7" s="227"/>
      <c r="BK7" s="227"/>
      <c r="BL7" s="227"/>
      <c r="BM7" s="227"/>
      <c r="BN7" s="227"/>
      <c r="BO7" s="227"/>
      <c r="BP7" s="227"/>
      <c r="BQ7" s="230">
        <v>1</v>
      </c>
      <c r="BR7" s="231" t="s">
        <v>581</v>
      </c>
      <c r="BS7" s="1115" t="s">
        <v>580</v>
      </c>
      <c r="BT7" s="1116"/>
      <c r="BU7" s="1116"/>
      <c r="BV7" s="1116"/>
      <c r="BW7" s="1116"/>
      <c r="BX7" s="1116"/>
      <c r="BY7" s="1116"/>
      <c r="BZ7" s="1116"/>
      <c r="CA7" s="1116"/>
      <c r="CB7" s="1116"/>
      <c r="CC7" s="1116"/>
      <c r="CD7" s="1116"/>
      <c r="CE7" s="1116"/>
      <c r="CF7" s="1116"/>
      <c r="CG7" s="1128"/>
      <c r="CH7" s="1112">
        <v>2</v>
      </c>
      <c r="CI7" s="1113"/>
      <c r="CJ7" s="1113"/>
      <c r="CK7" s="1113"/>
      <c r="CL7" s="1114"/>
      <c r="CM7" s="1112">
        <v>30</v>
      </c>
      <c r="CN7" s="1113"/>
      <c r="CO7" s="1113"/>
      <c r="CP7" s="1113"/>
      <c r="CQ7" s="1114"/>
      <c r="CR7" s="1112">
        <v>5</v>
      </c>
      <c r="CS7" s="1113"/>
      <c r="CT7" s="1113"/>
      <c r="CU7" s="1113"/>
      <c r="CV7" s="1114"/>
      <c r="CW7" s="1112" t="s">
        <v>569</v>
      </c>
      <c r="CX7" s="1113"/>
      <c r="CY7" s="1113"/>
      <c r="CZ7" s="1113"/>
      <c r="DA7" s="1114"/>
      <c r="DB7" s="1112">
        <v>402</v>
      </c>
      <c r="DC7" s="1113"/>
      <c r="DD7" s="1113"/>
      <c r="DE7" s="1113"/>
      <c r="DF7" s="1114"/>
      <c r="DG7" s="1112" t="s">
        <v>569</v>
      </c>
      <c r="DH7" s="1113"/>
      <c r="DI7" s="1113"/>
      <c r="DJ7" s="1113"/>
      <c r="DK7" s="1114"/>
      <c r="DL7" s="1112" t="s">
        <v>569</v>
      </c>
      <c r="DM7" s="1113"/>
      <c r="DN7" s="1113"/>
      <c r="DO7" s="1113"/>
      <c r="DP7" s="1114"/>
      <c r="DQ7" s="1112" t="s">
        <v>569</v>
      </c>
      <c r="DR7" s="1113"/>
      <c r="DS7" s="1113"/>
      <c r="DT7" s="1113"/>
      <c r="DU7" s="1114"/>
      <c r="DV7" s="1115"/>
      <c r="DW7" s="1116"/>
      <c r="DX7" s="1116"/>
      <c r="DY7" s="1116"/>
      <c r="DZ7" s="1117"/>
      <c r="EA7" s="228"/>
    </row>
    <row r="8" spans="1:131" s="229" customFormat="1" ht="26.25" customHeight="1" x14ac:dyDescent="0.2">
      <c r="A8" s="232">
        <v>2</v>
      </c>
      <c r="B8" s="1046" t="s">
        <v>392</v>
      </c>
      <c r="C8" s="1047"/>
      <c r="D8" s="1047"/>
      <c r="E8" s="1047"/>
      <c r="F8" s="1047"/>
      <c r="G8" s="1047"/>
      <c r="H8" s="1047"/>
      <c r="I8" s="1047"/>
      <c r="J8" s="1047"/>
      <c r="K8" s="1047"/>
      <c r="L8" s="1047"/>
      <c r="M8" s="1047"/>
      <c r="N8" s="1047"/>
      <c r="O8" s="1047"/>
      <c r="P8" s="1048"/>
      <c r="Q8" s="1054">
        <v>152</v>
      </c>
      <c r="R8" s="1055"/>
      <c r="S8" s="1055"/>
      <c r="T8" s="1055"/>
      <c r="U8" s="1055"/>
      <c r="V8" s="1055">
        <v>140</v>
      </c>
      <c r="W8" s="1055"/>
      <c r="X8" s="1055"/>
      <c r="Y8" s="1055"/>
      <c r="Z8" s="1055"/>
      <c r="AA8" s="1055">
        <v>12</v>
      </c>
      <c r="AB8" s="1055"/>
      <c r="AC8" s="1055"/>
      <c r="AD8" s="1055"/>
      <c r="AE8" s="1056"/>
      <c r="AF8" s="1051" t="s">
        <v>129</v>
      </c>
      <c r="AG8" s="1052"/>
      <c r="AH8" s="1052"/>
      <c r="AI8" s="1052"/>
      <c r="AJ8" s="1053"/>
      <c r="AK8" s="1096">
        <v>45</v>
      </c>
      <c r="AL8" s="1097"/>
      <c r="AM8" s="1097"/>
      <c r="AN8" s="1097"/>
      <c r="AO8" s="1097"/>
      <c r="AP8" s="1097" t="s">
        <v>569</v>
      </c>
      <c r="AQ8" s="1097"/>
      <c r="AR8" s="1097"/>
      <c r="AS8" s="1097"/>
      <c r="AT8" s="1097"/>
      <c r="AU8" s="1098"/>
      <c r="AV8" s="1098"/>
      <c r="AW8" s="1098"/>
      <c r="AX8" s="1098"/>
      <c r="AY8" s="1099"/>
      <c r="AZ8" s="226"/>
      <c r="BA8" s="226"/>
      <c r="BB8" s="226"/>
      <c r="BC8" s="226"/>
      <c r="BD8" s="226"/>
      <c r="BE8" s="227"/>
      <c r="BF8" s="227"/>
      <c r="BG8" s="227"/>
      <c r="BH8" s="227"/>
      <c r="BI8" s="227"/>
      <c r="BJ8" s="227"/>
      <c r="BK8" s="227"/>
      <c r="BL8" s="227"/>
      <c r="BM8" s="227"/>
      <c r="BN8" s="227"/>
      <c r="BO8" s="227"/>
      <c r="BP8" s="227"/>
      <c r="BQ8" s="232">
        <v>2</v>
      </c>
      <c r="BR8" s="233"/>
      <c r="BS8" s="1008"/>
      <c r="BT8" s="1009"/>
      <c r="BU8" s="1009"/>
      <c r="BV8" s="1009"/>
      <c r="BW8" s="1009"/>
      <c r="BX8" s="1009"/>
      <c r="BY8" s="1009"/>
      <c r="BZ8" s="1009"/>
      <c r="CA8" s="1009"/>
      <c r="CB8" s="1009"/>
      <c r="CC8" s="1009"/>
      <c r="CD8" s="1009"/>
      <c r="CE8" s="1009"/>
      <c r="CF8" s="1009"/>
      <c r="CG8" s="1030"/>
      <c r="CH8" s="1005"/>
      <c r="CI8" s="1006"/>
      <c r="CJ8" s="1006"/>
      <c r="CK8" s="1006"/>
      <c r="CL8" s="1007"/>
      <c r="CM8" s="1005"/>
      <c r="CN8" s="1006"/>
      <c r="CO8" s="1006"/>
      <c r="CP8" s="1006"/>
      <c r="CQ8" s="1007"/>
      <c r="CR8" s="1005"/>
      <c r="CS8" s="1006"/>
      <c r="CT8" s="1006"/>
      <c r="CU8" s="1006"/>
      <c r="CV8" s="1007"/>
      <c r="CW8" s="1005"/>
      <c r="CX8" s="1006"/>
      <c r="CY8" s="1006"/>
      <c r="CZ8" s="1006"/>
      <c r="DA8" s="1007"/>
      <c r="DB8" s="1005"/>
      <c r="DC8" s="1006"/>
      <c r="DD8" s="1006"/>
      <c r="DE8" s="1006"/>
      <c r="DF8" s="1007"/>
      <c r="DG8" s="1005"/>
      <c r="DH8" s="1006"/>
      <c r="DI8" s="1006"/>
      <c r="DJ8" s="1006"/>
      <c r="DK8" s="1007"/>
      <c r="DL8" s="1005"/>
      <c r="DM8" s="1006"/>
      <c r="DN8" s="1006"/>
      <c r="DO8" s="1006"/>
      <c r="DP8" s="1007"/>
      <c r="DQ8" s="1005"/>
      <c r="DR8" s="1006"/>
      <c r="DS8" s="1006"/>
      <c r="DT8" s="1006"/>
      <c r="DU8" s="1007"/>
      <c r="DV8" s="1008"/>
      <c r="DW8" s="1009"/>
      <c r="DX8" s="1009"/>
      <c r="DY8" s="1009"/>
      <c r="DZ8" s="1010"/>
      <c r="EA8" s="228"/>
    </row>
    <row r="9" spans="1:131" s="229" customFormat="1" ht="26.25" customHeight="1" x14ac:dyDescent="0.2">
      <c r="A9" s="232">
        <v>3</v>
      </c>
      <c r="B9" s="1046"/>
      <c r="C9" s="1047"/>
      <c r="D9" s="1047"/>
      <c r="E9" s="1047"/>
      <c r="F9" s="1047"/>
      <c r="G9" s="1047"/>
      <c r="H9" s="1047"/>
      <c r="I9" s="1047"/>
      <c r="J9" s="1047"/>
      <c r="K9" s="1047"/>
      <c r="L9" s="1047"/>
      <c r="M9" s="1047"/>
      <c r="N9" s="1047"/>
      <c r="O9" s="1047"/>
      <c r="P9" s="1048"/>
      <c r="Q9" s="1054"/>
      <c r="R9" s="1055"/>
      <c r="S9" s="1055"/>
      <c r="T9" s="1055"/>
      <c r="U9" s="1055"/>
      <c r="V9" s="1055"/>
      <c r="W9" s="1055"/>
      <c r="X9" s="1055"/>
      <c r="Y9" s="1055"/>
      <c r="Z9" s="1055"/>
      <c r="AA9" s="1055"/>
      <c r="AB9" s="1055"/>
      <c r="AC9" s="1055"/>
      <c r="AD9" s="1055"/>
      <c r="AE9" s="1056"/>
      <c r="AF9" s="1051"/>
      <c r="AG9" s="1052"/>
      <c r="AH9" s="1052"/>
      <c r="AI9" s="1052"/>
      <c r="AJ9" s="1053"/>
      <c r="AK9" s="1096"/>
      <c r="AL9" s="1097"/>
      <c r="AM9" s="1097"/>
      <c r="AN9" s="1097"/>
      <c r="AO9" s="1097"/>
      <c r="AP9" s="1097"/>
      <c r="AQ9" s="1097"/>
      <c r="AR9" s="1097"/>
      <c r="AS9" s="1097"/>
      <c r="AT9" s="1097"/>
      <c r="AU9" s="1098"/>
      <c r="AV9" s="1098"/>
      <c r="AW9" s="1098"/>
      <c r="AX9" s="1098"/>
      <c r="AY9" s="1099"/>
      <c r="AZ9" s="226"/>
      <c r="BA9" s="226"/>
      <c r="BB9" s="226"/>
      <c r="BC9" s="226"/>
      <c r="BD9" s="226"/>
      <c r="BE9" s="227"/>
      <c r="BF9" s="227"/>
      <c r="BG9" s="227"/>
      <c r="BH9" s="227"/>
      <c r="BI9" s="227"/>
      <c r="BJ9" s="227"/>
      <c r="BK9" s="227"/>
      <c r="BL9" s="227"/>
      <c r="BM9" s="227"/>
      <c r="BN9" s="227"/>
      <c r="BO9" s="227"/>
      <c r="BP9" s="227"/>
      <c r="BQ9" s="232">
        <v>3</v>
      </c>
      <c r="BR9" s="233"/>
      <c r="BS9" s="1008"/>
      <c r="BT9" s="1009"/>
      <c r="BU9" s="1009"/>
      <c r="BV9" s="1009"/>
      <c r="BW9" s="1009"/>
      <c r="BX9" s="1009"/>
      <c r="BY9" s="1009"/>
      <c r="BZ9" s="1009"/>
      <c r="CA9" s="1009"/>
      <c r="CB9" s="1009"/>
      <c r="CC9" s="1009"/>
      <c r="CD9" s="1009"/>
      <c r="CE9" s="1009"/>
      <c r="CF9" s="1009"/>
      <c r="CG9" s="1030"/>
      <c r="CH9" s="1005"/>
      <c r="CI9" s="1006"/>
      <c r="CJ9" s="1006"/>
      <c r="CK9" s="1006"/>
      <c r="CL9" s="1007"/>
      <c r="CM9" s="1005"/>
      <c r="CN9" s="1006"/>
      <c r="CO9" s="1006"/>
      <c r="CP9" s="1006"/>
      <c r="CQ9" s="1007"/>
      <c r="CR9" s="1005"/>
      <c r="CS9" s="1006"/>
      <c r="CT9" s="1006"/>
      <c r="CU9" s="1006"/>
      <c r="CV9" s="1007"/>
      <c r="CW9" s="1005"/>
      <c r="CX9" s="1006"/>
      <c r="CY9" s="1006"/>
      <c r="CZ9" s="1006"/>
      <c r="DA9" s="1007"/>
      <c r="DB9" s="1005"/>
      <c r="DC9" s="1006"/>
      <c r="DD9" s="1006"/>
      <c r="DE9" s="1006"/>
      <c r="DF9" s="1007"/>
      <c r="DG9" s="1005"/>
      <c r="DH9" s="1006"/>
      <c r="DI9" s="1006"/>
      <c r="DJ9" s="1006"/>
      <c r="DK9" s="1007"/>
      <c r="DL9" s="1005"/>
      <c r="DM9" s="1006"/>
      <c r="DN9" s="1006"/>
      <c r="DO9" s="1006"/>
      <c r="DP9" s="1007"/>
      <c r="DQ9" s="1005"/>
      <c r="DR9" s="1006"/>
      <c r="DS9" s="1006"/>
      <c r="DT9" s="1006"/>
      <c r="DU9" s="1007"/>
      <c r="DV9" s="1008"/>
      <c r="DW9" s="1009"/>
      <c r="DX9" s="1009"/>
      <c r="DY9" s="1009"/>
      <c r="DZ9" s="1010"/>
      <c r="EA9" s="228"/>
    </row>
    <row r="10" spans="1:131" s="229" customFormat="1" ht="26.25" customHeight="1" x14ac:dyDescent="0.2">
      <c r="A10" s="232">
        <v>4</v>
      </c>
      <c r="B10" s="1046"/>
      <c r="C10" s="1047"/>
      <c r="D10" s="1047"/>
      <c r="E10" s="1047"/>
      <c r="F10" s="1047"/>
      <c r="G10" s="1047"/>
      <c r="H10" s="1047"/>
      <c r="I10" s="1047"/>
      <c r="J10" s="1047"/>
      <c r="K10" s="1047"/>
      <c r="L10" s="1047"/>
      <c r="M10" s="1047"/>
      <c r="N10" s="1047"/>
      <c r="O10" s="1047"/>
      <c r="P10" s="1048"/>
      <c r="Q10" s="1054"/>
      <c r="R10" s="1055"/>
      <c r="S10" s="1055"/>
      <c r="T10" s="1055"/>
      <c r="U10" s="1055"/>
      <c r="V10" s="1055"/>
      <c r="W10" s="1055"/>
      <c r="X10" s="1055"/>
      <c r="Y10" s="1055"/>
      <c r="Z10" s="1055"/>
      <c r="AA10" s="1055"/>
      <c r="AB10" s="1055"/>
      <c r="AC10" s="1055"/>
      <c r="AD10" s="1055"/>
      <c r="AE10" s="1056"/>
      <c r="AF10" s="1051"/>
      <c r="AG10" s="1052"/>
      <c r="AH10" s="1052"/>
      <c r="AI10" s="1052"/>
      <c r="AJ10" s="1053"/>
      <c r="AK10" s="1096"/>
      <c r="AL10" s="1097"/>
      <c r="AM10" s="1097"/>
      <c r="AN10" s="1097"/>
      <c r="AO10" s="1097"/>
      <c r="AP10" s="1097"/>
      <c r="AQ10" s="1097"/>
      <c r="AR10" s="1097"/>
      <c r="AS10" s="1097"/>
      <c r="AT10" s="1097"/>
      <c r="AU10" s="1098"/>
      <c r="AV10" s="1098"/>
      <c r="AW10" s="1098"/>
      <c r="AX10" s="1098"/>
      <c r="AY10" s="1099"/>
      <c r="AZ10" s="226"/>
      <c r="BA10" s="226"/>
      <c r="BB10" s="226"/>
      <c r="BC10" s="226"/>
      <c r="BD10" s="226"/>
      <c r="BE10" s="227"/>
      <c r="BF10" s="227"/>
      <c r="BG10" s="227"/>
      <c r="BH10" s="227"/>
      <c r="BI10" s="227"/>
      <c r="BJ10" s="227"/>
      <c r="BK10" s="227"/>
      <c r="BL10" s="227"/>
      <c r="BM10" s="227"/>
      <c r="BN10" s="227"/>
      <c r="BO10" s="227"/>
      <c r="BP10" s="227"/>
      <c r="BQ10" s="232">
        <v>4</v>
      </c>
      <c r="BR10" s="233"/>
      <c r="BS10" s="1008"/>
      <c r="BT10" s="1009"/>
      <c r="BU10" s="1009"/>
      <c r="BV10" s="1009"/>
      <c r="BW10" s="1009"/>
      <c r="BX10" s="1009"/>
      <c r="BY10" s="1009"/>
      <c r="BZ10" s="1009"/>
      <c r="CA10" s="1009"/>
      <c r="CB10" s="1009"/>
      <c r="CC10" s="1009"/>
      <c r="CD10" s="1009"/>
      <c r="CE10" s="1009"/>
      <c r="CF10" s="1009"/>
      <c r="CG10" s="1030"/>
      <c r="CH10" s="1005"/>
      <c r="CI10" s="1006"/>
      <c r="CJ10" s="1006"/>
      <c r="CK10" s="1006"/>
      <c r="CL10" s="1007"/>
      <c r="CM10" s="1005"/>
      <c r="CN10" s="1006"/>
      <c r="CO10" s="1006"/>
      <c r="CP10" s="1006"/>
      <c r="CQ10" s="1007"/>
      <c r="CR10" s="1005"/>
      <c r="CS10" s="1006"/>
      <c r="CT10" s="1006"/>
      <c r="CU10" s="1006"/>
      <c r="CV10" s="1007"/>
      <c r="CW10" s="1005"/>
      <c r="CX10" s="1006"/>
      <c r="CY10" s="1006"/>
      <c r="CZ10" s="1006"/>
      <c r="DA10" s="1007"/>
      <c r="DB10" s="1005"/>
      <c r="DC10" s="1006"/>
      <c r="DD10" s="1006"/>
      <c r="DE10" s="1006"/>
      <c r="DF10" s="1007"/>
      <c r="DG10" s="1005"/>
      <c r="DH10" s="1006"/>
      <c r="DI10" s="1006"/>
      <c r="DJ10" s="1006"/>
      <c r="DK10" s="1007"/>
      <c r="DL10" s="1005"/>
      <c r="DM10" s="1006"/>
      <c r="DN10" s="1006"/>
      <c r="DO10" s="1006"/>
      <c r="DP10" s="1007"/>
      <c r="DQ10" s="1005"/>
      <c r="DR10" s="1006"/>
      <c r="DS10" s="1006"/>
      <c r="DT10" s="1006"/>
      <c r="DU10" s="1007"/>
      <c r="DV10" s="1008"/>
      <c r="DW10" s="1009"/>
      <c r="DX10" s="1009"/>
      <c r="DY10" s="1009"/>
      <c r="DZ10" s="1010"/>
      <c r="EA10" s="228"/>
    </row>
    <row r="11" spans="1:131" s="229" customFormat="1" ht="26.25" customHeight="1" x14ac:dyDescent="0.2">
      <c r="A11" s="232">
        <v>5</v>
      </c>
      <c r="B11" s="1046"/>
      <c r="C11" s="1047"/>
      <c r="D11" s="1047"/>
      <c r="E11" s="1047"/>
      <c r="F11" s="1047"/>
      <c r="G11" s="1047"/>
      <c r="H11" s="1047"/>
      <c r="I11" s="1047"/>
      <c r="J11" s="1047"/>
      <c r="K11" s="1047"/>
      <c r="L11" s="1047"/>
      <c r="M11" s="1047"/>
      <c r="N11" s="1047"/>
      <c r="O11" s="1047"/>
      <c r="P11" s="1048"/>
      <c r="Q11" s="1054"/>
      <c r="R11" s="1055"/>
      <c r="S11" s="1055"/>
      <c r="T11" s="1055"/>
      <c r="U11" s="1055"/>
      <c r="V11" s="1055"/>
      <c r="W11" s="1055"/>
      <c r="X11" s="1055"/>
      <c r="Y11" s="1055"/>
      <c r="Z11" s="1055"/>
      <c r="AA11" s="1055"/>
      <c r="AB11" s="1055"/>
      <c r="AC11" s="1055"/>
      <c r="AD11" s="1055"/>
      <c r="AE11" s="1056"/>
      <c r="AF11" s="1051"/>
      <c r="AG11" s="1052"/>
      <c r="AH11" s="1052"/>
      <c r="AI11" s="1052"/>
      <c r="AJ11" s="1053"/>
      <c r="AK11" s="1096"/>
      <c r="AL11" s="1097"/>
      <c r="AM11" s="1097"/>
      <c r="AN11" s="1097"/>
      <c r="AO11" s="1097"/>
      <c r="AP11" s="1097"/>
      <c r="AQ11" s="1097"/>
      <c r="AR11" s="1097"/>
      <c r="AS11" s="1097"/>
      <c r="AT11" s="1097"/>
      <c r="AU11" s="1098"/>
      <c r="AV11" s="1098"/>
      <c r="AW11" s="1098"/>
      <c r="AX11" s="1098"/>
      <c r="AY11" s="1099"/>
      <c r="AZ11" s="226"/>
      <c r="BA11" s="226"/>
      <c r="BB11" s="226"/>
      <c r="BC11" s="226"/>
      <c r="BD11" s="226"/>
      <c r="BE11" s="227"/>
      <c r="BF11" s="227"/>
      <c r="BG11" s="227"/>
      <c r="BH11" s="227"/>
      <c r="BI11" s="227"/>
      <c r="BJ11" s="227"/>
      <c r="BK11" s="227"/>
      <c r="BL11" s="227"/>
      <c r="BM11" s="227"/>
      <c r="BN11" s="227"/>
      <c r="BO11" s="227"/>
      <c r="BP11" s="227"/>
      <c r="BQ11" s="232">
        <v>5</v>
      </c>
      <c r="BR11" s="233"/>
      <c r="BS11" s="1008"/>
      <c r="BT11" s="1009"/>
      <c r="BU11" s="1009"/>
      <c r="BV11" s="1009"/>
      <c r="BW11" s="1009"/>
      <c r="BX11" s="1009"/>
      <c r="BY11" s="1009"/>
      <c r="BZ11" s="1009"/>
      <c r="CA11" s="1009"/>
      <c r="CB11" s="1009"/>
      <c r="CC11" s="1009"/>
      <c r="CD11" s="1009"/>
      <c r="CE11" s="1009"/>
      <c r="CF11" s="1009"/>
      <c r="CG11" s="1030"/>
      <c r="CH11" s="1005"/>
      <c r="CI11" s="1006"/>
      <c r="CJ11" s="1006"/>
      <c r="CK11" s="1006"/>
      <c r="CL11" s="1007"/>
      <c r="CM11" s="1005"/>
      <c r="CN11" s="1006"/>
      <c r="CO11" s="1006"/>
      <c r="CP11" s="1006"/>
      <c r="CQ11" s="1007"/>
      <c r="CR11" s="1005"/>
      <c r="CS11" s="1006"/>
      <c r="CT11" s="1006"/>
      <c r="CU11" s="1006"/>
      <c r="CV11" s="1007"/>
      <c r="CW11" s="1005"/>
      <c r="CX11" s="1006"/>
      <c r="CY11" s="1006"/>
      <c r="CZ11" s="1006"/>
      <c r="DA11" s="1007"/>
      <c r="DB11" s="1005"/>
      <c r="DC11" s="1006"/>
      <c r="DD11" s="1006"/>
      <c r="DE11" s="1006"/>
      <c r="DF11" s="1007"/>
      <c r="DG11" s="1005"/>
      <c r="DH11" s="1006"/>
      <c r="DI11" s="1006"/>
      <c r="DJ11" s="1006"/>
      <c r="DK11" s="1007"/>
      <c r="DL11" s="1005"/>
      <c r="DM11" s="1006"/>
      <c r="DN11" s="1006"/>
      <c r="DO11" s="1006"/>
      <c r="DP11" s="1007"/>
      <c r="DQ11" s="1005"/>
      <c r="DR11" s="1006"/>
      <c r="DS11" s="1006"/>
      <c r="DT11" s="1006"/>
      <c r="DU11" s="1007"/>
      <c r="DV11" s="1008"/>
      <c r="DW11" s="1009"/>
      <c r="DX11" s="1009"/>
      <c r="DY11" s="1009"/>
      <c r="DZ11" s="1010"/>
      <c r="EA11" s="228"/>
    </row>
    <row r="12" spans="1:131" s="229" customFormat="1" ht="26.25" customHeight="1" x14ac:dyDescent="0.2">
      <c r="A12" s="232">
        <v>6</v>
      </c>
      <c r="B12" s="1046"/>
      <c r="C12" s="1047"/>
      <c r="D12" s="1047"/>
      <c r="E12" s="1047"/>
      <c r="F12" s="1047"/>
      <c r="G12" s="1047"/>
      <c r="H12" s="1047"/>
      <c r="I12" s="1047"/>
      <c r="J12" s="1047"/>
      <c r="K12" s="1047"/>
      <c r="L12" s="1047"/>
      <c r="M12" s="1047"/>
      <c r="N12" s="1047"/>
      <c r="O12" s="1047"/>
      <c r="P12" s="1048"/>
      <c r="Q12" s="1054"/>
      <c r="R12" s="1055"/>
      <c r="S12" s="1055"/>
      <c r="T12" s="1055"/>
      <c r="U12" s="1055"/>
      <c r="V12" s="1055"/>
      <c r="W12" s="1055"/>
      <c r="X12" s="1055"/>
      <c r="Y12" s="1055"/>
      <c r="Z12" s="1055"/>
      <c r="AA12" s="1055"/>
      <c r="AB12" s="1055"/>
      <c r="AC12" s="1055"/>
      <c r="AD12" s="1055"/>
      <c r="AE12" s="1056"/>
      <c r="AF12" s="1051"/>
      <c r="AG12" s="1052"/>
      <c r="AH12" s="1052"/>
      <c r="AI12" s="1052"/>
      <c r="AJ12" s="1053"/>
      <c r="AK12" s="1096"/>
      <c r="AL12" s="1097"/>
      <c r="AM12" s="1097"/>
      <c r="AN12" s="1097"/>
      <c r="AO12" s="1097"/>
      <c r="AP12" s="1097"/>
      <c r="AQ12" s="1097"/>
      <c r="AR12" s="1097"/>
      <c r="AS12" s="1097"/>
      <c r="AT12" s="1097"/>
      <c r="AU12" s="1098"/>
      <c r="AV12" s="1098"/>
      <c r="AW12" s="1098"/>
      <c r="AX12" s="1098"/>
      <c r="AY12" s="1099"/>
      <c r="AZ12" s="226"/>
      <c r="BA12" s="226"/>
      <c r="BB12" s="226"/>
      <c r="BC12" s="226"/>
      <c r="BD12" s="226"/>
      <c r="BE12" s="227"/>
      <c r="BF12" s="227"/>
      <c r="BG12" s="227"/>
      <c r="BH12" s="227"/>
      <c r="BI12" s="227"/>
      <c r="BJ12" s="227"/>
      <c r="BK12" s="227"/>
      <c r="BL12" s="227"/>
      <c r="BM12" s="227"/>
      <c r="BN12" s="227"/>
      <c r="BO12" s="227"/>
      <c r="BP12" s="227"/>
      <c r="BQ12" s="232">
        <v>6</v>
      </c>
      <c r="BR12" s="233"/>
      <c r="BS12" s="1008"/>
      <c r="BT12" s="1009"/>
      <c r="BU12" s="1009"/>
      <c r="BV12" s="1009"/>
      <c r="BW12" s="1009"/>
      <c r="BX12" s="1009"/>
      <c r="BY12" s="1009"/>
      <c r="BZ12" s="1009"/>
      <c r="CA12" s="1009"/>
      <c r="CB12" s="1009"/>
      <c r="CC12" s="1009"/>
      <c r="CD12" s="1009"/>
      <c r="CE12" s="1009"/>
      <c r="CF12" s="1009"/>
      <c r="CG12" s="1030"/>
      <c r="CH12" s="1005"/>
      <c r="CI12" s="1006"/>
      <c r="CJ12" s="1006"/>
      <c r="CK12" s="1006"/>
      <c r="CL12" s="1007"/>
      <c r="CM12" s="1005"/>
      <c r="CN12" s="1006"/>
      <c r="CO12" s="1006"/>
      <c r="CP12" s="1006"/>
      <c r="CQ12" s="1007"/>
      <c r="CR12" s="1005"/>
      <c r="CS12" s="1006"/>
      <c r="CT12" s="1006"/>
      <c r="CU12" s="1006"/>
      <c r="CV12" s="1007"/>
      <c r="CW12" s="1005"/>
      <c r="CX12" s="1006"/>
      <c r="CY12" s="1006"/>
      <c r="CZ12" s="1006"/>
      <c r="DA12" s="1007"/>
      <c r="DB12" s="1005"/>
      <c r="DC12" s="1006"/>
      <c r="DD12" s="1006"/>
      <c r="DE12" s="1006"/>
      <c r="DF12" s="1007"/>
      <c r="DG12" s="1005"/>
      <c r="DH12" s="1006"/>
      <c r="DI12" s="1006"/>
      <c r="DJ12" s="1006"/>
      <c r="DK12" s="1007"/>
      <c r="DL12" s="1005"/>
      <c r="DM12" s="1006"/>
      <c r="DN12" s="1006"/>
      <c r="DO12" s="1006"/>
      <c r="DP12" s="1007"/>
      <c r="DQ12" s="1005"/>
      <c r="DR12" s="1006"/>
      <c r="DS12" s="1006"/>
      <c r="DT12" s="1006"/>
      <c r="DU12" s="1007"/>
      <c r="DV12" s="1008"/>
      <c r="DW12" s="1009"/>
      <c r="DX12" s="1009"/>
      <c r="DY12" s="1009"/>
      <c r="DZ12" s="1010"/>
      <c r="EA12" s="228"/>
    </row>
    <row r="13" spans="1:131" s="229" customFormat="1" ht="26.25" customHeight="1" x14ac:dyDescent="0.2">
      <c r="A13" s="232">
        <v>7</v>
      </c>
      <c r="B13" s="1046"/>
      <c r="C13" s="1047"/>
      <c r="D13" s="1047"/>
      <c r="E13" s="1047"/>
      <c r="F13" s="1047"/>
      <c r="G13" s="1047"/>
      <c r="H13" s="1047"/>
      <c r="I13" s="1047"/>
      <c r="J13" s="1047"/>
      <c r="K13" s="1047"/>
      <c r="L13" s="1047"/>
      <c r="M13" s="1047"/>
      <c r="N13" s="1047"/>
      <c r="O13" s="1047"/>
      <c r="P13" s="1048"/>
      <c r="Q13" s="1054"/>
      <c r="R13" s="1055"/>
      <c r="S13" s="1055"/>
      <c r="T13" s="1055"/>
      <c r="U13" s="1055"/>
      <c r="V13" s="1055"/>
      <c r="W13" s="1055"/>
      <c r="X13" s="1055"/>
      <c r="Y13" s="1055"/>
      <c r="Z13" s="1055"/>
      <c r="AA13" s="1055"/>
      <c r="AB13" s="1055"/>
      <c r="AC13" s="1055"/>
      <c r="AD13" s="1055"/>
      <c r="AE13" s="1056"/>
      <c r="AF13" s="1051"/>
      <c r="AG13" s="1052"/>
      <c r="AH13" s="1052"/>
      <c r="AI13" s="1052"/>
      <c r="AJ13" s="1053"/>
      <c r="AK13" s="1096"/>
      <c r="AL13" s="1097"/>
      <c r="AM13" s="1097"/>
      <c r="AN13" s="1097"/>
      <c r="AO13" s="1097"/>
      <c r="AP13" s="1097"/>
      <c r="AQ13" s="1097"/>
      <c r="AR13" s="1097"/>
      <c r="AS13" s="1097"/>
      <c r="AT13" s="1097"/>
      <c r="AU13" s="1098"/>
      <c r="AV13" s="1098"/>
      <c r="AW13" s="1098"/>
      <c r="AX13" s="1098"/>
      <c r="AY13" s="1099"/>
      <c r="AZ13" s="226"/>
      <c r="BA13" s="226"/>
      <c r="BB13" s="226"/>
      <c r="BC13" s="226"/>
      <c r="BD13" s="226"/>
      <c r="BE13" s="227"/>
      <c r="BF13" s="227"/>
      <c r="BG13" s="227"/>
      <c r="BH13" s="227"/>
      <c r="BI13" s="227"/>
      <c r="BJ13" s="227"/>
      <c r="BK13" s="227"/>
      <c r="BL13" s="227"/>
      <c r="BM13" s="227"/>
      <c r="BN13" s="227"/>
      <c r="BO13" s="227"/>
      <c r="BP13" s="227"/>
      <c r="BQ13" s="232">
        <v>7</v>
      </c>
      <c r="BR13" s="233"/>
      <c r="BS13" s="1008"/>
      <c r="BT13" s="1009"/>
      <c r="BU13" s="1009"/>
      <c r="BV13" s="1009"/>
      <c r="BW13" s="1009"/>
      <c r="BX13" s="1009"/>
      <c r="BY13" s="1009"/>
      <c r="BZ13" s="1009"/>
      <c r="CA13" s="1009"/>
      <c r="CB13" s="1009"/>
      <c r="CC13" s="1009"/>
      <c r="CD13" s="1009"/>
      <c r="CE13" s="1009"/>
      <c r="CF13" s="1009"/>
      <c r="CG13" s="1030"/>
      <c r="CH13" s="1005"/>
      <c r="CI13" s="1006"/>
      <c r="CJ13" s="1006"/>
      <c r="CK13" s="1006"/>
      <c r="CL13" s="1007"/>
      <c r="CM13" s="1005"/>
      <c r="CN13" s="1006"/>
      <c r="CO13" s="1006"/>
      <c r="CP13" s="1006"/>
      <c r="CQ13" s="1007"/>
      <c r="CR13" s="1005"/>
      <c r="CS13" s="1006"/>
      <c r="CT13" s="1006"/>
      <c r="CU13" s="1006"/>
      <c r="CV13" s="1007"/>
      <c r="CW13" s="1005"/>
      <c r="CX13" s="1006"/>
      <c r="CY13" s="1006"/>
      <c r="CZ13" s="1006"/>
      <c r="DA13" s="1007"/>
      <c r="DB13" s="1005"/>
      <c r="DC13" s="1006"/>
      <c r="DD13" s="1006"/>
      <c r="DE13" s="1006"/>
      <c r="DF13" s="1007"/>
      <c r="DG13" s="1005"/>
      <c r="DH13" s="1006"/>
      <c r="DI13" s="1006"/>
      <c r="DJ13" s="1006"/>
      <c r="DK13" s="1007"/>
      <c r="DL13" s="1005"/>
      <c r="DM13" s="1006"/>
      <c r="DN13" s="1006"/>
      <c r="DO13" s="1006"/>
      <c r="DP13" s="1007"/>
      <c r="DQ13" s="1005"/>
      <c r="DR13" s="1006"/>
      <c r="DS13" s="1006"/>
      <c r="DT13" s="1006"/>
      <c r="DU13" s="1007"/>
      <c r="DV13" s="1008"/>
      <c r="DW13" s="1009"/>
      <c r="DX13" s="1009"/>
      <c r="DY13" s="1009"/>
      <c r="DZ13" s="1010"/>
      <c r="EA13" s="228"/>
    </row>
    <row r="14" spans="1:131" s="229" customFormat="1" ht="26.25" customHeight="1" x14ac:dyDescent="0.2">
      <c r="A14" s="232">
        <v>8</v>
      </c>
      <c r="B14" s="1046"/>
      <c r="C14" s="1047"/>
      <c r="D14" s="1047"/>
      <c r="E14" s="1047"/>
      <c r="F14" s="1047"/>
      <c r="G14" s="1047"/>
      <c r="H14" s="1047"/>
      <c r="I14" s="1047"/>
      <c r="J14" s="1047"/>
      <c r="K14" s="1047"/>
      <c r="L14" s="1047"/>
      <c r="M14" s="1047"/>
      <c r="N14" s="1047"/>
      <c r="O14" s="1047"/>
      <c r="P14" s="1048"/>
      <c r="Q14" s="1054"/>
      <c r="R14" s="1055"/>
      <c r="S14" s="1055"/>
      <c r="T14" s="1055"/>
      <c r="U14" s="1055"/>
      <c r="V14" s="1055"/>
      <c r="W14" s="1055"/>
      <c r="X14" s="1055"/>
      <c r="Y14" s="1055"/>
      <c r="Z14" s="1055"/>
      <c r="AA14" s="1055"/>
      <c r="AB14" s="1055"/>
      <c r="AC14" s="1055"/>
      <c r="AD14" s="1055"/>
      <c r="AE14" s="1056"/>
      <c r="AF14" s="1051"/>
      <c r="AG14" s="1052"/>
      <c r="AH14" s="1052"/>
      <c r="AI14" s="1052"/>
      <c r="AJ14" s="1053"/>
      <c r="AK14" s="1096"/>
      <c r="AL14" s="1097"/>
      <c r="AM14" s="1097"/>
      <c r="AN14" s="1097"/>
      <c r="AO14" s="1097"/>
      <c r="AP14" s="1097"/>
      <c r="AQ14" s="1097"/>
      <c r="AR14" s="1097"/>
      <c r="AS14" s="1097"/>
      <c r="AT14" s="1097"/>
      <c r="AU14" s="1098"/>
      <c r="AV14" s="1098"/>
      <c r="AW14" s="1098"/>
      <c r="AX14" s="1098"/>
      <c r="AY14" s="1099"/>
      <c r="AZ14" s="226"/>
      <c r="BA14" s="226"/>
      <c r="BB14" s="226"/>
      <c r="BC14" s="226"/>
      <c r="BD14" s="226"/>
      <c r="BE14" s="227"/>
      <c r="BF14" s="227"/>
      <c r="BG14" s="227"/>
      <c r="BH14" s="227"/>
      <c r="BI14" s="227"/>
      <c r="BJ14" s="227"/>
      <c r="BK14" s="227"/>
      <c r="BL14" s="227"/>
      <c r="BM14" s="227"/>
      <c r="BN14" s="227"/>
      <c r="BO14" s="227"/>
      <c r="BP14" s="227"/>
      <c r="BQ14" s="232">
        <v>8</v>
      </c>
      <c r="BR14" s="233"/>
      <c r="BS14" s="1008"/>
      <c r="BT14" s="1009"/>
      <c r="BU14" s="1009"/>
      <c r="BV14" s="1009"/>
      <c r="BW14" s="1009"/>
      <c r="BX14" s="1009"/>
      <c r="BY14" s="1009"/>
      <c r="BZ14" s="1009"/>
      <c r="CA14" s="1009"/>
      <c r="CB14" s="1009"/>
      <c r="CC14" s="1009"/>
      <c r="CD14" s="1009"/>
      <c r="CE14" s="1009"/>
      <c r="CF14" s="1009"/>
      <c r="CG14" s="1030"/>
      <c r="CH14" s="1005"/>
      <c r="CI14" s="1006"/>
      <c r="CJ14" s="1006"/>
      <c r="CK14" s="1006"/>
      <c r="CL14" s="1007"/>
      <c r="CM14" s="1005"/>
      <c r="CN14" s="1006"/>
      <c r="CO14" s="1006"/>
      <c r="CP14" s="1006"/>
      <c r="CQ14" s="1007"/>
      <c r="CR14" s="1005"/>
      <c r="CS14" s="1006"/>
      <c r="CT14" s="1006"/>
      <c r="CU14" s="1006"/>
      <c r="CV14" s="1007"/>
      <c r="CW14" s="1005"/>
      <c r="CX14" s="1006"/>
      <c r="CY14" s="1006"/>
      <c r="CZ14" s="1006"/>
      <c r="DA14" s="1007"/>
      <c r="DB14" s="1005"/>
      <c r="DC14" s="1006"/>
      <c r="DD14" s="1006"/>
      <c r="DE14" s="1006"/>
      <c r="DF14" s="1007"/>
      <c r="DG14" s="1005"/>
      <c r="DH14" s="1006"/>
      <c r="DI14" s="1006"/>
      <c r="DJ14" s="1006"/>
      <c r="DK14" s="1007"/>
      <c r="DL14" s="1005"/>
      <c r="DM14" s="1006"/>
      <c r="DN14" s="1006"/>
      <c r="DO14" s="1006"/>
      <c r="DP14" s="1007"/>
      <c r="DQ14" s="1005"/>
      <c r="DR14" s="1006"/>
      <c r="DS14" s="1006"/>
      <c r="DT14" s="1006"/>
      <c r="DU14" s="1007"/>
      <c r="DV14" s="1008"/>
      <c r="DW14" s="1009"/>
      <c r="DX14" s="1009"/>
      <c r="DY14" s="1009"/>
      <c r="DZ14" s="1010"/>
      <c r="EA14" s="228"/>
    </row>
    <row r="15" spans="1:131" s="229" customFormat="1" ht="26.25" customHeight="1" x14ac:dyDescent="0.2">
      <c r="A15" s="232">
        <v>9</v>
      </c>
      <c r="B15" s="1046"/>
      <c r="C15" s="1047"/>
      <c r="D15" s="1047"/>
      <c r="E15" s="1047"/>
      <c r="F15" s="1047"/>
      <c r="G15" s="1047"/>
      <c r="H15" s="1047"/>
      <c r="I15" s="1047"/>
      <c r="J15" s="1047"/>
      <c r="K15" s="1047"/>
      <c r="L15" s="1047"/>
      <c r="M15" s="1047"/>
      <c r="N15" s="1047"/>
      <c r="O15" s="1047"/>
      <c r="P15" s="1048"/>
      <c r="Q15" s="1054"/>
      <c r="R15" s="1055"/>
      <c r="S15" s="1055"/>
      <c r="T15" s="1055"/>
      <c r="U15" s="1055"/>
      <c r="V15" s="1055"/>
      <c r="W15" s="1055"/>
      <c r="X15" s="1055"/>
      <c r="Y15" s="1055"/>
      <c r="Z15" s="1055"/>
      <c r="AA15" s="1055"/>
      <c r="AB15" s="1055"/>
      <c r="AC15" s="1055"/>
      <c r="AD15" s="1055"/>
      <c r="AE15" s="1056"/>
      <c r="AF15" s="1051"/>
      <c r="AG15" s="1052"/>
      <c r="AH15" s="1052"/>
      <c r="AI15" s="1052"/>
      <c r="AJ15" s="1053"/>
      <c r="AK15" s="1096"/>
      <c r="AL15" s="1097"/>
      <c r="AM15" s="1097"/>
      <c r="AN15" s="1097"/>
      <c r="AO15" s="1097"/>
      <c r="AP15" s="1097"/>
      <c r="AQ15" s="1097"/>
      <c r="AR15" s="1097"/>
      <c r="AS15" s="1097"/>
      <c r="AT15" s="1097"/>
      <c r="AU15" s="1098"/>
      <c r="AV15" s="1098"/>
      <c r="AW15" s="1098"/>
      <c r="AX15" s="1098"/>
      <c r="AY15" s="1099"/>
      <c r="AZ15" s="226"/>
      <c r="BA15" s="226"/>
      <c r="BB15" s="226"/>
      <c r="BC15" s="226"/>
      <c r="BD15" s="226"/>
      <c r="BE15" s="227"/>
      <c r="BF15" s="227"/>
      <c r="BG15" s="227"/>
      <c r="BH15" s="227"/>
      <c r="BI15" s="227"/>
      <c r="BJ15" s="227"/>
      <c r="BK15" s="227"/>
      <c r="BL15" s="227"/>
      <c r="BM15" s="227"/>
      <c r="BN15" s="227"/>
      <c r="BO15" s="227"/>
      <c r="BP15" s="227"/>
      <c r="BQ15" s="232">
        <v>9</v>
      </c>
      <c r="BR15" s="233"/>
      <c r="BS15" s="1008"/>
      <c r="BT15" s="1009"/>
      <c r="BU15" s="1009"/>
      <c r="BV15" s="1009"/>
      <c r="BW15" s="1009"/>
      <c r="BX15" s="1009"/>
      <c r="BY15" s="1009"/>
      <c r="BZ15" s="1009"/>
      <c r="CA15" s="1009"/>
      <c r="CB15" s="1009"/>
      <c r="CC15" s="1009"/>
      <c r="CD15" s="1009"/>
      <c r="CE15" s="1009"/>
      <c r="CF15" s="1009"/>
      <c r="CG15" s="1030"/>
      <c r="CH15" s="1005"/>
      <c r="CI15" s="1006"/>
      <c r="CJ15" s="1006"/>
      <c r="CK15" s="1006"/>
      <c r="CL15" s="1007"/>
      <c r="CM15" s="1005"/>
      <c r="CN15" s="1006"/>
      <c r="CO15" s="1006"/>
      <c r="CP15" s="1006"/>
      <c r="CQ15" s="1007"/>
      <c r="CR15" s="1005"/>
      <c r="CS15" s="1006"/>
      <c r="CT15" s="1006"/>
      <c r="CU15" s="1006"/>
      <c r="CV15" s="1007"/>
      <c r="CW15" s="1005"/>
      <c r="CX15" s="1006"/>
      <c r="CY15" s="1006"/>
      <c r="CZ15" s="1006"/>
      <c r="DA15" s="1007"/>
      <c r="DB15" s="1005"/>
      <c r="DC15" s="1006"/>
      <c r="DD15" s="1006"/>
      <c r="DE15" s="1006"/>
      <c r="DF15" s="1007"/>
      <c r="DG15" s="1005"/>
      <c r="DH15" s="1006"/>
      <c r="DI15" s="1006"/>
      <c r="DJ15" s="1006"/>
      <c r="DK15" s="1007"/>
      <c r="DL15" s="1005"/>
      <c r="DM15" s="1006"/>
      <c r="DN15" s="1006"/>
      <c r="DO15" s="1006"/>
      <c r="DP15" s="1007"/>
      <c r="DQ15" s="1005"/>
      <c r="DR15" s="1006"/>
      <c r="DS15" s="1006"/>
      <c r="DT15" s="1006"/>
      <c r="DU15" s="1007"/>
      <c r="DV15" s="1008"/>
      <c r="DW15" s="1009"/>
      <c r="DX15" s="1009"/>
      <c r="DY15" s="1009"/>
      <c r="DZ15" s="1010"/>
      <c r="EA15" s="228"/>
    </row>
    <row r="16" spans="1:131" s="229" customFormat="1" ht="26.25" customHeight="1" x14ac:dyDescent="0.2">
      <c r="A16" s="232">
        <v>10</v>
      </c>
      <c r="B16" s="1046"/>
      <c r="C16" s="1047"/>
      <c r="D16" s="1047"/>
      <c r="E16" s="1047"/>
      <c r="F16" s="1047"/>
      <c r="G16" s="1047"/>
      <c r="H16" s="1047"/>
      <c r="I16" s="1047"/>
      <c r="J16" s="1047"/>
      <c r="K16" s="1047"/>
      <c r="L16" s="1047"/>
      <c r="M16" s="1047"/>
      <c r="N16" s="1047"/>
      <c r="O16" s="1047"/>
      <c r="P16" s="1048"/>
      <c r="Q16" s="1054"/>
      <c r="R16" s="1055"/>
      <c r="S16" s="1055"/>
      <c r="T16" s="1055"/>
      <c r="U16" s="1055"/>
      <c r="V16" s="1055"/>
      <c r="W16" s="1055"/>
      <c r="X16" s="1055"/>
      <c r="Y16" s="1055"/>
      <c r="Z16" s="1055"/>
      <c r="AA16" s="1055"/>
      <c r="AB16" s="1055"/>
      <c r="AC16" s="1055"/>
      <c r="AD16" s="1055"/>
      <c r="AE16" s="1056"/>
      <c r="AF16" s="1051"/>
      <c r="AG16" s="1052"/>
      <c r="AH16" s="1052"/>
      <c r="AI16" s="1052"/>
      <c r="AJ16" s="1053"/>
      <c r="AK16" s="1096"/>
      <c r="AL16" s="1097"/>
      <c r="AM16" s="1097"/>
      <c r="AN16" s="1097"/>
      <c r="AO16" s="1097"/>
      <c r="AP16" s="1097"/>
      <c r="AQ16" s="1097"/>
      <c r="AR16" s="1097"/>
      <c r="AS16" s="1097"/>
      <c r="AT16" s="1097"/>
      <c r="AU16" s="1098"/>
      <c r="AV16" s="1098"/>
      <c r="AW16" s="1098"/>
      <c r="AX16" s="1098"/>
      <c r="AY16" s="1099"/>
      <c r="AZ16" s="226"/>
      <c r="BA16" s="226"/>
      <c r="BB16" s="226"/>
      <c r="BC16" s="226"/>
      <c r="BD16" s="226"/>
      <c r="BE16" s="227"/>
      <c r="BF16" s="227"/>
      <c r="BG16" s="227"/>
      <c r="BH16" s="227"/>
      <c r="BI16" s="227"/>
      <c r="BJ16" s="227"/>
      <c r="BK16" s="227"/>
      <c r="BL16" s="227"/>
      <c r="BM16" s="227"/>
      <c r="BN16" s="227"/>
      <c r="BO16" s="227"/>
      <c r="BP16" s="227"/>
      <c r="BQ16" s="232">
        <v>10</v>
      </c>
      <c r="BR16" s="233"/>
      <c r="BS16" s="1008"/>
      <c r="BT16" s="1009"/>
      <c r="BU16" s="1009"/>
      <c r="BV16" s="1009"/>
      <c r="BW16" s="1009"/>
      <c r="BX16" s="1009"/>
      <c r="BY16" s="1009"/>
      <c r="BZ16" s="1009"/>
      <c r="CA16" s="1009"/>
      <c r="CB16" s="1009"/>
      <c r="CC16" s="1009"/>
      <c r="CD16" s="1009"/>
      <c r="CE16" s="1009"/>
      <c r="CF16" s="1009"/>
      <c r="CG16" s="1030"/>
      <c r="CH16" s="1005"/>
      <c r="CI16" s="1006"/>
      <c r="CJ16" s="1006"/>
      <c r="CK16" s="1006"/>
      <c r="CL16" s="1007"/>
      <c r="CM16" s="1005"/>
      <c r="CN16" s="1006"/>
      <c r="CO16" s="1006"/>
      <c r="CP16" s="1006"/>
      <c r="CQ16" s="1007"/>
      <c r="CR16" s="1005"/>
      <c r="CS16" s="1006"/>
      <c r="CT16" s="1006"/>
      <c r="CU16" s="1006"/>
      <c r="CV16" s="1007"/>
      <c r="CW16" s="1005"/>
      <c r="CX16" s="1006"/>
      <c r="CY16" s="1006"/>
      <c r="CZ16" s="1006"/>
      <c r="DA16" s="1007"/>
      <c r="DB16" s="1005"/>
      <c r="DC16" s="1006"/>
      <c r="DD16" s="1006"/>
      <c r="DE16" s="1006"/>
      <c r="DF16" s="1007"/>
      <c r="DG16" s="1005"/>
      <c r="DH16" s="1006"/>
      <c r="DI16" s="1006"/>
      <c r="DJ16" s="1006"/>
      <c r="DK16" s="1007"/>
      <c r="DL16" s="1005"/>
      <c r="DM16" s="1006"/>
      <c r="DN16" s="1006"/>
      <c r="DO16" s="1006"/>
      <c r="DP16" s="1007"/>
      <c r="DQ16" s="1005"/>
      <c r="DR16" s="1006"/>
      <c r="DS16" s="1006"/>
      <c r="DT16" s="1006"/>
      <c r="DU16" s="1007"/>
      <c r="DV16" s="1008"/>
      <c r="DW16" s="1009"/>
      <c r="DX16" s="1009"/>
      <c r="DY16" s="1009"/>
      <c r="DZ16" s="1010"/>
      <c r="EA16" s="228"/>
    </row>
    <row r="17" spans="1:131" s="229" customFormat="1" ht="26.25" customHeight="1" x14ac:dyDescent="0.2">
      <c r="A17" s="232">
        <v>11</v>
      </c>
      <c r="B17" s="1046"/>
      <c r="C17" s="1047"/>
      <c r="D17" s="1047"/>
      <c r="E17" s="1047"/>
      <c r="F17" s="1047"/>
      <c r="G17" s="1047"/>
      <c r="H17" s="1047"/>
      <c r="I17" s="1047"/>
      <c r="J17" s="1047"/>
      <c r="K17" s="1047"/>
      <c r="L17" s="1047"/>
      <c r="M17" s="1047"/>
      <c r="N17" s="1047"/>
      <c r="O17" s="1047"/>
      <c r="P17" s="1048"/>
      <c r="Q17" s="1054"/>
      <c r="R17" s="1055"/>
      <c r="S17" s="1055"/>
      <c r="T17" s="1055"/>
      <c r="U17" s="1055"/>
      <c r="V17" s="1055"/>
      <c r="W17" s="1055"/>
      <c r="X17" s="1055"/>
      <c r="Y17" s="1055"/>
      <c r="Z17" s="1055"/>
      <c r="AA17" s="1055"/>
      <c r="AB17" s="1055"/>
      <c r="AC17" s="1055"/>
      <c r="AD17" s="1055"/>
      <c r="AE17" s="1056"/>
      <c r="AF17" s="1051"/>
      <c r="AG17" s="1052"/>
      <c r="AH17" s="1052"/>
      <c r="AI17" s="1052"/>
      <c r="AJ17" s="1053"/>
      <c r="AK17" s="1096"/>
      <c r="AL17" s="1097"/>
      <c r="AM17" s="1097"/>
      <c r="AN17" s="1097"/>
      <c r="AO17" s="1097"/>
      <c r="AP17" s="1097"/>
      <c r="AQ17" s="1097"/>
      <c r="AR17" s="1097"/>
      <c r="AS17" s="1097"/>
      <c r="AT17" s="1097"/>
      <c r="AU17" s="1098"/>
      <c r="AV17" s="1098"/>
      <c r="AW17" s="1098"/>
      <c r="AX17" s="1098"/>
      <c r="AY17" s="1099"/>
      <c r="AZ17" s="226"/>
      <c r="BA17" s="226"/>
      <c r="BB17" s="226"/>
      <c r="BC17" s="226"/>
      <c r="BD17" s="226"/>
      <c r="BE17" s="227"/>
      <c r="BF17" s="227"/>
      <c r="BG17" s="227"/>
      <c r="BH17" s="227"/>
      <c r="BI17" s="227"/>
      <c r="BJ17" s="227"/>
      <c r="BK17" s="227"/>
      <c r="BL17" s="227"/>
      <c r="BM17" s="227"/>
      <c r="BN17" s="227"/>
      <c r="BO17" s="227"/>
      <c r="BP17" s="227"/>
      <c r="BQ17" s="232">
        <v>11</v>
      </c>
      <c r="BR17" s="233"/>
      <c r="BS17" s="1008"/>
      <c r="BT17" s="1009"/>
      <c r="BU17" s="1009"/>
      <c r="BV17" s="1009"/>
      <c r="BW17" s="1009"/>
      <c r="BX17" s="1009"/>
      <c r="BY17" s="1009"/>
      <c r="BZ17" s="1009"/>
      <c r="CA17" s="1009"/>
      <c r="CB17" s="1009"/>
      <c r="CC17" s="1009"/>
      <c r="CD17" s="1009"/>
      <c r="CE17" s="1009"/>
      <c r="CF17" s="1009"/>
      <c r="CG17" s="1030"/>
      <c r="CH17" s="1005"/>
      <c r="CI17" s="1006"/>
      <c r="CJ17" s="1006"/>
      <c r="CK17" s="1006"/>
      <c r="CL17" s="1007"/>
      <c r="CM17" s="1005"/>
      <c r="CN17" s="1006"/>
      <c r="CO17" s="1006"/>
      <c r="CP17" s="1006"/>
      <c r="CQ17" s="1007"/>
      <c r="CR17" s="1005"/>
      <c r="CS17" s="1006"/>
      <c r="CT17" s="1006"/>
      <c r="CU17" s="1006"/>
      <c r="CV17" s="1007"/>
      <c r="CW17" s="1005"/>
      <c r="CX17" s="1006"/>
      <c r="CY17" s="1006"/>
      <c r="CZ17" s="1006"/>
      <c r="DA17" s="1007"/>
      <c r="DB17" s="1005"/>
      <c r="DC17" s="1006"/>
      <c r="DD17" s="1006"/>
      <c r="DE17" s="1006"/>
      <c r="DF17" s="1007"/>
      <c r="DG17" s="1005"/>
      <c r="DH17" s="1006"/>
      <c r="DI17" s="1006"/>
      <c r="DJ17" s="1006"/>
      <c r="DK17" s="1007"/>
      <c r="DL17" s="1005"/>
      <c r="DM17" s="1006"/>
      <c r="DN17" s="1006"/>
      <c r="DO17" s="1006"/>
      <c r="DP17" s="1007"/>
      <c r="DQ17" s="1005"/>
      <c r="DR17" s="1006"/>
      <c r="DS17" s="1006"/>
      <c r="DT17" s="1006"/>
      <c r="DU17" s="1007"/>
      <c r="DV17" s="1008"/>
      <c r="DW17" s="1009"/>
      <c r="DX17" s="1009"/>
      <c r="DY17" s="1009"/>
      <c r="DZ17" s="1010"/>
      <c r="EA17" s="228"/>
    </row>
    <row r="18" spans="1:131" s="229" customFormat="1" ht="26.25" customHeight="1" x14ac:dyDescent="0.2">
      <c r="A18" s="232">
        <v>12</v>
      </c>
      <c r="B18" s="1046"/>
      <c r="C18" s="1047"/>
      <c r="D18" s="1047"/>
      <c r="E18" s="1047"/>
      <c r="F18" s="1047"/>
      <c r="G18" s="1047"/>
      <c r="H18" s="1047"/>
      <c r="I18" s="1047"/>
      <c r="J18" s="1047"/>
      <c r="K18" s="1047"/>
      <c r="L18" s="1047"/>
      <c r="M18" s="1047"/>
      <c r="N18" s="1047"/>
      <c r="O18" s="1047"/>
      <c r="P18" s="1048"/>
      <c r="Q18" s="1054"/>
      <c r="R18" s="1055"/>
      <c r="S18" s="1055"/>
      <c r="T18" s="1055"/>
      <c r="U18" s="1055"/>
      <c r="V18" s="1055"/>
      <c r="W18" s="1055"/>
      <c r="X18" s="1055"/>
      <c r="Y18" s="1055"/>
      <c r="Z18" s="1055"/>
      <c r="AA18" s="1055"/>
      <c r="AB18" s="1055"/>
      <c r="AC18" s="1055"/>
      <c r="AD18" s="1055"/>
      <c r="AE18" s="1056"/>
      <c r="AF18" s="1051"/>
      <c r="AG18" s="1052"/>
      <c r="AH18" s="1052"/>
      <c r="AI18" s="1052"/>
      <c r="AJ18" s="1053"/>
      <c r="AK18" s="1096"/>
      <c r="AL18" s="1097"/>
      <c r="AM18" s="1097"/>
      <c r="AN18" s="1097"/>
      <c r="AO18" s="1097"/>
      <c r="AP18" s="1097"/>
      <c r="AQ18" s="1097"/>
      <c r="AR18" s="1097"/>
      <c r="AS18" s="1097"/>
      <c r="AT18" s="1097"/>
      <c r="AU18" s="1098"/>
      <c r="AV18" s="1098"/>
      <c r="AW18" s="1098"/>
      <c r="AX18" s="1098"/>
      <c r="AY18" s="1099"/>
      <c r="AZ18" s="226"/>
      <c r="BA18" s="226"/>
      <c r="BB18" s="226"/>
      <c r="BC18" s="226"/>
      <c r="BD18" s="226"/>
      <c r="BE18" s="227"/>
      <c r="BF18" s="227"/>
      <c r="BG18" s="227"/>
      <c r="BH18" s="227"/>
      <c r="BI18" s="227"/>
      <c r="BJ18" s="227"/>
      <c r="BK18" s="227"/>
      <c r="BL18" s="227"/>
      <c r="BM18" s="227"/>
      <c r="BN18" s="227"/>
      <c r="BO18" s="227"/>
      <c r="BP18" s="227"/>
      <c r="BQ18" s="232">
        <v>12</v>
      </c>
      <c r="BR18" s="233"/>
      <c r="BS18" s="1008"/>
      <c r="BT18" s="1009"/>
      <c r="BU18" s="1009"/>
      <c r="BV18" s="1009"/>
      <c r="BW18" s="1009"/>
      <c r="BX18" s="1009"/>
      <c r="BY18" s="1009"/>
      <c r="BZ18" s="1009"/>
      <c r="CA18" s="1009"/>
      <c r="CB18" s="1009"/>
      <c r="CC18" s="1009"/>
      <c r="CD18" s="1009"/>
      <c r="CE18" s="1009"/>
      <c r="CF18" s="1009"/>
      <c r="CG18" s="1030"/>
      <c r="CH18" s="1005"/>
      <c r="CI18" s="1006"/>
      <c r="CJ18" s="1006"/>
      <c r="CK18" s="1006"/>
      <c r="CL18" s="1007"/>
      <c r="CM18" s="1005"/>
      <c r="CN18" s="1006"/>
      <c r="CO18" s="1006"/>
      <c r="CP18" s="1006"/>
      <c r="CQ18" s="1007"/>
      <c r="CR18" s="1005"/>
      <c r="CS18" s="1006"/>
      <c r="CT18" s="1006"/>
      <c r="CU18" s="1006"/>
      <c r="CV18" s="1007"/>
      <c r="CW18" s="1005"/>
      <c r="CX18" s="1006"/>
      <c r="CY18" s="1006"/>
      <c r="CZ18" s="1006"/>
      <c r="DA18" s="1007"/>
      <c r="DB18" s="1005"/>
      <c r="DC18" s="1006"/>
      <c r="DD18" s="1006"/>
      <c r="DE18" s="1006"/>
      <c r="DF18" s="1007"/>
      <c r="DG18" s="1005"/>
      <c r="DH18" s="1006"/>
      <c r="DI18" s="1006"/>
      <c r="DJ18" s="1006"/>
      <c r="DK18" s="1007"/>
      <c r="DL18" s="1005"/>
      <c r="DM18" s="1006"/>
      <c r="DN18" s="1006"/>
      <c r="DO18" s="1006"/>
      <c r="DP18" s="1007"/>
      <c r="DQ18" s="1005"/>
      <c r="DR18" s="1006"/>
      <c r="DS18" s="1006"/>
      <c r="DT18" s="1006"/>
      <c r="DU18" s="1007"/>
      <c r="DV18" s="1008"/>
      <c r="DW18" s="1009"/>
      <c r="DX18" s="1009"/>
      <c r="DY18" s="1009"/>
      <c r="DZ18" s="1010"/>
      <c r="EA18" s="228"/>
    </row>
    <row r="19" spans="1:131" s="229" customFormat="1" ht="26.25" customHeight="1" x14ac:dyDescent="0.2">
      <c r="A19" s="232">
        <v>13</v>
      </c>
      <c r="B19" s="1046"/>
      <c r="C19" s="1047"/>
      <c r="D19" s="1047"/>
      <c r="E19" s="1047"/>
      <c r="F19" s="1047"/>
      <c r="G19" s="1047"/>
      <c r="H19" s="1047"/>
      <c r="I19" s="1047"/>
      <c r="J19" s="1047"/>
      <c r="K19" s="1047"/>
      <c r="L19" s="1047"/>
      <c r="M19" s="1047"/>
      <c r="N19" s="1047"/>
      <c r="O19" s="1047"/>
      <c r="P19" s="1048"/>
      <c r="Q19" s="1054"/>
      <c r="R19" s="1055"/>
      <c r="S19" s="1055"/>
      <c r="T19" s="1055"/>
      <c r="U19" s="1055"/>
      <c r="V19" s="1055"/>
      <c r="W19" s="1055"/>
      <c r="X19" s="1055"/>
      <c r="Y19" s="1055"/>
      <c r="Z19" s="1055"/>
      <c r="AA19" s="1055"/>
      <c r="AB19" s="1055"/>
      <c r="AC19" s="1055"/>
      <c r="AD19" s="1055"/>
      <c r="AE19" s="1056"/>
      <c r="AF19" s="1051"/>
      <c r="AG19" s="1052"/>
      <c r="AH19" s="1052"/>
      <c r="AI19" s="1052"/>
      <c r="AJ19" s="1053"/>
      <c r="AK19" s="1096"/>
      <c r="AL19" s="1097"/>
      <c r="AM19" s="1097"/>
      <c r="AN19" s="1097"/>
      <c r="AO19" s="1097"/>
      <c r="AP19" s="1097"/>
      <c r="AQ19" s="1097"/>
      <c r="AR19" s="1097"/>
      <c r="AS19" s="1097"/>
      <c r="AT19" s="1097"/>
      <c r="AU19" s="1098"/>
      <c r="AV19" s="1098"/>
      <c r="AW19" s="1098"/>
      <c r="AX19" s="1098"/>
      <c r="AY19" s="1099"/>
      <c r="AZ19" s="226"/>
      <c r="BA19" s="226"/>
      <c r="BB19" s="226"/>
      <c r="BC19" s="226"/>
      <c r="BD19" s="226"/>
      <c r="BE19" s="227"/>
      <c r="BF19" s="227"/>
      <c r="BG19" s="227"/>
      <c r="BH19" s="227"/>
      <c r="BI19" s="227"/>
      <c r="BJ19" s="227"/>
      <c r="BK19" s="227"/>
      <c r="BL19" s="227"/>
      <c r="BM19" s="227"/>
      <c r="BN19" s="227"/>
      <c r="BO19" s="227"/>
      <c r="BP19" s="227"/>
      <c r="BQ19" s="232">
        <v>13</v>
      </c>
      <c r="BR19" s="233"/>
      <c r="BS19" s="1008"/>
      <c r="BT19" s="1009"/>
      <c r="BU19" s="1009"/>
      <c r="BV19" s="1009"/>
      <c r="BW19" s="1009"/>
      <c r="BX19" s="1009"/>
      <c r="BY19" s="1009"/>
      <c r="BZ19" s="1009"/>
      <c r="CA19" s="1009"/>
      <c r="CB19" s="1009"/>
      <c r="CC19" s="1009"/>
      <c r="CD19" s="1009"/>
      <c r="CE19" s="1009"/>
      <c r="CF19" s="1009"/>
      <c r="CG19" s="1030"/>
      <c r="CH19" s="1005"/>
      <c r="CI19" s="1006"/>
      <c r="CJ19" s="1006"/>
      <c r="CK19" s="1006"/>
      <c r="CL19" s="1007"/>
      <c r="CM19" s="1005"/>
      <c r="CN19" s="1006"/>
      <c r="CO19" s="1006"/>
      <c r="CP19" s="1006"/>
      <c r="CQ19" s="1007"/>
      <c r="CR19" s="1005"/>
      <c r="CS19" s="1006"/>
      <c r="CT19" s="1006"/>
      <c r="CU19" s="1006"/>
      <c r="CV19" s="1007"/>
      <c r="CW19" s="1005"/>
      <c r="CX19" s="1006"/>
      <c r="CY19" s="1006"/>
      <c r="CZ19" s="1006"/>
      <c r="DA19" s="1007"/>
      <c r="DB19" s="1005"/>
      <c r="DC19" s="1006"/>
      <c r="DD19" s="1006"/>
      <c r="DE19" s="1006"/>
      <c r="DF19" s="1007"/>
      <c r="DG19" s="1005"/>
      <c r="DH19" s="1006"/>
      <c r="DI19" s="1006"/>
      <c r="DJ19" s="1006"/>
      <c r="DK19" s="1007"/>
      <c r="DL19" s="1005"/>
      <c r="DM19" s="1006"/>
      <c r="DN19" s="1006"/>
      <c r="DO19" s="1006"/>
      <c r="DP19" s="1007"/>
      <c r="DQ19" s="1005"/>
      <c r="DR19" s="1006"/>
      <c r="DS19" s="1006"/>
      <c r="DT19" s="1006"/>
      <c r="DU19" s="1007"/>
      <c r="DV19" s="1008"/>
      <c r="DW19" s="1009"/>
      <c r="DX19" s="1009"/>
      <c r="DY19" s="1009"/>
      <c r="DZ19" s="1010"/>
      <c r="EA19" s="228"/>
    </row>
    <row r="20" spans="1:131" s="229" customFormat="1" ht="26.25" customHeight="1" x14ac:dyDescent="0.2">
      <c r="A20" s="232">
        <v>14</v>
      </c>
      <c r="B20" s="1046"/>
      <c r="C20" s="1047"/>
      <c r="D20" s="1047"/>
      <c r="E20" s="1047"/>
      <c r="F20" s="1047"/>
      <c r="G20" s="1047"/>
      <c r="H20" s="1047"/>
      <c r="I20" s="1047"/>
      <c r="J20" s="1047"/>
      <c r="K20" s="1047"/>
      <c r="L20" s="1047"/>
      <c r="M20" s="1047"/>
      <c r="N20" s="1047"/>
      <c r="O20" s="1047"/>
      <c r="P20" s="1048"/>
      <c r="Q20" s="1054"/>
      <c r="R20" s="1055"/>
      <c r="S20" s="1055"/>
      <c r="T20" s="1055"/>
      <c r="U20" s="1055"/>
      <c r="V20" s="1055"/>
      <c r="W20" s="1055"/>
      <c r="X20" s="1055"/>
      <c r="Y20" s="1055"/>
      <c r="Z20" s="1055"/>
      <c r="AA20" s="1055"/>
      <c r="AB20" s="1055"/>
      <c r="AC20" s="1055"/>
      <c r="AD20" s="1055"/>
      <c r="AE20" s="1056"/>
      <c r="AF20" s="1051"/>
      <c r="AG20" s="1052"/>
      <c r="AH20" s="1052"/>
      <c r="AI20" s="1052"/>
      <c r="AJ20" s="1053"/>
      <c r="AK20" s="1096"/>
      <c r="AL20" s="1097"/>
      <c r="AM20" s="1097"/>
      <c r="AN20" s="1097"/>
      <c r="AO20" s="1097"/>
      <c r="AP20" s="1097"/>
      <c r="AQ20" s="1097"/>
      <c r="AR20" s="1097"/>
      <c r="AS20" s="1097"/>
      <c r="AT20" s="1097"/>
      <c r="AU20" s="1098"/>
      <c r="AV20" s="1098"/>
      <c r="AW20" s="1098"/>
      <c r="AX20" s="1098"/>
      <c r="AY20" s="1099"/>
      <c r="AZ20" s="226"/>
      <c r="BA20" s="226"/>
      <c r="BB20" s="226"/>
      <c r="BC20" s="226"/>
      <c r="BD20" s="226"/>
      <c r="BE20" s="227"/>
      <c r="BF20" s="227"/>
      <c r="BG20" s="227"/>
      <c r="BH20" s="227"/>
      <c r="BI20" s="227"/>
      <c r="BJ20" s="227"/>
      <c r="BK20" s="227"/>
      <c r="BL20" s="227"/>
      <c r="BM20" s="227"/>
      <c r="BN20" s="227"/>
      <c r="BO20" s="227"/>
      <c r="BP20" s="227"/>
      <c r="BQ20" s="232">
        <v>14</v>
      </c>
      <c r="BR20" s="233"/>
      <c r="BS20" s="1008"/>
      <c r="BT20" s="1009"/>
      <c r="BU20" s="1009"/>
      <c r="BV20" s="1009"/>
      <c r="BW20" s="1009"/>
      <c r="BX20" s="1009"/>
      <c r="BY20" s="1009"/>
      <c r="BZ20" s="1009"/>
      <c r="CA20" s="1009"/>
      <c r="CB20" s="1009"/>
      <c r="CC20" s="1009"/>
      <c r="CD20" s="1009"/>
      <c r="CE20" s="1009"/>
      <c r="CF20" s="1009"/>
      <c r="CG20" s="1030"/>
      <c r="CH20" s="1005"/>
      <c r="CI20" s="1006"/>
      <c r="CJ20" s="1006"/>
      <c r="CK20" s="1006"/>
      <c r="CL20" s="1007"/>
      <c r="CM20" s="1005"/>
      <c r="CN20" s="1006"/>
      <c r="CO20" s="1006"/>
      <c r="CP20" s="1006"/>
      <c r="CQ20" s="1007"/>
      <c r="CR20" s="1005"/>
      <c r="CS20" s="1006"/>
      <c r="CT20" s="1006"/>
      <c r="CU20" s="1006"/>
      <c r="CV20" s="1007"/>
      <c r="CW20" s="1005"/>
      <c r="CX20" s="1006"/>
      <c r="CY20" s="1006"/>
      <c r="CZ20" s="1006"/>
      <c r="DA20" s="1007"/>
      <c r="DB20" s="1005"/>
      <c r="DC20" s="1006"/>
      <c r="DD20" s="1006"/>
      <c r="DE20" s="1006"/>
      <c r="DF20" s="1007"/>
      <c r="DG20" s="1005"/>
      <c r="DH20" s="1006"/>
      <c r="DI20" s="1006"/>
      <c r="DJ20" s="1006"/>
      <c r="DK20" s="1007"/>
      <c r="DL20" s="1005"/>
      <c r="DM20" s="1006"/>
      <c r="DN20" s="1006"/>
      <c r="DO20" s="1006"/>
      <c r="DP20" s="1007"/>
      <c r="DQ20" s="1005"/>
      <c r="DR20" s="1006"/>
      <c r="DS20" s="1006"/>
      <c r="DT20" s="1006"/>
      <c r="DU20" s="1007"/>
      <c r="DV20" s="1008"/>
      <c r="DW20" s="1009"/>
      <c r="DX20" s="1009"/>
      <c r="DY20" s="1009"/>
      <c r="DZ20" s="1010"/>
      <c r="EA20" s="228"/>
    </row>
    <row r="21" spans="1:131" s="229" customFormat="1" ht="26.25" customHeight="1" thickBot="1" x14ac:dyDescent="0.25">
      <c r="A21" s="232">
        <v>15</v>
      </c>
      <c r="B21" s="1046"/>
      <c r="C21" s="1047"/>
      <c r="D21" s="1047"/>
      <c r="E21" s="1047"/>
      <c r="F21" s="1047"/>
      <c r="G21" s="1047"/>
      <c r="H21" s="1047"/>
      <c r="I21" s="1047"/>
      <c r="J21" s="1047"/>
      <c r="K21" s="1047"/>
      <c r="L21" s="1047"/>
      <c r="M21" s="1047"/>
      <c r="N21" s="1047"/>
      <c r="O21" s="1047"/>
      <c r="P21" s="1048"/>
      <c r="Q21" s="1054"/>
      <c r="R21" s="1055"/>
      <c r="S21" s="1055"/>
      <c r="T21" s="1055"/>
      <c r="U21" s="1055"/>
      <c r="V21" s="1055"/>
      <c r="W21" s="1055"/>
      <c r="X21" s="1055"/>
      <c r="Y21" s="1055"/>
      <c r="Z21" s="1055"/>
      <c r="AA21" s="1055"/>
      <c r="AB21" s="1055"/>
      <c r="AC21" s="1055"/>
      <c r="AD21" s="1055"/>
      <c r="AE21" s="1056"/>
      <c r="AF21" s="1051"/>
      <c r="AG21" s="1052"/>
      <c r="AH21" s="1052"/>
      <c r="AI21" s="1052"/>
      <c r="AJ21" s="1053"/>
      <c r="AK21" s="1096"/>
      <c r="AL21" s="1097"/>
      <c r="AM21" s="1097"/>
      <c r="AN21" s="1097"/>
      <c r="AO21" s="1097"/>
      <c r="AP21" s="1097"/>
      <c r="AQ21" s="1097"/>
      <c r="AR21" s="1097"/>
      <c r="AS21" s="1097"/>
      <c r="AT21" s="1097"/>
      <c r="AU21" s="1098"/>
      <c r="AV21" s="1098"/>
      <c r="AW21" s="1098"/>
      <c r="AX21" s="1098"/>
      <c r="AY21" s="1099"/>
      <c r="AZ21" s="226"/>
      <c r="BA21" s="226"/>
      <c r="BB21" s="226"/>
      <c r="BC21" s="226"/>
      <c r="BD21" s="226"/>
      <c r="BE21" s="227"/>
      <c r="BF21" s="227"/>
      <c r="BG21" s="227"/>
      <c r="BH21" s="227"/>
      <c r="BI21" s="227"/>
      <c r="BJ21" s="227"/>
      <c r="BK21" s="227"/>
      <c r="BL21" s="227"/>
      <c r="BM21" s="227"/>
      <c r="BN21" s="227"/>
      <c r="BO21" s="227"/>
      <c r="BP21" s="227"/>
      <c r="BQ21" s="232">
        <v>15</v>
      </c>
      <c r="BR21" s="233"/>
      <c r="BS21" s="1008"/>
      <c r="BT21" s="1009"/>
      <c r="BU21" s="1009"/>
      <c r="BV21" s="1009"/>
      <c r="BW21" s="1009"/>
      <c r="BX21" s="1009"/>
      <c r="BY21" s="1009"/>
      <c r="BZ21" s="1009"/>
      <c r="CA21" s="1009"/>
      <c r="CB21" s="1009"/>
      <c r="CC21" s="1009"/>
      <c r="CD21" s="1009"/>
      <c r="CE21" s="1009"/>
      <c r="CF21" s="1009"/>
      <c r="CG21" s="1030"/>
      <c r="CH21" s="1005"/>
      <c r="CI21" s="1006"/>
      <c r="CJ21" s="1006"/>
      <c r="CK21" s="1006"/>
      <c r="CL21" s="1007"/>
      <c r="CM21" s="1005"/>
      <c r="CN21" s="1006"/>
      <c r="CO21" s="1006"/>
      <c r="CP21" s="1006"/>
      <c r="CQ21" s="1007"/>
      <c r="CR21" s="1005"/>
      <c r="CS21" s="1006"/>
      <c r="CT21" s="1006"/>
      <c r="CU21" s="1006"/>
      <c r="CV21" s="1007"/>
      <c r="CW21" s="1005"/>
      <c r="CX21" s="1006"/>
      <c r="CY21" s="1006"/>
      <c r="CZ21" s="1006"/>
      <c r="DA21" s="1007"/>
      <c r="DB21" s="1005"/>
      <c r="DC21" s="1006"/>
      <c r="DD21" s="1006"/>
      <c r="DE21" s="1006"/>
      <c r="DF21" s="1007"/>
      <c r="DG21" s="1005"/>
      <c r="DH21" s="1006"/>
      <c r="DI21" s="1006"/>
      <c r="DJ21" s="1006"/>
      <c r="DK21" s="1007"/>
      <c r="DL21" s="1005"/>
      <c r="DM21" s="1006"/>
      <c r="DN21" s="1006"/>
      <c r="DO21" s="1006"/>
      <c r="DP21" s="1007"/>
      <c r="DQ21" s="1005"/>
      <c r="DR21" s="1006"/>
      <c r="DS21" s="1006"/>
      <c r="DT21" s="1006"/>
      <c r="DU21" s="1007"/>
      <c r="DV21" s="1008"/>
      <c r="DW21" s="1009"/>
      <c r="DX21" s="1009"/>
      <c r="DY21" s="1009"/>
      <c r="DZ21" s="1010"/>
      <c r="EA21" s="228"/>
    </row>
    <row r="22" spans="1:131" s="229" customFormat="1" ht="26.25" customHeight="1" x14ac:dyDescent="0.2">
      <c r="A22" s="232">
        <v>16</v>
      </c>
      <c r="B22" s="1046"/>
      <c r="C22" s="1047"/>
      <c r="D22" s="1047"/>
      <c r="E22" s="1047"/>
      <c r="F22" s="1047"/>
      <c r="G22" s="1047"/>
      <c r="H22" s="1047"/>
      <c r="I22" s="1047"/>
      <c r="J22" s="1047"/>
      <c r="K22" s="1047"/>
      <c r="L22" s="1047"/>
      <c r="M22" s="1047"/>
      <c r="N22" s="1047"/>
      <c r="O22" s="1047"/>
      <c r="P22" s="1048"/>
      <c r="Q22" s="1089"/>
      <c r="R22" s="1090"/>
      <c r="S22" s="1090"/>
      <c r="T22" s="1090"/>
      <c r="U22" s="1090"/>
      <c r="V22" s="1090"/>
      <c r="W22" s="1090"/>
      <c r="X22" s="1090"/>
      <c r="Y22" s="1090"/>
      <c r="Z22" s="1090"/>
      <c r="AA22" s="1090"/>
      <c r="AB22" s="1090"/>
      <c r="AC22" s="1090"/>
      <c r="AD22" s="1090"/>
      <c r="AE22" s="1091"/>
      <c r="AF22" s="1051"/>
      <c r="AG22" s="1052"/>
      <c r="AH22" s="1052"/>
      <c r="AI22" s="1052"/>
      <c r="AJ22" s="1053"/>
      <c r="AK22" s="1092"/>
      <c r="AL22" s="1093"/>
      <c r="AM22" s="1093"/>
      <c r="AN22" s="1093"/>
      <c r="AO22" s="1093"/>
      <c r="AP22" s="1093"/>
      <c r="AQ22" s="1093"/>
      <c r="AR22" s="1093"/>
      <c r="AS22" s="1093"/>
      <c r="AT22" s="1093"/>
      <c r="AU22" s="1094"/>
      <c r="AV22" s="1094"/>
      <c r="AW22" s="1094"/>
      <c r="AX22" s="1094"/>
      <c r="AY22" s="1095"/>
      <c r="AZ22" s="1044" t="s">
        <v>393</v>
      </c>
      <c r="BA22" s="1044"/>
      <c r="BB22" s="1044"/>
      <c r="BC22" s="1044"/>
      <c r="BD22" s="1045"/>
      <c r="BE22" s="227"/>
      <c r="BF22" s="227"/>
      <c r="BG22" s="227"/>
      <c r="BH22" s="227"/>
      <c r="BI22" s="227"/>
      <c r="BJ22" s="227"/>
      <c r="BK22" s="227"/>
      <c r="BL22" s="227"/>
      <c r="BM22" s="227"/>
      <c r="BN22" s="227"/>
      <c r="BO22" s="227"/>
      <c r="BP22" s="227"/>
      <c r="BQ22" s="232">
        <v>16</v>
      </c>
      <c r="BR22" s="233"/>
      <c r="BS22" s="1008"/>
      <c r="BT22" s="1009"/>
      <c r="BU22" s="1009"/>
      <c r="BV22" s="1009"/>
      <c r="BW22" s="1009"/>
      <c r="BX22" s="1009"/>
      <c r="BY22" s="1009"/>
      <c r="BZ22" s="1009"/>
      <c r="CA22" s="1009"/>
      <c r="CB22" s="1009"/>
      <c r="CC22" s="1009"/>
      <c r="CD22" s="1009"/>
      <c r="CE22" s="1009"/>
      <c r="CF22" s="1009"/>
      <c r="CG22" s="1030"/>
      <c r="CH22" s="1005"/>
      <c r="CI22" s="1006"/>
      <c r="CJ22" s="1006"/>
      <c r="CK22" s="1006"/>
      <c r="CL22" s="1007"/>
      <c r="CM22" s="1005"/>
      <c r="CN22" s="1006"/>
      <c r="CO22" s="1006"/>
      <c r="CP22" s="1006"/>
      <c r="CQ22" s="1007"/>
      <c r="CR22" s="1005"/>
      <c r="CS22" s="1006"/>
      <c r="CT22" s="1006"/>
      <c r="CU22" s="1006"/>
      <c r="CV22" s="1007"/>
      <c r="CW22" s="1005"/>
      <c r="CX22" s="1006"/>
      <c r="CY22" s="1006"/>
      <c r="CZ22" s="1006"/>
      <c r="DA22" s="1007"/>
      <c r="DB22" s="1005"/>
      <c r="DC22" s="1006"/>
      <c r="DD22" s="1006"/>
      <c r="DE22" s="1006"/>
      <c r="DF22" s="1007"/>
      <c r="DG22" s="1005"/>
      <c r="DH22" s="1006"/>
      <c r="DI22" s="1006"/>
      <c r="DJ22" s="1006"/>
      <c r="DK22" s="1007"/>
      <c r="DL22" s="1005"/>
      <c r="DM22" s="1006"/>
      <c r="DN22" s="1006"/>
      <c r="DO22" s="1006"/>
      <c r="DP22" s="1007"/>
      <c r="DQ22" s="1005"/>
      <c r="DR22" s="1006"/>
      <c r="DS22" s="1006"/>
      <c r="DT22" s="1006"/>
      <c r="DU22" s="1007"/>
      <c r="DV22" s="1008"/>
      <c r="DW22" s="1009"/>
      <c r="DX22" s="1009"/>
      <c r="DY22" s="1009"/>
      <c r="DZ22" s="1010"/>
      <c r="EA22" s="228"/>
    </row>
    <row r="23" spans="1:131" s="229" customFormat="1" ht="26.25" customHeight="1" thickBot="1" x14ac:dyDescent="0.25">
      <c r="A23" s="234" t="s">
        <v>394</v>
      </c>
      <c r="B23" s="950" t="s">
        <v>395</v>
      </c>
      <c r="C23" s="951"/>
      <c r="D23" s="951"/>
      <c r="E23" s="951"/>
      <c r="F23" s="951"/>
      <c r="G23" s="951"/>
      <c r="H23" s="951"/>
      <c r="I23" s="951"/>
      <c r="J23" s="951"/>
      <c r="K23" s="951"/>
      <c r="L23" s="951"/>
      <c r="M23" s="951"/>
      <c r="N23" s="951"/>
      <c r="O23" s="951"/>
      <c r="P23" s="961"/>
      <c r="Q23" s="1083">
        <v>32335</v>
      </c>
      <c r="R23" s="1077"/>
      <c r="S23" s="1077"/>
      <c r="T23" s="1077"/>
      <c r="U23" s="1077"/>
      <c r="V23" s="1077">
        <v>31460</v>
      </c>
      <c r="W23" s="1077"/>
      <c r="X23" s="1077"/>
      <c r="Y23" s="1077"/>
      <c r="Z23" s="1077"/>
      <c r="AA23" s="1077">
        <v>875</v>
      </c>
      <c r="AB23" s="1077"/>
      <c r="AC23" s="1077"/>
      <c r="AD23" s="1077"/>
      <c r="AE23" s="1084"/>
      <c r="AF23" s="1085">
        <v>833</v>
      </c>
      <c r="AG23" s="1077"/>
      <c r="AH23" s="1077"/>
      <c r="AI23" s="1077"/>
      <c r="AJ23" s="1086"/>
      <c r="AK23" s="1087"/>
      <c r="AL23" s="1088"/>
      <c r="AM23" s="1088"/>
      <c r="AN23" s="1088"/>
      <c r="AO23" s="1088"/>
      <c r="AP23" s="1077">
        <v>13888</v>
      </c>
      <c r="AQ23" s="1077"/>
      <c r="AR23" s="1077"/>
      <c r="AS23" s="1077"/>
      <c r="AT23" s="1077"/>
      <c r="AU23" s="1078"/>
      <c r="AV23" s="1078"/>
      <c r="AW23" s="1078"/>
      <c r="AX23" s="1078"/>
      <c r="AY23" s="1079"/>
      <c r="AZ23" s="1080" t="s">
        <v>129</v>
      </c>
      <c r="BA23" s="1081"/>
      <c r="BB23" s="1081"/>
      <c r="BC23" s="1081"/>
      <c r="BD23" s="1082"/>
      <c r="BE23" s="227"/>
      <c r="BF23" s="227"/>
      <c r="BG23" s="227"/>
      <c r="BH23" s="227"/>
      <c r="BI23" s="227"/>
      <c r="BJ23" s="227"/>
      <c r="BK23" s="227"/>
      <c r="BL23" s="227"/>
      <c r="BM23" s="227"/>
      <c r="BN23" s="227"/>
      <c r="BO23" s="227"/>
      <c r="BP23" s="227"/>
      <c r="BQ23" s="232">
        <v>17</v>
      </c>
      <c r="BR23" s="233"/>
      <c r="BS23" s="1008"/>
      <c r="BT23" s="1009"/>
      <c r="BU23" s="1009"/>
      <c r="BV23" s="1009"/>
      <c r="BW23" s="1009"/>
      <c r="BX23" s="1009"/>
      <c r="BY23" s="1009"/>
      <c r="BZ23" s="1009"/>
      <c r="CA23" s="1009"/>
      <c r="CB23" s="1009"/>
      <c r="CC23" s="1009"/>
      <c r="CD23" s="1009"/>
      <c r="CE23" s="1009"/>
      <c r="CF23" s="1009"/>
      <c r="CG23" s="1030"/>
      <c r="CH23" s="1005"/>
      <c r="CI23" s="1006"/>
      <c r="CJ23" s="1006"/>
      <c r="CK23" s="1006"/>
      <c r="CL23" s="1007"/>
      <c r="CM23" s="1005"/>
      <c r="CN23" s="1006"/>
      <c r="CO23" s="1006"/>
      <c r="CP23" s="1006"/>
      <c r="CQ23" s="1007"/>
      <c r="CR23" s="1005"/>
      <c r="CS23" s="1006"/>
      <c r="CT23" s="1006"/>
      <c r="CU23" s="1006"/>
      <c r="CV23" s="1007"/>
      <c r="CW23" s="1005"/>
      <c r="CX23" s="1006"/>
      <c r="CY23" s="1006"/>
      <c r="CZ23" s="1006"/>
      <c r="DA23" s="1007"/>
      <c r="DB23" s="1005"/>
      <c r="DC23" s="1006"/>
      <c r="DD23" s="1006"/>
      <c r="DE23" s="1006"/>
      <c r="DF23" s="1007"/>
      <c r="DG23" s="1005"/>
      <c r="DH23" s="1006"/>
      <c r="DI23" s="1006"/>
      <c r="DJ23" s="1006"/>
      <c r="DK23" s="1007"/>
      <c r="DL23" s="1005"/>
      <c r="DM23" s="1006"/>
      <c r="DN23" s="1006"/>
      <c r="DO23" s="1006"/>
      <c r="DP23" s="1007"/>
      <c r="DQ23" s="1005"/>
      <c r="DR23" s="1006"/>
      <c r="DS23" s="1006"/>
      <c r="DT23" s="1006"/>
      <c r="DU23" s="1007"/>
      <c r="DV23" s="1008"/>
      <c r="DW23" s="1009"/>
      <c r="DX23" s="1009"/>
      <c r="DY23" s="1009"/>
      <c r="DZ23" s="1010"/>
      <c r="EA23" s="228"/>
    </row>
    <row r="24" spans="1:131" s="229" customFormat="1" ht="26.25" customHeight="1" x14ac:dyDescent="0.2">
      <c r="A24" s="1076" t="s">
        <v>396</v>
      </c>
      <c r="B24" s="1076"/>
      <c r="C24" s="1076"/>
      <c r="D24" s="1076"/>
      <c r="E24" s="1076"/>
      <c r="F24" s="1076"/>
      <c r="G24" s="1076"/>
      <c r="H24" s="1076"/>
      <c r="I24" s="1076"/>
      <c r="J24" s="1076"/>
      <c r="K24" s="1076"/>
      <c r="L24" s="1076"/>
      <c r="M24" s="1076"/>
      <c r="N24" s="1076"/>
      <c r="O24" s="1076"/>
      <c r="P24" s="1076"/>
      <c r="Q24" s="1076"/>
      <c r="R24" s="1076"/>
      <c r="S24" s="1076"/>
      <c r="T24" s="1076"/>
      <c r="U24" s="1076"/>
      <c r="V24" s="1076"/>
      <c r="W24" s="1076"/>
      <c r="X24" s="1076"/>
      <c r="Y24" s="1076"/>
      <c r="Z24" s="1076"/>
      <c r="AA24" s="1076"/>
      <c r="AB24" s="1076"/>
      <c r="AC24" s="1076"/>
      <c r="AD24" s="1076"/>
      <c r="AE24" s="1076"/>
      <c r="AF24" s="1076"/>
      <c r="AG24" s="1076"/>
      <c r="AH24" s="1076"/>
      <c r="AI24" s="1076"/>
      <c r="AJ24" s="1076"/>
      <c r="AK24" s="1076"/>
      <c r="AL24" s="1076"/>
      <c r="AM24" s="1076"/>
      <c r="AN24" s="1076"/>
      <c r="AO24" s="1076"/>
      <c r="AP24" s="1076"/>
      <c r="AQ24" s="1076"/>
      <c r="AR24" s="1076"/>
      <c r="AS24" s="1076"/>
      <c r="AT24" s="1076"/>
      <c r="AU24" s="1076"/>
      <c r="AV24" s="1076"/>
      <c r="AW24" s="1076"/>
      <c r="AX24" s="1076"/>
      <c r="AY24" s="1076"/>
      <c r="AZ24" s="226"/>
      <c r="BA24" s="226"/>
      <c r="BB24" s="226"/>
      <c r="BC24" s="226"/>
      <c r="BD24" s="226"/>
      <c r="BE24" s="227"/>
      <c r="BF24" s="227"/>
      <c r="BG24" s="227"/>
      <c r="BH24" s="227"/>
      <c r="BI24" s="227"/>
      <c r="BJ24" s="227"/>
      <c r="BK24" s="227"/>
      <c r="BL24" s="227"/>
      <c r="BM24" s="227"/>
      <c r="BN24" s="227"/>
      <c r="BO24" s="227"/>
      <c r="BP24" s="227"/>
      <c r="BQ24" s="232">
        <v>18</v>
      </c>
      <c r="BR24" s="233"/>
      <c r="BS24" s="1008"/>
      <c r="BT24" s="1009"/>
      <c r="BU24" s="1009"/>
      <c r="BV24" s="1009"/>
      <c r="BW24" s="1009"/>
      <c r="BX24" s="1009"/>
      <c r="BY24" s="1009"/>
      <c r="BZ24" s="1009"/>
      <c r="CA24" s="1009"/>
      <c r="CB24" s="1009"/>
      <c r="CC24" s="1009"/>
      <c r="CD24" s="1009"/>
      <c r="CE24" s="1009"/>
      <c r="CF24" s="1009"/>
      <c r="CG24" s="1030"/>
      <c r="CH24" s="1005"/>
      <c r="CI24" s="1006"/>
      <c r="CJ24" s="1006"/>
      <c r="CK24" s="1006"/>
      <c r="CL24" s="1007"/>
      <c r="CM24" s="1005"/>
      <c r="CN24" s="1006"/>
      <c r="CO24" s="1006"/>
      <c r="CP24" s="1006"/>
      <c r="CQ24" s="1007"/>
      <c r="CR24" s="1005"/>
      <c r="CS24" s="1006"/>
      <c r="CT24" s="1006"/>
      <c r="CU24" s="1006"/>
      <c r="CV24" s="1007"/>
      <c r="CW24" s="1005"/>
      <c r="CX24" s="1006"/>
      <c r="CY24" s="1006"/>
      <c r="CZ24" s="1006"/>
      <c r="DA24" s="1007"/>
      <c r="DB24" s="1005"/>
      <c r="DC24" s="1006"/>
      <c r="DD24" s="1006"/>
      <c r="DE24" s="1006"/>
      <c r="DF24" s="1007"/>
      <c r="DG24" s="1005"/>
      <c r="DH24" s="1006"/>
      <c r="DI24" s="1006"/>
      <c r="DJ24" s="1006"/>
      <c r="DK24" s="1007"/>
      <c r="DL24" s="1005"/>
      <c r="DM24" s="1006"/>
      <c r="DN24" s="1006"/>
      <c r="DO24" s="1006"/>
      <c r="DP24" s="1007"/>
      <c r="DQ24" s="1005"/>
      <c r="DR24" s="1006"/>
      <c r="DS24" s="1006"/>
      <c r="DT24" s="1006"/>
      <c r="DU24" s="1007"/>
      <c r="DV24" s="1008"/>
      <c r="DW24" s="1009"/>
      <c r="DX24" s="1009"/>
      <c r="DY24" s="1009"/>
      <c r="DZ24" s="1010"/>
      <c r="EA24" s="228"/>
    </row>
    <row r="25" spans="1:131" ht="26.25" customHeight="1" thickBot="1" x14ac:dyDescent="0.25">
      <c r="A25" s="1075" t="s">
        <v>397</v>
      </c>
      <c r="B25" s="1075"/>
      <c r="C25" s="1075"/>
      <c r="D25" s="1075"/>
      <c r="E25" s="1075"/>
      <c r="F25" s="1075"/>
      <c r="G25" s="1075"/>
      <c r="H25" s="1075"/>
      <c r="I25" s="1075"/>
      <c r="J25" s="1075"/>
      <c r="K25" s="1075"/>
      <c r="L25" s="1075"/>
      <c r="M25" s="1075"/>
      <c r="N25" s="1075"/>
      <c r="O25" s="1075"/>
      <c r="P25" s="1075"/>
      <c r="Q25" s="1075"/>
      <c r="R25" s="1075"/>
      <c r="S25" s="1075"/>
      <c r="T25" s="1075"/>
      <c r="U25" s="1075"/>
      <c r="V25" s="1075"/>
      <c r="W25" s="1075"/>
      <c r="X25" s="1075"/>
      <c r="Y25" s="1075"/>
      <c r="Z25" s="1075"/>
      <c r="AA25" s="1075"/>
      <c r="AB25" s="1075"/>
      <c r="AC25" s="1075"/>
      <c r="AD25" s="1075"/>
      <c r="AE25" s="1075"/>
      <c r="AF25" s="1075"/>
      <c r="AG25" s="1075"/>
      <c r="AH25" s="1075"/>
      <c r="AI25" s="1075"/>
      <c r="AJ25" s="1075"/>
      <c r="AK25" s="1075"/>
      <c r="AL25" s="1075"/>
      <c r="AM25" s="1075"/>
      <c r="AN25" s="1075"/>
      <c r="AO25" s="1075"/>
      <c r="AP25" s="1075"/>
      <c r="AQ25" s="1075"/>
      <c r="AR25" s="1075"/>
      <c r="AS25" s="1075"/>
      <c r="AT25" s="1075"/>
      <c r="AU25" s="1075"/>
      <c r="AV25" s="1075"/>
      <c r="AW25" s="1075"/>
      <c r="AX25" s="1075"/>
      <c r="AY25" s="1075"/>
      <c r="AZ25" s="1075"/>
      <c r="BA25" s="1075"/>
      <c r="BB25" s="1075"/>
      <c r="BC25" s="1075"/>
      <c r="BD25" s="1075"/>
      <c r="BE25" s="1075"/>
      <c r="BF25" s="1075"/>
      <c r="BG25" s="1075"/>
      <c r="BH25" s="1075"/>
      <c r="BI25" s="1075"/>
      <c r="BJ25" s="226"/>
      <c r="BK25" s="226"/>
      <c r="BL25" s="226"/>
      <c r="BM25" s="226"/>
      <c r="BN25" s="226"/>
      <c r="BO25" s="235"/>
      <c r="BP25" s="235"/>
      <c r="BQ25" s="232">
        <v>19</v>
      </c>
      <c r="BR25" s="233"/>
      <c r="BS25" s="1008"/>
      <c r="BT25" s="1009"/>
      <c r="BU25" s="1009"/>
      <c r="BV25" s="1009"/>
      <c r="BW25" s="1009"/>
      <c r="BX25" s="1009"/>
      <c r="BY25" s="1009"/>
      <c r="BZ25" s="1009"/>
      <c r="CA25" s="1009"/>
      <c r="CB25" s="1009"/>
      <c r="CC25" s="1009"/>
      <c r="CD25" s="1009"/>
      <c r="CE25" s="1009"/>
      <c r="CF25" s="1009"/>
      <c r="CG25" s="1030"/>
      <c r="CH25" s="1005"/>
      <c r="CI25" s="1006"/>
      <c r="CJ25" s="1006"/>
      <c r="CK25" s="1006"/>
      <c r="CL25" s="1007"/>
      <c r="CM25" s="1005"/>
      <c r="CN25" s="1006"/>
      <c r="CO25" s="1006"/>
      <c r="CP25" s="1006"/>
      <c r="CQ25" s="1007"/>
      <c r="CR25" s="1005"/>
      <c r="CS25" s="1006"/>
      <c r="CT25" s="1006"/>
      <c r="CU25" s="1006"/>
      <c r="CV25" s="1007"/>
      <c r="CW25" s="1005"/>
      <c r="CX25" s="1006"/>
      <c r="CY25" s="1006"/>
      <c r="CZ25" s="1006"/>
      <c r="DA25" s="1007"/>
      <c r="DB25" s="1005"/>
      <c r="DC25" s="1006"/>
      <c r="DD25" s="1006"/>
      <c r="DE25" s="1006"/>
      <c r="DF25" s="1007"/>
      <c r="DG25" s="1005"/>
      <c r="DH25" s="1006"/>
      <c r="DI25" s="1006"/>
      <c r="DJ25" s="1006"/>
      <c r="DK25" s="1007"/>
      <c r="DL25" s="1005"/>
      <c r="DM25" s="1006"/>
      <c r="DN25" s="1006"/>
      <c r="DO25" s="1006"/>
      <c r="DP25" s="1007"/>
      <c r="DQ25" s="1005"/>
      <c r="DR25" s="1006"/>
      <c r="DS25" s="1006"/>
      <c r="DT25" s="1006"/>
      <c r="DU25" s="1007"/>
      <c r="DV25" s="1008"/>
      <c r="DW25" s="1009"/>
      <c r="DX25" s="1009"/>
      <c r="DY25" s="1009"/>
      <c r="DZ25" s="1010"/>
      <c r="EA25" s="224"/>
    </row>
    <row r="26" spans="1:131" ht="26.25" customHeight="1" x14ac:dyDescent="0.2">
      <c r="A26" s="1011" t="s">
        <v>374</v>
      </c>
      <c r="B26" s="1012"/>
      <c r="C26" s="1012"/>
      <c r="D26" s="1012"/>
      <c r="E26" s="1012"/>
      <c r="F26" s="1012"/>
      <c r="G26" s="1012"/>
      <c r="H26" s="1012"/>
      <c r="I26" s="1012"/>
      <c r="J26" s="1012"/>
      <c r="K26" s="1012"/>
      <c r="L26" s="1012"/>
      <c r="M26" s="1012"/>
      <c r="N26" s="1012"/>
      <c r="O26" s="1012"/>
      <c r="P26" s="1013"/>
      <c r="Q26" s="1017" t="s">
        <v>398</v>
      </c>
      <c r="R26" s="1018"/>
      <c r="S26" s="1018"/>
      <c r="T26" s="1018"/>
      <c r="U26" s="1019"/>
      <c r="V26" s="1017" t="s">
        <v>399</v>
      </c>
      <c r="W26" s="1018"/>
      <c r="X26" s="1018"/>
      <c r="Y26" s="1018"/>
      <c r="Z26" s="1019"/>
      <c r="AA26" s="1017" t="s">
        <v>400</v>
      </c>
      <c r="AB26" s="1018"/>
      <c r="AC26" s="1018"/>
      <c r="AD26" s="1018"/>
      <c r="AE26" s="1018"/>
      <c r="AF26" s="1071" t="s">
        <v>401</v>
      </c>
      <c r="AG26" s="1024"/>
      <c r="AH26" s="1024"/>
      <c r="AI26" s="1024"/>
      <c r="AJ26" s="1072"/>
      <c r="AK26" s="1018" t="s">
        <v>402</v>
      </c>
      <c r="AL26" s="1018"/>
      <c r="AM26" s="1018"/>
      <c r="AN26" s="1018"/>
      <c r="AO26" s="1019"/>
      <c r="AP26" s="1017" t="s">
        <v>403</v>
      </c>
      <c r="AQ26" s="1018"/>
      <c r="AR26" s="1018"/>
      <c r="AS26" s="1018"/>
      <c r="AT26" s="1019"/>
      <c r="AU26" s="1017" t="s">
        <v>404</v>
      </c>
      <c r="AV26" s="1018"/>
      <c r="AW26" s="1018"/>
      <c r="AX26" s="1018"/>
      <c r="AY26" s="1019"/>
      <c r="AZ26" s="1017" t="s">
        <v>405</v>
      </c>
      <c r="BA26" s="1018"/>
      <c r="BB26" s="1018"/>
      <c r="BC26" s="1018"/>
      <c r="BD26" s="1019"/>
      <c r="BE26" s="1017" t="s">
        <v>381</v>
      </c>
      <c r="BF26" s="1018"/>
      <c r="BG26" s="1018"/>
      <c r="BH26" s="1018"/>
      <c r="BI26" s="1031"/>
      <c r="BJ26" s="226"/>
      <c r="BK26" s="226"/>
      <c r="BL26" s="226"/>
      <c r="BM26" s="226"/>
      <c r="BN26" s="226"/>
      <c r="BO26" s="235"/>
      <c r="BP26" s="235"/>
      <c r="BQ26" s="232">
        <v>20</v>
      </c>
      <c r="BR26" s="233"/>
      <c r="BS26" s="1008"/>
      <c r="BT26" s="1009"/>
      <c r="BU26" s="1009"/>
      <c r="BV26" s="1009"/>
      <c r="BW26" s="1009"/>
      <c r="BX26" s="1009"/>
      <c r="BY26" s="1009"/>
      <c r="BZ26" s="1009"/>
      <c r="CA26" s="1009"/>
      <c r="CB26" s="1009"/>
      <c r="CC26" s="1009"/>
      <c r="CD26" s="1009"/>
      <c r="CE26" s="1009"/>
      <c r="CF26" s="1009"/>
      <c r="CG26" s="1030"/>
      <c r="CH26" s="1005"/>
      <c r="CI26" s="1006"/>
      <c r="CJ26" s="1006"/>
      <c r="CK26" s="1006"/>
      <c r="CL26" s="1007"/>
      <c r="CM26" s="1005"/>
      <c r="CN26" s="1006"/>
      <c r="CO26" s="1006"/>
      <c r="CP26" s="1006"/>
      <c r="CQ26" s="1007"/>
      <c r="CR26" s="1005"/>
      <c r="CS26" s="1006"/>
      <c r="CT26" s="1006"/>
      <c r="CU26" s="1006"/>
      <c r="CV26" s="1007"/>
      <c r="CW26" s="1005"/>
      <c r="CX26" s="1006"/>
      <c r="CY26" s="1006"/>
      <c r="CZ26" s="1006"/>
      <c r="DA26" s="1007"/>
      <c r="DB26" s="1005"/>
      <c r="DC26" s="1006"/>
      <c r="DD26" s="1006"/>
      <c r="DE26" s="1006"/>
      <c r="DF26" s="1007"/>
      <c r="DG26" s="1005"/>
      <c r="DH26" s="1006"/>
      <c r="DI26" s="1006"/>
      <c r="DJ26" s="1006"/>
      <c r="DK26" s="1007"/>
      <c r="DL26" s="1005"/>
      <c r="DM26" s="1006"/>
      <c r="DN26" s="1006"/>
      <c r="DO26" s="1006"/>
      <c r="DP26" s="1007"/>
      <c r="DQ26" s="1005"/>
      <c r="DR26" s="1006"/>
      <c r="DS26" s="1006"/>
      <c r="DT26" s="1006"/>
      <c r="DU26" s="1007"/>
      <c r="DV26" s="1008"/>
      <c r="DW26" s="1009"/>
      <c r="DX26" s="1009"/>
      <c r="DY26" s="1009"/>
      <c r="DZ26" s="1010"/>
      <c r="EA26" s="224"/>
    </row>
    <row r="27" spans="1:131" ht="26.25" customHeight="1" thickBot="1" x14ac:dyDescent="0.25">
      <c r="A27" s="1014"/>
      <c r="B27" s="1015"/>
      <c r="C27" s="1015"/>
      <c r="D27" s="1015"/>
      <c r="E27" s="1015"/>
      <c r="F27" s="1015"/>
      <c r="G27" s="1015"/>
      <c r="H27" s="1015"/>
      <c r="I27" s="1015"/>
      <c r="J27" s="1015"/>
      <c r="K27" s="1015"/>
      <c r="L27" s="1015"/>
      <c r="M27" s="1015"/>
      <c r="N27" s="1015"/>
      <c r="O27" s="1015"/>
      <c r="P27" s="1016"/>
      <c r="Q27" s="1020"/>
      <c r="R27" s="1021"/>
      <c r="S27" s="1021"/>
      <c r="T27" s="1021"/>
      <c r="U27" s="1022"/>
      <c r="V27" s="1020"/>
      <c r="W27" s="1021"/>
      <c r="X27" s="1021"/>
      <c r="Y27" s="1021"/>
      <c r="Z27" s="1022"/>
      <c r="AA27" s="1020"/>
      <c r="AB27" s="1021"/>
      <c r="AC27" s="1021"/>
      <c r="AD27" s="1021"/>
      <c r="AE27" s="1021"/>
      <c r="AF27" s="1073"/>
      <c r="AG27" s="1027"/>
      <c r="AH27" s="1027"/>
      <c r="AI27" s="1027"/>
      <c r="AJ27" s="1074"/>
      <c r="AK27" s="1021"/>
      <c r="AL27" s="1021"/>
      <c r="AM27" s="1021"/>
      <c r="AN27" s="1021"/>
      <c r="AO27" s="1022"/>
      <c r="AP27" s="1020"/>
      <c r="AQ27" s="1021"/>
      <c r="AR27" s="1021"/>
      <c r="AS27" s="1021"/>
      <c r="AT27" s="1022"/>
      <c r="AU27" s="1020"/>
      <c r="AV27" s="1021"/>
      <c r="AW27" s="1021"/>
      <c r="AX27" s="1021"/>
      <c r="AY27" s="1022"/>
      <c r="AZ27" s="1020"/>
      <c r="BA27" s="1021"/>
      <c r="BB27" s="1021"/>
      <c r="BC27" s="1021"/>
      <c r="BD27" s="1022"/>
      <c r="BE27" s="1020"/>
      <c r="BF27" s="1021"/>
      <c r="BG27" s="1021"/>
      <c r="BH27" s="1021"/>
      <c r="BI27" s="1032"/>
      <c r="BJ27" s="226"/>
      <c r="BK27" s="226"/>
      <c r="BL27" s="226"/>
      <c r="BM27" s="226"/>
      <c r="BN27" s="226"/>
      <c r="BO27" s="235"/>
      <c r="BP27" s="235"/>
      <c r="BQ27" s="232">
        <v>21</v>
      </c>
      <c r="BR27" s="233"/>
      <c r="BS27" s="1008"/>
      <c r="BT27" s="1009"/>
      <c r="BU27" s="1009"/>
      <c r="BV27" s="1009"/>
      <c r="BW27" s="1009"/>
      <c r="BX27" s="1009"/>
      <c r="BY27" s="1009"/>
      <c r="BZ27" s="1009"/>
      <c r="CA27" s="1009"/>
      <c r="CB27" s="1009"/>
      <c r="CC27" s="1009"/>
      <c r="CD27" s="1009"/>
      <c r="CE27" s="1009"/>
      <c r="CF27" s="1009"/>
      <c r="CG27" s="1030"/>
      <c r="CH27" s="1005"/>
      <c r="CI27" s="1006"/>
      <c r="CJ27" s="1006"/>
      <c r="CK27" s="1006"/>
      <c r="CL27" s="1007"/>
      <c r="CM27" s="1005"/>
      <c r="CN27" s="1006"/>
      <c r="CO27" s="1006"/>
      <c r="CP27" s="1006"/>
      <c r="CQ27" s="1007"/>
      <c r="CR27" s="1005"/>
      <c r="CS27" s="1006"/>
      <c r="CT27" s="1006"/>
      <c r="CU27" s="1006"/>
      <c r="CV27" s="1007"/>
      <c r="CW27" s="1005"/>
      <c r="CX27" s="1006"/>
      <c r="CY27" s="1006"/>
      <c r="CZ27" s="1006"/>
      <c r="DA27" s="1007"/>
      <c r="DB27" s="1005"/>
      <c r="DC27" s="1006"/>
      <c r="DD27" s="1006"/>
      <c r="DE27" s="1006"/>
      <c r="DF27" s="1007"/>
      <c r="DG27" s="1005"/>
      <c r="DH27" s="1006"/>
      <c r="DI27" s="1006"/>
      <c r="DJ27" s="1006"/>
      <c r="DK27" s="1007"/>
      <c r="DL27" s="1005"/>
      <c r="DM27" s="1006"/>
      <c r="DN27" s="1006"/>
      <c r="DO27" s="1006"/>
      <c r="DP27" s="1007"/>
      <c r="DQ27" s="1005"/>
      <c r="DR27" s="1006"/>
      <c r="DS27" s="1006"/>
      <c r="DT27" s="1006"/>
      <c r="DU27" s="1007"/>
      <c r="DV27" s="1008"/>
      <c r="DW27" s="1009"/>
      <c r="DX27" s="1009"/>
      <c r="DY27" s="1009"/>
      <c r="DZ27" s="1010"/>
      <c r="EA27" s="224"/>
    </row>
    <row r="28" spans="1:131" ht="26.25" customHeight="1" thickTop="1" x14ac:dyDescent="0.2">
      <c r="A28" s="236">
        <v>1</v>
      </c>
      <c r="B28" s="1063" t="s">
        <v>406</v>
      </c>
      <c r="C28" s="1064"/>
      <c r="D28" s="1064"/>
      <c r="E28" s="1064"/>
      <c r="F28" s="1064"/>
      <c r="G28" s="1064"/>
      <c r="H28" s="1064"/>
      <c r="I28" s="1064"/>
      <c r="J28" s="1064"/>
      <c r="K28" s="1064"/>
      <c r="L28" s="1064"/>
      <c r="M28" s="1064"/>
      <c r="N28" s="1064"/>
      <c r="O28" s="1064"/>
      <c r="P28" s="1065"/>
      <c r="Q28" s="1066">
        <v>8183</v>
      </c>
      <c r="R28" s="1067"/>
      <c r="S28" s="1067"/>
      <c r="T28" s="1067"/>
      <c r="U28" s="1067"/>
      <c r="V28" s="1067">
        <v>8000</v>
      </c>
      <c r="W28" s="1067"/>
      <c r="X28" s="1067"/>
      <c r="Y28" s="1067"/>
      <c r="Z28" s="1067"/>
      <c r="AA28" s="1067">
        <v>183</v>
      </c>
      <c r="AB28" s="1067"/>
      <c r="AC28" s="1067"/>
      <c r="AD28" s="1067"/>
      <c r="AE28" s="1068"/>
      <c r="AF28" s="1069">
        <v>183</v>
      </c>
      <c r="AG28" s="1067"/>
      <c r="AH28" s="1067"/>
      <c r="AI28" s="1067"/>
      <c r="AJ28" s="1070"/>
      <c r="AK28" s="1058">
        <v>948</v>
      </c>
      <c r="AL28" s="1059"/>
      <c r="AM28" s="1059"/>
      <c r="AN28" s="1059"/>
      <c r="AO28" s="1059"/>
      <c r="AP28" s="1059" t="s">
        <v>569</v>
      </c>
      <c r="AQ28" s="1059"/>
      <c r="AR28" s="1059"/>
      <c r="AS28" s="1059"/>
      <c r="AT28" s="1059"/>
      <c r="AU28" s="1059" t="s">
        <v>569</v>
      </c>
      <c r="AV28" s="1059"/>
      <c r="AW28" s="1059"/>
      <c r="AX28" s="1059"/>
      <c r="AY28" s="1059"/>
      <c r="AZ28" s="1060" t="s">
        <v>569</v>
      </c>
      <c r="BA28" s="1060"/>
      <c r="BB28" s="1060"/>
      <c r="BC28" s="1060"/>
      <c r="BD28" s="1060"/>
      <c r="BE28" s="1061"/>
      <c r="BF28" s="1061"/>
      <c r="BG28" s="1061"/>
      <c r="BH28" s="1061"/>
      <c r="BI28" s="1062"/>
      <c r="BJ28" s="226"/>
      <c r="BK28" s="226"/>
      <c r="BL28" s="226"/>
      <c r="BM28" s="226"/>
      <c r="BN28" s="226"/>
      <c r="BO28" s="235"/>
      <c r="BP28" s="235"/>
      <c r="BQ28" s="232">
        <v>22</v>
      </c>
      <c r="BR28" s="233"/>
      <c r="BS28" s="1008"/>
      <c r="BT28" s="1009"/>
      <c r="BU28" s="1009"/>
      <c r="BV28" s="1009"/>
      <c r="BW28" s="1009"/>
      <c r="BX28" s="1009"/>
      <c r="BY28" s="1009"/>
      <c r="BZ28" s="1009"/>
      <c r="CA28" s="1009"/>
      <c r="CB28" s="1009"/>
      <c r="CC28" s="1009"/>
      <c r="CD28" s="1009"/>
      <c r="CE28" s="1009"/>
      <c r="CF28" s="1009"/>
      <c r="CG28" s="1030"/>
      <c r="CH28" s="1005"/>
      <c r="CI28" s="1006"/>
      <c r="CJ28" s="1006"/>
      <c r="CK28" s="1006"/>
      <c r="CL28" s="1007"/>
      <c r="CM28" s="1005"/>
      <c r="CN28" s="1006"/>
      <c r="CO28" s="1006"/>
      <c r="CP28" s="1006"/>
      <c r="CQ28" s="1007"/>
      <c r="CR28" s="1005"/>
      <c r="CS28" s="1006"/>
      <c r="CT28" s="1006"/>
      <c r="CU28" s="1006"/>
      <c r="CV28" s="1007"/>
      <c r="CW28" s="1005"/>
      <c r="CX28" s="1006"/>
      <c r="CY28" s="1006"/>
      <c r="CZ28" s="1006"/>
      <c r="DA28" s="1007"/>
      <c r="DB28" s="1005"/>
      <c r="DC28" s="1006"/>
      <c r="DD28" s="1006"/>
      <c r="DE28" s="1006"/>
      <c r="DF28" s="1007"/>
      <c r="DG28" s="1005"/>
      <c r="DH28" s="1006"/>
      <c r="DI28" s="1006"/>
      <c r="DJ28" s="1006"/>
      <c r="DK28" s="1007"/>
      <c r="DL28" s="1005"/>
      <c r="DM28" s="1006"/>
      <c r="DN28" s="1006"/>
      <c r="DO28" s="1006"/>
      <c r="DP28" s="1007"/>
      <c r="DQ28" s="1005"/>
      <c r="DR28" s="1006"/>
      <c r="DS28" s="1006"/>
      <c r="DT28" s="1006"/>
      <c r="DU28" s="1007"/>
      <c r="DV28" s="1008"/>
      <c r="DW28" s="1009"/>
      <c r="DX28" s="1009"/>
      <c r="DY28" s="1009"/>
      <c r="DZ28" s="1010"/>
      <c r="EA28" s="224"/>
    </row>
    <row r="29" spans="1:131" ht="26.25" customHeight="1" x14ac:dyDescent="0.2">
      <c r="A29" s="236">
        <v>2</v>
      </c>
      <c r="B29" s="1046" t="s">
        <v>407</v>
      </c>
      <c r="C29" s="1047"/>
      <c r="D29" s="1047"/>
      <c r="E29" s="1047"/>
      <c r="F29" s="1047"/>
      <c r="G29" s="1047"/>
      <c r="H29" s="1047"/>
      <c r="I29" s="1047"/>
      <c r="J29" s="1047"/>
      <c r="K29" s="1047"/>
      <c r="L29" s="1047"/>
      <c r="M29" s="1047"/>
      <c r="N29" s="1047"/>
      <c r="O29" s="1047"/>
      <c r="P29" s="1048"/>
      <c r="Q29" s="1054">
        <v>5515</v>
      </c>
      <c r="R29" s="1055"/>
      <c r="S29" s="1055"/>
      <c r="T29" s="1055"/>
      <c r="U29" s="1055"/>
      <c r="V29" s="1055">
        <v>5317</v>
      </c>
      <c r="W29" s="1055"/>
      <c r="X29" s="1055"/>
      <c r="Y29" s="1055"/>
      <c r="Z29" s="1055"/>
      <c r="AA29" s="1055">
        <v>198</v>
      </c>
      <c r="AB29" s="1055"/>
      <c r="AC29" s="1055"/>
      <c r="AD29" s="1055"/>
      <c r="AE29" s="1056"/>
      <c r="AF29" s="1051">
        <v>198</v>
      </c>
      <c r="AG29" s="1052"/>
      <c r="AH29" s="1052"/>
      <c r="AI29" s="1052"/>
      <c r="AJ29" s="1053"/>
      <c r="AK29" s="993">
        <v>1008</v>
      </c>
      <c r="AL29" s="984"/>
      <c r="AM29" s="984"/>
      <c r="AN29" s="984"/>
      <c r="AO29" s="984"/>
      <c r="AP29" s="994" t="s">
        <v>569</v>
      </c>
      <c r="AQ29" s="992"/>
      <c r="AR29" s="992"/>
      <c r="AS29" s="992"/>
      <c r="AT29" s="993"/>
      <c r="AU29" s="994" t="s">
        <v>508</v>
      </c>
      <c r="AV29" s="992"/>
      <c r="AW29" s="992"/>
      <c r="AX29" s="992"/>
      <c r="AY29" s="993"/>
      <c r="AZ29" s="1057" t="s">
        <v>569</v>
      </c>
      <c r="BA29" s="1057"/>
      <c r="BB29" s="1057"/>
      <c r="BC29" s="1057"/>
      <c r="BD29" s="1057"/>
      <c r="BE29" s="985"/>
      <c r="BF29" s="985"/>
      <c r="BG29" s="985"/>
      <c r="BH29" s="985"/>
      <c r="BI29" s="986"/>
      <c r="BJ29" s="226"/>
      <c r="BK29" s="226"/>
      <c r="BL29" s="226"/>
      <c r="BM29" s="226"/>
      <c r="BN29" s="226"/>
      <c r="BO29" s="235"/>
      <c r="BP29" s="235"/>
      <c r="BQ29" s="232">
        <v>23</v>
      </c>
      <c r="BR29" s="233"/>
      <c r="BS29" s="1008"/>
      <c r="BT29" s="1009"/>
      <c r="BU29" s="1009"/>
      <c r="BV29" s="1009"/>
      <c r="BW29" s="1009"/>
      <c r="BX29" s="1009"/>
      <c r="BY29" s="1009"/>
      <c r="BZ29" s="1009"/>
      <c r="CA29" s="1009"/>
      <c r="CB29" s="1009"/>
      <c r="CC29" s="1009"/>
      <c r="CD29" s="1009"/>
      <c r="CE29" s="1009"/>
      <c r="CF29" s="1009"/>
      <c r="CG29" s="1030"/>
      <c r="CH29" s="1005"/>
      <c r="CI29" s="1006"/>
      <c r="CJ29" s="1006"/>
      <c r="CK29" s="1006"/>
      <c r="CL29" s="1007"/>
      <c r="CM29" s="1005"/>
      <c r="CN29" s="1006"/>
      <c r="CO29" s="1006"/>
      <c r="CP29" s="1006"/>
      <c r="CQ29" s="1007"/>
      <c r="CR29" s="1005"/>
      <c r="CS29" s="1006"/>
      <c r="CT29" s="1006"/>
      <c r="CU29" s="1006"/>
      <c r="CV29" s="1007"/>
      <c r="CW29" s="1005"/>
      <c r="CX29" s="1006"/>
      <c r="CY29" s="1006"/>
      <c r="CZ29" s="1006"/>
      <c r="DA29" s="1007"/>
      <c r="DB29" s="1005"/>
      <c r="DC29" s="1006"/>
      <c r="DD29" s="1006"/>
      <c r="DE29" s="1006"/>
      <c r="DF29" s="1007"/>
      <c r="DG29" s="1005"/>
      <c r="DH29" s="1006"/>
      <c r="DI29" s="1006"/>
      <c r="DJ29" s="1006"/>
      <c r="DK29" s="1007"/>
      <c r="DL29" s="1005"/>
      <c r="DM29" s="1006"/>
      <c r="DN29" s="1006"/>
      <c r="DO29" s="1006"/>
      <c r="DP29" s="1007"/>
      <c r="DQ29" s="1005"/>
      <c r="DR29" s="1006"/>
      <c r="DS29" s="1006"/>
      <c r="DT29" s="1006"/>
      <c r="DU29" s="1007"/>
      <c r="DV29" s="1008"/>
      <c r="DW29" s="1009"/>
      <c r="DX29" s="1009"/>
      <c r="DY29" s="1009"/>
      <c r="DZ29" s="1010"/>
      <c r="EA29" s="224"/>
    </row>
    <row r="30" spans="1:131" ht="26.25" customHeight="1" x14ac:dyDescent="0.2">
      <c r="A30" s="236">
        <v>3</v>
      </c>
      <c r="B30" s="1046" t="s">
        <v>408</v>
      </c>
      <c r="C30" s="1047"/>
      <c r="D30" s="1047"/>
      <c r="E30" s="1047"/>
      <c r="F30" s="1047"/>
      <c r="G30" s="1047"/>
      <c r="H30" s="1047"/>
      <c r="I30" s="1047"/>
      <c r="J30" s="1047"/>
      <c r="K30" s="1047"/>
      <c r="L30" s="1047"/>
      <c r="M30" s="1047"/>
      <c r="N30" s="1047"/>
      <c r="O30" s="1047"/>
      <c r="P30" s="1048"/>
      <c r="Q30" s="1054">
        <v>1841</v>
      </c>
      <c r="R30" s="1055"/>
      <c r="S30" s="1055"/>
      <c r="T30" s="1055"/>
      <c r="U30" s="1055"/>
      <c r="V30" s="1055">
        <v>1780</v>
      </c>
      <c r="W30" s="1055"/>
      <c r="X30" s="1055"/>
      <c r="Y30" s="1055"/>
      <c r="Z30" s="1055"/>
      <c r="AA30" s="1055">
        <v>61</v>
      </c>
      <c r="AB30" s="1055"/>
      <c r="AC30" s="1055"/>
      <c r="AD30" s="1055"/>
      <c r="AE30" s="1056"/>
      <c r="AF30" s="1051">
        <v>61</v>
      </c>
      <c r="AG30" s="1052"/>
      <c r="AH30" s="1052"/>
      <c r="AI30" s="1052"/>
      <c r="AJ30" s="1053"/>
      <c r="AK30" s="993">
        <v>906</v>
      </c>
      <c r="AL30" s="984"/>
      <c r="AM30" s="984"/>
      <c r="AN30" s="984"/>
      <c r="AO30" s="984"/>
      <c r="AP30" s="994" t="s">
        <v>508</v>
      </c>
      <c r="AQ30" s="992"/>
      <c r="AR30" s="992"/>
      <c r="AS30" s="992"/>
      <c r="AT30" s="993"/>
      <c r="AU30" s="994" t="s">
        <v>508</v>
      </c>
      <c r="AV30" s="992"/>
      <c r="AW30" s="992"/>
      <c r="AX30" s="992"/>
      <c r="AY30" s="993"/>
      <c r="AZ30" s="1057" t="s">
        <v>569</v>
      </c>
      <c r="BA30" s="1057"/>
      <c r="BB30" s="1057"/>
      <c r="BC30" s="1057"/>
      <c r="BD30" s="1057"/>
      <c r="BE30" s="985"/>
      <c r="BF30" s="985"/>
      <c r="BG30" s="985"/>
      <c r="BH30" s="985"/>
      <c r="BI30" s="986"/>
      <c r="BJ30" s="226"/>
      <c r="BK30" s="226"/>
      <c r="BL30" s="226"/>
      <c r="BM30" s="226"/>
      <c r="BN30" s="226"/>
      <c r="BO30" s="235"/>
      <c r="BP30" s="235"/>
      <c r="BQ30" s="232">
        <v>24</v>
      </c>
      <c r="BR30" s="233"/>
      <c r="BS30" s="1008"/>
      <c r="BT30" s="1009"/>
      <c r="BU30" s="1009"/>
      <c r="BV30" s="1009"/>
      <c r="BW30" s="1009"/>
      <c r="BX30" s="1009"/>
      <c r="BY30" s="1009"/>
      <c r="BZ30" s="1009"/>
      <c r="CA30" s="1009"/>
      <c r="CB30" s="1009"/>
      <c r="CC30" s="1009"/>
      <c r="CD30" s="1009"/>
      <c r="CE30" s="1009"/>
      <c r="CF30" s="1009"/>
      <c r="CG30" s="1030"/>
      <c r="CH30" s="1005"/>
      <c r="CI30" s="1006"/>
      <c r="CJ30" s="1006"/>
      <c r="CK30" s="1006"/>
      <c r="CL30" s="1007"/>
      <c r="CM30" s="1005"/>
      <c r="CN30" s="1006"/>
      <c r="CO30" s="1006"/>
      <c r="CP30" s="1006"/>
      <c r="CQ30" s="1007"/>
      <c r="CR30" s="1005"/>
      <c r="CS30" s="1006"/>
      <c r="CT30" s="1006"/>
      <c r="CU30" s="1006"/>
      <c r="CV30" s="1007"/>
      <c r="CW30" s="1005"/>
      <c r="CX30" s="1006"/>
      <c r="CY30" s="1006"/>
      <c r="CZ30" s="1006"/>
      <c r="DA30" s="1007"/>
      <c r="DB30" s="1005"/>
      <c r="DC30" s="1006"/>
      <c r="DD30" s="1006"/>
      <c r="DE30" s="1006"/>
      <c r="DF30" s="1007"/>
      <c r="DG30" s="1005"/>
      <c r="DH30" s="1006"/>
      <c r="DI30" s="1006"/>
      <c r="DJ30" s="1006"/>
      <c r="DK30" s="1007"/>
      <c r="DL30" s="1005"/>
      <c r="DM30" s="1006"/>
      <c r="DN30" s="1006"/>
      <c r="DO30" s="1006"/>
      <c r="DP30" s="1007"/>
      <c r="DQ30" s="1005"/>
      <c r="DR30" s="1006"/>
      <c r="DS30" s="1006"/>
      <c r="DT30" s="1006"/>
      <c r="DU30" s="1007"/>
      <c r="DV30" s="1008"/>
      <c r="DW30" s="1009"/>
      <c r="DX30" s="1009"/>
      <c r="DY30" s="1009"/>
      <c r="DZ30" s="1010"/>
      <c r="EA30" s="224"/>
    </row>
    <row r="31" spans="1:131" ht="26.25" customHeight="1" x14ac:dyDescent="0.2">
      <c r="A31" s="236">
        <v>4</v>
      </c>
      <c r="B31" s="1046" t="s">
        <v>409</v>
      </c>
      <c r="C31" s="1047"/>
      <c r="D31" s="1047"/>
      <c r="E31" s="1047"/>
      <c r="F31" s="1047"/>
      <c r="G31" s="1047"/>
      <c r="H31" s="1047"/>
      <c r="I31" s="1047"/>
      <c r="J31" s="1047"/>
      <c r="K31" s="1047"/>
      <c r="L31" s="1047"/>
      <c r="M31" s="1047"/>
      <c r="N31" s="1047"/>
      <c r="O31" s="1047"/>
      <c r="P31" s="1048"/>
      <c r="Q31" s="1054">
        <v>1279</v>
      </c>
      <c r="R31" s="1055"/>
      <c r="S31" s="1055"/>
      <c r="T31" s="1055"/>
      <c r="U31" s="1055"/>
      <c r="V31" s="1055">
        <v>1172</v>
      </c>
      <c r="W31" s="1055"/>
      <c r="X31" s="1055"/>
      <c r="Y31" s="1055"/>
      <c r="Z31" s="1055"/>
      <c r="AA31" s="1055">
        <v>107</v>
      </c>
      <c r="AB31" s="1055"/>
      <c r="AC31" s="1055"/>
      <c r="AD31" s="1055"/>
      <c r="AE31" s="1056"/>
      <c r="AF31" s="1051">
        <v>569</v>
      </c>
      <c r="AG31" s="1052"/>
      <c r="AH31" s="1052"/>
      <c r="AI31" s="1052"/>
      <c r="AJ31" s="1053"/>
      <c r="AK31" s="993">
        <v>64</v>
      </c>
      <c r="AL31" s="984"/>
      <c r="AM31" s="984"/>
      <c r="AN31" s="984"/>
      <c r="AO31" s="984"/>
      <c r="AP31" s="984">
        <v>1115</v>
      </c>
      <c r="AQ31" s="984"/>
      <c r="AR31" s="984"/>
      <c r="AS31" s="984"/>
      <c r="AT31" s="984"/>
      <c r="AU31" s="984">
        <v>261</v>
      </c>
      <c r="AV31" s="984"/>
      <c r="AW31" s="984"/>
      <c r="AX31" s="984"/>
      <c r="AY31" s="984"/>
      <c r="AZ31" s="1057" t="s">
        <v>569</v>
      </c>
      <c r="BA31" s="1057"/>
      <c r="BB31" s="1057"/>
      <c r="BC31" s="1057"/>
      <c r="BD31" s="1057"/>
      <c r="BE31" s="985" t="s">
        <v>410</v>
      </c>
      <c r="BF31" s="985"/>
      <c r="BG31" s="985"/>
      <c r="BH31" s="985"/>
      <c r="BI31" s="986"/>
      <c r="BJ31" s="226"/>
      <c r="BK31" s="226"/>
      <c r="BL31" s="226"/>
      <c r="BM31" s="226"/>
      <c r="BN31" s="226"/>
      <c r="BO31" s="235"/>
      <c r="BP31" s="235"/>
      <c r="BQ31" s="232">
        <v>25</v>
      </c>
      <c r="BR31" s="233"/>
      <c r="BS31" s="1008"/>
      <c r="BT31" s="1009"/>
      <c r="BU31" s="1009"/>
      <c r="BV31" s="1009"/>
      <c r="BW31" s="1009"/>
      <c r="BX31" s="1009"/>
      <c r="BY31" s="1009"/>
      <c r="BZ31" s="1009"/>
      <c r="CA31" s="1009"/>
      <c r="CB31" s="1009"/>
      <c r="CC31" s="1009"/>
      <c r="CD31" s="1009"/>
      <c r="CE31" s="1009"/>
      <c r="CF31" s="1009"/>
      <c r="CG31" s="1030"/>
      <c r="CH31" s="1005"/>
      <c r="CI31" s="1006"/>
      <c r="CJ31" s="1006"/>
      <c r="CK31" s="1006"/>
      <c r="CL31" s="1007"/>
      <c r="CM31" s="1005"/>
      <c r="CN31" s="1006"/>
      <c r="CO31" s="1006"/>
      <c r="CP31" s="1006"/>
      <c r="CQ31" s="1007"/>
      <c r="CR31" s="1005"/>
      <c r="CS31" s="1006"/>
      <c r="CT31" s="1006"/>
      <c r="CU31" s="1006"/>
      <c r="CV31" s="1007"/>
      <c r="CW31" s="1005"/>
      <c r="CX31" s="1006"/>
      <c r="CY31" s="1006"/>
      <c r="CZ31" s="1006"/>
      <c r="DA31" s="1007"/>
      <c r="DB31" s="1005"/>
      <c r="DC31" s="1006"/>
      <c r="DD31" s="1006"/>
      <c r="DE31" s="1006"/>
      <c r="DF31" s="1007"/>
      <c r="DG31" s="1005"/>
      <c r="DH31" s="1006"/>
      <c r="DI31" s="1006"/>
      <c r="DJ31" s="1006"/>
      <c r="DK31" s="1007"/>
      <c r="DL31" s="1005"/>
      <c r="DM31" s="1006"/>
      <c r="DN31" s="1006"/>
      <c r="DO31" s="1006"/>
      <c r="DP31" s="1007"/>
      <c r="DQ31" s="1005"/>
      <c r="DR31" s="1006"/>
      <c r="DS31" s="1006"/>
      <c r="DT31" s="1006"/>
      <c r="DU31" s="1007"/>
      <c r="DV31" s="1008"/>
      <c r="DW31" s="1009"/>
      <c r="DX31" s="1009"/>
      <c r="DY31" s="1009"/>
      <c r="DZ31" s="1010"/>
      <c r="EA31" s="224"/>
    </row>
    <row r="32" spans="1:131" ht="26.25" customHeight="1" x14ac:dyDescent="0.2">
      <c r="A32" s="236">
        <v>5</v>
      </c>
      <c r="B32" s="1046" t="s">
        <v>411</v>
      </c>
      <c r="C32" s="1047"/>
      <c r="D32" s="1047"/>
      <c r="E32" s="1047"/>
      <c r="F32" s="1047"/>
      <c r="G32" s="1047"/>
      <c r="H32" s="1047"/>
      <c r="I32" s="1047"/>
      <c r="J32" s="1047"/>
      <c r="K32" s="1047"/>
      <c r="L32" s="1047"/>
      <c r="M32" s="1047"/>
      <c r="N32" s="1047"/>
      <c r="O32" s="1047"/>
      <c r="P32" s="1048"/>
      <c r="Q32" s="1054">
        <v>1086</v>
      </c>
      <c r="R32" s="1055"/>
      <c r="S32" s="1055"/>
      <c r="T32" s="1055"/>
      <c r="U32" s="1055"/>
      <c r="V32" s="1055">
        <v>919</v>
      </c>
      <c r="W32" s="1055"/>
      <c r="X32" s="1055"/>
      <c r="Y32" s="1055"/>
      <c r="Z32" s="1055"/>
      <c r="AA32" s="1055">
        <v>167</v>
      </c>
      <c r="AB32" s="1055"/>
      <c r="AC32" s="1055"/>
      <c r="AD32" s="1055"/>
      <c r="AE32" s="1056"/>
      <c r="AF32" s="1051" t="s">
        <v>129</v>
      </c>
      <c r="AG32" s="1052"/>
      <c r="AH32" s="1052"/>
      <c r="AI32" s="1052"/>
      <c r="AJ32" s="1053"/>
      <c r="AK32" s="993">
        <v>916</v>
      </c>
      <c r="AL32" s="984"/>
      <c r="AM32" s="984"/>
      <c r="AN32" s="984"/>
      <c r="AO32" s="984"/>
      <c r="AP32" s="984">
        <v>1529</v>
      </c>
      <c r="AQ32" s="984"/>
      <c r="AR32" s="984"/>
      <c r="AS32" s="984"/>
      <c r="AT32" s="984"/>
      <c r="AU32" s="984">
        <v>1366</v>
      </c>
      <c r="AV32" s="984"/>
      <c r="AW32" s="984"/>
      <c r="AX32" s="984"/>
      <c r="AY32" s="984"/>
      <c r="AZ32" s="1057" t="s">
        <v>569</v>
      </c>
      <c r="BA32" s="1057"/>
      <c r="BB32" s="1057"/>
      <c r="BC32" s="1057"/>
      <c r="BD32" s="1057"/>
      <c r="BE32" s="985" t="s">
        <v>412</v>
      </c>
      <c r="BF32" s="985"/>
      <c r="BG32" s="985"/>
      <c r="BH32" s="985"/>
      <c r="BI32" s="986"/>
      <c r="BJ32" s="226"/>
      <c r="BK32" s="226"/>
      <c r="BL32" s="226"/>
      <c r="BM32" s="226"/>
      <c r="BN32" s="226"/>
      <c r="BO32" s="235"/>
      <c r="BP32" s="235"/>
      <c r="BQ32" s="232">
        <v>26</v>
      </c>
      <c r="BR32" s="233"/>
      <c r="BS32" s="1008"/>
      <c r="BT32" s="1009"/>
      <c r="BU32" s="1009"/>
      <c r="BV32" s="1009"/>
      <c r="BW32" s="1009"/>
      <c r="BX32" s="1009"/>
      <c r="BY32" s="1009"/>
      <c r="BZ32" s="1009"/>
      <c r="CA32" s="1009"/>
      <c r="CB32" s="1009"/>
      <c r="CC32" s="1009"/>
      <c r="CD32" s="1009"/>
      <c r="CE32" s="1009"/>
      <c r="CF32" s="1009"/>
      <c r="CG32" s="1030"/>
      <c r="CH32" s="1005"/>
      <c r="CI32" s="1006"/>
      <c r="CJ32" s="1006"/>
      <c r="CK32" s="1006"/>
      <c r="CL32" s="1007"/>
      <c r="CM32" s="1005"/>
      <c r="CN32" s="1006"/>
      <c r="CO32" s="1006"/>
      <c r="CP32" s="1006"/>
      <c r="CQ32" s="1007"/>
      <c r="CR32" s="1005"/>
      <c r="CS32" s="1006"/>
      <c r="CT32" s="1006"/>
      <c r="CU32" s="1006"/>
      <c r="CV32" s="1007"/>
      <c r="CW32" s="1005"/>
      <c r="CX32" s="1006"/>
      <c r="CY32" s="1006"/>
      <c r="CZ32" s="1006"/>
      <c r="DA32" s="1007"/>
      <c r="DB32" s="1005"/>
      <c r="DC32" s="1006"/>
      <c r="DD32" s="1006"/>
      <c r="DE32" s="1006"/>
      <c r="DF32" s="1007"/>
      <c r="DG32" s="1005"/>
      <c r="DH32" s="1006"/>
      <c r="DI32" s="1006"/>
      <c r="DJ32" s="1006"/>
      <c r="DK32" s="1007"/>
      <c r="DL32" s="1005"/>
      <c r="DM32" s="1006"/>
      <c r="DN32" s="1006"/>
      <c r="DO32" s="1006"/>
      <c r="DP32" s="1007"/>
      <c r="DQ32" s="1005"/>
      <c r="DR32" s="1006"/>
      <c r="DS32" s="1006"/>
      <c r="DT32" s="1006"/>
      <c r="DU32" s="1007"/>
      <c r="DV32" s="1008"/>
      <c r="DW32" s="1009"/>
      <c r="DX32" s="1009"/>
      <c r="DY32" s="1009"/>
      <c r="DZ32" s="1010"/>
      <c r="EA32" s="224"/>
    </row>
    <row r="33" spans="1:131" ht="26.25" customHeight="1" x14ac:dyDescent="0.2">
      <c r="A33" s="236">
        <v>6</v>
      </c>
      <c r="B33" s="1046"/>
      <c r="C33" s="1047"/>
      <c r="D33" s="1047"/>
      <c r="E33" s="1047"/>
      <c r="F33" s="1047"/>
      <c r="G33" s="1047"/>
      <c r="H33" s="1047"/>
      <c r="I33" s="1047"/>
      <c r="J33" s="1047"/>
      <c r="K33" s="1047"/>
      <c r="L33" s="1047"/>
      <c r="M33" s="1047"/>
      <c r="N33" s="1047"/>
      <c r="O33" s="1047"/>
      <c r="P33" s="1048"/>
      <c r="Q33" s="1054"/>
      <c r="R33" s="1055"/>
      <c r="S33" s="1055"/>
      <c r="T33" s="1055"/>
      <c r="U33" s="1055"/>
      <c r="V33" s="1055"/>
      <c r="W33" s="1055"/>
      <c r="X33" s="1055"/>
      <c r="Y33" s="1055"/>
      <c r="Z33" s="1055"/>
      <c r="AA33" s="1055"/>
      <c r="AB33" s="1055"/>
      <c r="AC33" s="1055"/>
      <c r="AD33" s="1055"/>
      <c r="AE33" s="1056"/>
      <c r="AF33" s="1051"/>
      <c r="AG33" s="1052"/>
      <c r="AH33" s="1052"/>
      <c r="AI33" s="1052"/>
      <c r="AJ33" s="1053"/>
      <c r="AK33" s="993"/>
      <c r="AL33" s="984"/>
      <c r="AM33" s="984"/>
      <c r="AN33" s="984"/>
      <c r="AO33" s="984"/>
      <c r="AP33" s="984"/>
      <c r="AQ33" s="984"/>
      <c r="AR33" s="984"/>
      <c r="AS33" s="984"/>
      <c r="AT33" s="984"/>
      <c r="AU33" s="984"/>
      <c r="AV33" s="984"/>
      <c r="AW33" s="984"/>
      <c r="AX33" s="984"/>
      <c r="AY33" s="984"/>
      <c r="AZ33" s="1057"/>
      <c r="BA33" s="1057"/>
      <c r="BB33" s="1057"/>
      <c r="BC33" s="1057"/>
      <c r="BD33" s="1057"/>
      <c r="BE33" s="985"/>
      <c r="BF33" s="985"/>
      <c r="BG33" s="985"/>
      <c r="BH33" s="985"/>
      <c r="BI33" s="986"/>
      <c r="BJ33" s="226"/>
      <c r="BK33" s="226"/>
      <c r="BL33" s="226"/>
      <c r="BM33" s="226"/>
      <c r="BN33" s="226"/>
      <c r="BO33" s="235"/>
      <c r="BP33" s="235"/>
      <c r="BQ33" s="232">
        <v>27</v>
      </c>
      <c r="BR33" s="233"/>
      <c r="BS33" s="1008"/>
      <c r="BT33" s="1009"/>
      <c r="BU33" s="1009"/>
      <c r="BV33" s="1009"/>
      <c r="BW33" s="1009"/>
      <c r="BX33" s="1009"/>
      <c r="BY33" s="1009"/>
      <c r="BZ33" s="1009"/>
      <c r="CA33" s="1009"/>
      <c r="CB33" s="1009"/>
      <c r="CC33" s="1009"/>
      <c r="CD33" s="1009"/>
      <c r="CE33" s="1009"/>
      <c r="CF33" s="1009"/>
      <c r="CG33" s="1030"/>
      <c r="CH33" s="1005"/>
      <c r="CI33" s="1006"/>
      <c r="CJ33" s="1006"/>
      <c r="CK33" s="1006"/>
      <c r="CL33" s="1007"/>
      <c r="CM33" s="1005"/>
      <c r="CN33" s="1006"/>
      <c r="CO33" s="1006"/>
      <c r="CP33" s="1006"/>
      <c r="CQ33" s="1007"/>
      <c r="CR33" s="1005"/>
      <c r="CS33" s="1006"/>
      <c r="CT33" s="1006"/>
      <c r="CU33" s="1006"/>
      <c r="CV33" s="1007"/>
      <c r="CW33" s="1005"/>
      <c r="CX33" s="1006"/>
      <c r="CY33" s="1006"/>
      <c r="CZ33" s="1006"/>
      <c r="DA33" s="1007"/>
      <c r="DB33" s="1005"/>
      <c r="DC33" s="1006"/>
      <c r="DD33" s="1006"/>
      <c r="DE33" s="1006"/>
      <c r="DF33" s="1007"/>
      <c r="DG33" s="1005"/>
      <c r="DH33" s="1006"/>
      <c r="DI33" s="1006"/>
      <c r="DJ33" s="1006"/>
      <c r="DK33" s="1007"/>
      <c r="DL33" s="1005"/>
      <c r="DM33" s="1006"/>
      <c r="DN33" s="1006"/>
      <c r="DO33" s="1006"/>
      <c r="DP33" s="1007"/>
      <c r="DQ33" s="1005"/>
      <c r="DR33" s="1006"/>
      <c r="DS33" s="1006"/>
      <c r="DT33" s="1006"/>
      <c r="DU33" s="1007"/>
      <c r="DV33" s="1008"/>
      <c r="DW33" s="1009"/>
      <c r="DX33" s="1009"/>
      <c r="DY33" s="1009"/>
      <c r="DZ33" s="1010"/>
      <c r="EA33" s="224"/>
    </row>
    <row r="34" spans="1:131" ht="26.25" customHeight="1" x14ac:dyDescent="0.2">
      <c r="A34" s="236">
        <v>7</v>
      </c>
      <c r="B34" s="1046"/>
      <c r="C34" s="1047"/>
      <c r="D34" s="1047"/>
      <c r="E34" s="1047"/>
      <c r="F34" s="1047"/>
      <c r="G34" s="1047"/>
      <c r="H34" s="1047"/>
      <c r="I34" s="1047"/>
      <c r="J34" s="1047"/>
      <c r="K34" s="1047"/>
      <c r="L34" s="1047"/>
      <c r="M34" s="1047"/>
      <c r="N34" s="1047"/>
      <c r="O34" s="1047"/>
      <c r="P34" s="1048"/>
      <c r="Q34" s="1054"/>
      <c r="R34" s="1055"/>
      <c r="S34" s="1055"/>
      <c r="T34" s="1055"/>
      <c r="U34" s="1055"/>
      <c r="V34" s="1055"/>
      <c r="W34" s="1055"/>
      <c r="X34" s="1055"/>
      <c r="Y34" s="1055"/>
      <c r="Z34" s="1055"/>
      <c r="AA34" s="1055"/>
      <c r="AB34" s="1055"/>
      <c r="AC34" s="1055"/>
      <c r="AD34" s="1055"/>
      <c r="AE34" s="1056"/>
      <c r="AF34" s="1051"/>
      <c r="AG34" s="1052"/>
      <c r="AH34" s="1052"/>
      <c r="AI34" s="1052"/>
      <c r="AJ34" s="1053"/>
      <c r="AK34" s="993"/>
      <c r="AL34" s="984"/>
      <c r="AM34" s="984"/>
      <c r="AN34" s="984"/>
      <c r="AO34" s="984"/>
      <c r="AP34" s="984"/>
      <c r="AQ34" s="984"/>
      <c r="AR34" s="984"/>
      <c r="AS34" s="984"/>
      <c r="AT34" s="984"/>
      <c r="AU34" s="984"/>
      <c r="AV34" s="984"/>
      <c r="AW34" s="984"/>
      <c r="AX34" s="984"/>
      <c r="AY34" s="984"/>
      <c r="AZ34" s="1057"/>
      <c r="BA34" s="1057"/>
      <c r="BB34" s="1057"/>
      <c r="BC34" s="1057"/>
      <c r="BD34" s="1057"/>
      <c r="BE34" s="985"/>
      <c r="BF34" s="985"/>
      <c r="BG34" s="985"/>
      <c r="BH34" s="985"/>
      <c r="BI34" s="986"/>
      <c r="BJ34" s="226"/>
      <c r="BK34" s="226"/>
      <c r="BL34" s="226"/>
      <c r="BM34" s="226"/>
      <c r="BN34" s="226"/>
      <c r="BO34" s="235"/>
      <c r="BP34" s="235"/>
      <c r="BQ34" s="232">
        <v>28</v>
      </c>
      <c r="BR34" s="233"/>
      <c r="BS34" s="1008"/>
      <c r="BT34" s="1009"/>
      <c r="BU34" s="1009"/>
      <c r="BV34" s="1009"/>
      <c r="BW34" s="1009"/>
      <c r="BX34" s="1009"/>
      <c r="BY34" s="1009"/>
      <c r="BZ34" s="1009"/>
      <c r="CA34" s="1009"/>
      <c r="CB34" s="1009"/>
      <c r="CC34" s="1009"/>
      <c r="CD34" s="1009"/>
      <c r="CE34" s="1009"/>
      <c r="CF34" s="1009"/>
      <c r="CG34" s="1030"/>
      <c r="CH34" s="1005"/>
      <c r="CI34" s="1006"/>
      <c r="CJ34" s="1006"/>
      <c r="CK34" s="1006"/>
      <c r="CL34" s="1007"/>
      <c r="CM34" s="1005"/>
      <c r="CN34" s="1006"/>
      <c r="CO34" s="1006"/>
      <c r="CP34" s="1006"/>
      <c r="CQ34" s="1007"/>
      <c r="CR34" s="1005"/>
      <c r="CS34" s="1006"/>
      <c r="CT34" s="1006"/>
      <c r="CU34" s="1006"/>
      <c r="CV34" s="1007"/>
      <c r="CW34" s="1005"/>
      <c r="CX34" s="1006"/>
      <c r="CY34" s="1006"/>
      <c r="CZ34" s="1006"/>
      <c r="DA34" s="1007"/>
      <c r="DB34" s="1005"/>
      <c r="DC34" s="1006"/>
      <c r="DD34" s="1006"/>
      <c r="DE34" s="1006"/>
      <c r="DF34" s="1007"/>
      <c r="DG34" s="1005"/>
      <c r="DH34" s="1006"/>
      <c r="DI34" s="1006"/>
      <c r="DJ34" s="1006"/>
      <c r="DK34" s="1007"/>
      <c r="DL34" s="1005"/>
      <c r="DM34" s="1006"/>
      <c r="DN34" s="1006"/>
      <c r="DO34" s="1006"/>
      <c r="DP34" s="1007"/>
      <c r="DQ34" s="1005"/>
      <c r="DR34" s="1006"/>
      <c r="DS34" s="1006"/>
      <c r="DT34" s="1006"/>
      <c r="DU34" s="1007"/>
      <c r="DV34" s="1008"/>
      <c r="DW34" s="1009"/>
      <c r="DX34" s="1009"/>
      <c r="DY34" s="1009"/>
      <c r="DZ34" s="1010"/>
      <c r="EA34" s="224"/>
    </row>
    <row r="35" spans="1:131" ht="26.25" customHeight="1" x14ac:dyDescent="0.2">
      <c r="A35" s="236">
        <v>8</v>
      </c>
      <c r="B35" s="1046"/>
      <c r="C35" s="1047"/>
      <c r="D35" s="1047"/>
      <c r="E35" s="1047"/>
      <c r="F35" s="1047"/>
      <c r="G35" s="1047"/>
      <c r="H35" s="1047"/>
      <c r="I35" s="1047"/>
      <c r="J35" s="1047"/>
      <c r="K35" s="1047"/>
      <c r="L35" s="1047"/>
      <c r="M35" s="1047"/>
      <c r="N35" s="1047"/>
      <c r="O35" s="1047"/>
      <c r="P35" s="1048"/>
      <c r="Q35" s="1054"/>
      <c r="R35" s="1055"/>
      <c r="S35" s="1055"/>
      <c r="T35" s="1055"/>
      <c r="U35" s="1055"/>
      <c r="V35" s="1055"/>
      <c r="W35" s="1055"/>
      <c r="X35" s="1055"/>
      <c r="Y35" s="1055"/>
      <c r="Z35" s="1055"/>
      <c r="AA35" s="1055"/>
      <c r="AB35" s="1055"/>
      <c r="AC35" s="1055"/>
      <c r="AD35" s="1055"/>
      <c r="AE35" s="1056"/>
      <c r="AF35" s="1051"/>
      <c r="AG35" s="1052"/>
      <c r="AH35" s="1052"/>
      <c r="AI35" s="1052"/>
      <c r="AJ35" s="1053"/>
      <c r="AK35" s="993"/>
      <c r="AL35" s="984"/>
      <c r="AM35" s="984"/>
      <c r="AN35" s="984"/>
      <c r="AO35" s="984"/>
      <c r="AP35" s="984"/>
      <c r="AQ35" s="984"/>
      <c r="AR35" s="984"/>
      <c r="AS35" s="984"/>
      <c r="AT35" s="984"/>
      <c r="AU35" s="984"/>
      <c r="AV35" s="984"/>
      <c r="AW35" s="984"/>
      <c r="AX35" s="984"/>
      <c r="AY35" s="984"/>
      <c r="AZ35" s="1057"/>
      <c r="BA35" s="1057"/>
      <c r="BB35" s="1057"/>
      <c r="BC35" s="1057"/>
      <c r="BD35" s="1057"/>
      <c r="BE35" s="985"/>
      <c r="BF35" s="985"/>
      <c r="BG35" s="985"/>
      <c r="BH35" s="985"/>
      <c r="BI35" s="986"/>
      <c r="BJ35" s="226"/>
      <c r="BK35" s="226"/>
      <c r="BL35" s="226"/>
      <c r="BM35" s="226"/>
      <c r="BN35" s="226"/>
      <c r="BO35" s="235"/>
      <c r="BP35" s="235"/>
      <c r="BQ35" s="232">
        <v>29</v>
      </c>
      <c r="BR35" s="233"/>
      <c r="BS35" s="1008"/>
      <c r="BT35" s="1009"/>
      <c r="BU35" s="1009"/>
      <c r="BV35" s="1009"/>
      <c r="BW35" s="1009"/>
      <c r="BX35" s="1009"/>
      <c r="BY35" s="1009"/>
      <c r="BZ35" s="1009"/>
      <c r="CA35" s="1009"/>
      <c r="CB35" s="1009"/>
      <c r="CC35" s="1009"/>
      <c r="CD35" s="1009"/>
      <c r="CE35" s="1009"/>
      <c r="CF35" s="1009"/>
      <c r="CG35" s="1030"/>
      <c r="CH35" s="1005"/>
      <c r="CI35" s="1006"/>
      <c r="CJ35" s="1006"/>
      <c r="CK35" s="1006"/>
      <c r="CL35" s="1007"/>
      <c r="CM35" s="1005"/>
      <c r="CN35" s="1006"/>
      <c r="CO35" s="1006"/>
      <c r="CP35" s="1006"/>
      <c r="CQ35" s="1007"/>
      <c r="CR35" s="1005"/>
      <c r="CS35" s="1006"/>
      <c r="CT35" s="1006"/>
      <c r="CU35" s="1006"/>
      <c r="CV35" s="1007"/>
      <c r="CW35" s="1005"/>
      <c r="CX35" s="1006"/>
      <c r="CY35" s="1006"/>
      <c r="CZ35" s="1006"/>
      <c r="DA35" s="1007"/>
      <c r="DB35" s="1005"/>
      <c r="DC35" s="1006"/>
      <c r="DD35" s="1006"/>
      <c r="DE35" s="1006"/>
      <c r="DF35" s="1007"/>
      <c r="DG35" s="1005"/>
      <c r="DH35" s="1006"/>
      <c r="DI35" s="1006"/>
      <c r="DJ35" s="1006"/>
      <c r="DK35" s="1007"/>
      <c r="DL35" s="1005"/>
      <c r="DM35" s="1006"/>
      <c r="DN35" s="1006"/>
      <c r="DO35" s="1006"/>
      <c r="DP35" s="1007"/>
      <c r="DQ35" s="1005"/>
      <c r="DR35" s="1006"/>
      <c r="DS35" s="1006"/>
      <c r="DT35" s="1006"/>
      <c r="DU35" s="1007"/>
      <c r="DV35" s="1008"/>
      <c r="DW35" s="1009"/>
      <c r="DX35" s="1009"/>
      <c r="DY35" s="1009"/>
      <c r="DZ35" s="1010"/>
      <c r="EA35" s="224"/>
    </row>
    <row r="36" spans="1:131" ht="26.25" customHeight="1" x14ac:dyDescent="0.2">
      <c r="A36" s="236">
        <v>9</v>
      </c>
      <c r="B36" s="1046"/>
      <c r="C36" s="1047"/>
      <c r="D36" s="1047"/>
      <c r="E36" s="1047"/>
      <c r="F36" s="1047"/>
      <c r="G36" s="1047"/>
      <c r="H36" s="1047"/>
      <c r="I36" s="1047"/>
      <c r="J36" s="1047"/>
      <c r="K36" s="1047"/>
      <c r="L36" s="1047"/>
      <c r="M36" s="1047"/>
      <c r="N36" s="1047"/>
      <c r="O36" s="1047"/>
      <c r="P36" s="1048"/>
      <c r="Q36" s="1054"/>
      <c r="R36" s="1055"/>
      <c r="S36" s="1055"/>
      <c r="T36" s="1055"/>
      <c r="U36" s="1055"/>
      <c r="V36" s="1055"/>
      <c r="W36" s="1055"/>
      <c r="X36" s="1055"/>
      <c r="Y36" s="1055"/>
      <c r="Z36" s="1055"/>
      <c r="AA36" s="1055"/>
      <c r="AB36" s="1055"/>
      <c r="AC36" s="1055"/>
      <c r="AD36" s="1055"/>
      <c r="AE36" s="1056"/>
      <c r="AF36" s="1051"/>
      <c r="AG36" s="1052"/>
      <c r="AH36" s="1052"/>
      <c r="AI36" s="1052"/>
      <c r="AJ36" s="1053"/>
      <c r="AK36" s="993"/>
      <c r="AL36" s="984"/>
      <c r="AM36" s="984"/>
      <c r="AN36" s="984"/>
      <c r="AO36" s="984"/>
      <c r="AP36" s="984"/>
      <c r="AQ36" s="984"/>
      <c r="AR36" s="984"/>
      <c r="AS36" s="984"/>
      <c r="AT36" s="984"/>
      <c r="AU36" s="984"/>
      <c r="AV36" s="984"/>
      <c r="AW36" s="984"/>
      <c r="AX36" s="984"/>
      <c r="AY36" s="984"/>
      <c r="AZ36" s="1057"/>
      <c r="BA36" s="1057"/>
      <c r="BB36" s="1057"/>
      <c r="BC36" s="1057"/>
      <c r="BD36" s="1057"/>
      <c r="BE36" s="985"/>
      <c r="BF36" s="985"/>
      <c r="BG36" s="985"/>
      <c r="BH36" s="985"/>
      <c r="BI36" s="986"/>
      <c r="BJ36" s="226"/>
      <c r="BK36" s="226"/>
      <c r="BL36" s="226"/>
      <c r="BM36" s="226"/>
      <c r="BN36" s="226"/>
      <c r="BO36" s="235"/>
      <c r="BP36" s="235"/>
      <c r="BQ36" s="232">
        <v>30</v>
      </c>
      <c r="BR36" s="233"/>
      <c r="BS36" s="1008"/>
      <c r="BT36" s="1009"/>
      <c r="BU36" s="1009"/>
      <c r="BV36" s="1009"/>
      <c r="BW36" s="1009"/>
      <c r="BX36" s="1009"/>
      <c r="BY36" s="1009"/>
      <c r="BZ36" s="1009"/>
      <c r="CA36" s="1009"/>
      <c r="CB36" s="1009"/>
      <c r="CC36" s="1009"/>
      <c r="CD36" s="1009"/>
      <c r="CE36" s="1009"/>
      <c r="CF36" s="1009"/>
      <c r="CG36" s="1030"/>
      <c r="CH36" s="1005"/>
      <c r="CI36" s="1006"/>
      <c r="CJ36" s="1006"/>
      <c r="CK36" s="1006"/>
      <c r="CL36" s="1007"/>
      <c r="CM36" s="1005"/>
      <c r="CN36" s="1006"/>
      <c r="CO36" s="1006"/>
      <c r="CP36" s="1006"/>
      <c r="CQ36" s="1007"/>
      <c r="CR36" s="1005"/>
      <c r="CS36" s="1006"/>
      <c r="CT36" s="1006"/>
      <c r="CU36" s="1006"/>
      <c r="CV36" s="1007"/>
      <c r="CW36" s="1005"/>
      <c r="CX36" s="1006"/>
      <c r="CY36" s="1006"/>
      <c r="CZ36" s="1006"/>
      <c r="DA36" s="1007"/>
      <c r="DB36" s="1005"/>
      <c r="DC36" s="1006"/>
      <c r="DD36" s="1006"/>
      <c r="DE36" s="1006"/>
      <c r="DF36" s="1007"/>
      <c r="DG36" s="1005"/>
      <c r="DH36" s="1006"/>
      <c r="DI36" s="1006"/>
      <c r="DJ36" s="1006"/>
      <c r="DK36" s="1007"/>
      <c r="DL36" s="1005"/>
      <c r="DM36" s="1006"/>
      <c r="DN36" s="1006"/>
      <c r="DO36" s="1006"/>
      <c r="DP36" s="1007"/>
      <c r="DQ36" s="1005"/>
      <c r="DR36" s="1006"/>
      <c r="DS36" s="1006"/>
      <c r="DT36" s="1006"/>
      <c r="DU36" s="1007"/>
      <c r="DV36" s="1008"/>
      <c r="DW36" s="1009"/>
      <c r="DX36" s="1009"/>
      <c r="DY36" s="1009"/>
      <c r="DZ36" s="1010"/>
      <c r="EA36" s="224"/>
    </row>
    <row r="37" spans="1:131" ht="26.25" customHeight="1" x14ac:dyDescent="0.2">
      <c r="A37" s="236">
        <v>10</v>
      </c>
      <c r="B37" s="1046"/>
      <c r="C37" s="1047"/>
      <c r="D37" s="1047"/>
      <c r="E37" s="1047"/>
      <c r="F37" s="1047"/>
      <c r="G37" s="1047"/>
      <c r="H37" s="1047"/>
      <c r="I37" s="1047"/>
      <c r="J37" s="1047"/>
      <c r="K37" s="1047"/>
      <c r="L37" s="1047"/>
      <c r="M37" s="1047"/>
      <c r="N37" s="1047"/>
      <c r="O37" s="1047"/>
      <c r="P37" s="1048"/>
      <c r="Q37" s="1054"/>
      <c r="R37" s="1055"/>
      <c r="S37" s="1055"/>
      <c r="T37" s="1055"/>
      <c r="U37" s="1055"/>
      <c r="V37" s="1055"/>
      <c r="W37" s="1055"/>
      <c r="X37" s="1055"/>
      <c r="Y37" s="1055"/>
      <c r="Z37" s="1055"/>
      <c r="AA37" s="1055"/>
      <c r="AB37" s="1055"/>
      <c r="AC37" s="1055"/>
      <c r="AD37" s="1055"/>
      <c r="AE37" s="1056"/>
      <c r="AF37" s="1051"/>
      <c r="AG37" s="1052"/>
      <c r="AH37" s="1052"/>
      <c r="AI37" s="1052"/>
      <c r="AJ37" s="1053"/>
      <c r="AK37" s="993"/>
      <c r="AL37" s="984"/>
      <c r="AM37" s="984"/>
      <c r="AN37" s="984"/>
      <c r="AO37" s="984"/>
      <c r="AP37" s="984"/>
      <c r="AQ37" s="984"/>
      <c r="AR37" s="984"/>
      <c r="AS37" s="984"/>
      <c r="AT37" s="984"/>
      <c r="AU37" s="984"/>
      <c r="AV37" s="984"/>
      <c r="AW37" s="984"/>
      <c r="AX37" s="984"/>
      <c r="AY37" s="984"/>
      <c r="AZ37" s="1057"/>
      <c r="BA37" s="1057"/>
      <c r="BB37" s="1057"/>
      <c r="BC37" s="1057"/>
      <c r="BD37" s="1057"/>
      <c r="BE37" s="985"/>
      <c r="BF37" s="985"/>
      <c r="BG37" s="985"/>
      <c r="BH37" s="985"/>
      <c r="BI37" s="986"/>
      <c r="BJ37" s="226"/>
      <c r="BK37" s="226"/>
      <c r="BL37" s="226"/>
      <c r="BM37" s="226"/>
      <c r="BN37" s="226"/>
      <c r="BO37" s="235"/>
      <c r="BP37" s="235"/>
      <c r="BQ37" s="232">
        <v>31</v>
      </c>
      <c r="BR37" s="233"/>
      <c r="BS37" s="1008"/>
      <c r="BT37" s="1009"/>
      <c r="BU37" s="1009"/>
      <c r="BV37" s="1009"/>
      <c r="BW37" s="1009"/>
      <c r="BX37" s="1009"/>
      <c r="BY37" s="1009"/>
      <c r="BZ37" s="1009"/>
      <c r="CA37" s="1009"/>
      <c r="CB37" s="1009"/>
      <c r="CC37" s="1009"/>
      <c r="CD37" s="1009"/>
      <c r="CE37" s="1009"/>
      <c r="CF37" s="1009"/>
      <c r="CG37" s="1030"/>
      <c r="CH37" s="1005"/>
      <c r="CI37" s="1006"/>
      <c r="CJ37" s="1006"/>
      <c r="CK37" s="1006"/>
      <c r="CL37" s="1007"/>
      <c r="CM37" s="1005"/>
      <c r="CN37" s="1006"/>
      <c r="CO37" s="1006"/>
      <c r="CP37" s="1006"/>
      <c r="CQ37" s="1007"/>
      <c r="CR37" s="1005"/>
      <c r="CS37" s="1006"/>
      <c r="CT37" s="1006"/>
      <c r="CU37" s="1006"/>
      <c r="CV37" s="1007"/>
      <c r="CW37" s="1005"/>
      <c r="CX37" s="1006"/>
      <c r="CY37" s="1006"/>
      <c r="CZ37" s="1006"/>
      <c r="DA37" s="1007"/>
      <c r="DB37" s="1005"/>
      <c r="DC37" s="1006"/>
      <c r="DD37" s="1006"/>
      <c r="DE37" s="1006"/>
      <c r="DF37" s="1007"/>
      <c r="DG37" s="1005"/>
      <c r="DH37" s="1006"/>
      <c r="DI37" s="1006"/>
      <c r="DJ37" s="1006"/>
      <c r="DK37" s="1007"/>
      <c r="DL37" s="1005"/>
      <c r="DM37" s="1006"/>
      <c r="DN37" s="1006"/>
      <c r="DO37" s="1006"/>
      <c r="DP37" s="1007"/>
      <c r="DQ37" s="1005"/>
      <c r="DR37" s="1006"/>
      <c r="DS37" s="1006"/>
      <c r="DT37" s="1006"/>
      <c r="DU37" s="1007"/>
      <c r="DV37" s="1008"/>
      <c r="DW37" s="1009"/>
      <c r="DX37" s="1009"/>
      <c r="DY37" s="1009"/>
      <c r="DZ37" s="1010"/>
      <c r="EA37" s="224"/>
    </row>
    <row r="38" spans="1:131" ht="26.25" customHeight="1" x14ac:dyDescent="0.2">
      <c r="A38" s="236">
        <v>11</v>
      </c>
      <c r="B38" s="1046"/>
      <c r="C38" s="1047"/>
      <c r="D38" s="1047"/>
      <c r="E38" s="1047"/>
      <c r="F38" s="1047"/>
      <c r="G38" s="1047"/>
      <c r="H38" s="1047"/>
      <c r="I38" s="1047"/>
      <c r="J38" s="1047"/>
      <c r="K38" s="1047"/>
      <c r="L38" s="1047"/>
      <c r="M38" s="1047"/>
      <c r="N38" s="1047"/>
      <c r="O38" s="1047"/>
      <c r="P38" s="1048"/>
      <c r="Q38" s="1054"/>
      <c r="R38" s="1055"/>
      <c r="S38" s="1055"/>
      <c r="T38" s="1055"/>
      <c r="U38" s="1055"/>
      <c r="V38" s="1055"/>
      <c r="W38" s="1055"/>
      <c r="X38" s="1055"/>
      <c r="Y38" s="1055"/>
      <c r="Z38" s="1055"/>
      <c r="AA38" s="1055"/>
      <c r="AB38" s="1055"/>
      <c r="AC38" s="1055"/>
      <c r="AD38" s="1055"/>
      <c r="AE38" s="1056"/>
      <c r="AF38" s="1051"/>
      <c r="AG38" s="1052"/>
      <c r="AH38" s="1052"/>
      <c r="AI38" s="1052"/>
      <c r="AJ38" s="1053"/>
      <c r="AK38" s="993"/>
      <c r="AL38" s="984"/>
      <c r="AM38" s="984"/>
      <c r="AN38" s="984"/>
      <c r="AO38" s="984"/>
      <c r="AP38" s="984"/>
      <c r="AQ38" s="984"/>
      <c r="AR38" s="984"/>
      <c r="AS38" s="984"/>
      <c r="AT38" s="984"/>
      <c r="AU38" s="984"/>
      <c r="AV38" s="984"/>
      <c r="AW38" s="984"/>
      <c r="AX38" s="984"/>
      <c r="AY38" s="984"/>
      <c r="AZ38" s="1057"/>
      <c r="BA38" s="1057"/>
      <c r="BB38" s="1057"/>
      <c r="BC38" s="1057"/>
      <c r="BD38" s="1057"/>
      <c r="BE38" s="985"/>
      <c r="BF38" s="985"/>
      <c r="BG38" s="985"/>
      <c r="BH38" s="985"/>
      <c r="BI38" s="986"/>
      <c r="BJ38" s="226"/>
      <c r="BK38" s="226"/>
      <c r="BL38" s="226"/>
      <c r="BM38" s="226"/>
      <c r="BN38" s="226"/>
      <c r="BO38" s="235"/>
      <c r="BP38" s="235"/>
      <c r="BQ38" s="232">
        <v>32</v>
      </c>
      <c r="BR38" s="233"/>
      <c r="BS38" s="1008"/>
      <c r="BT38" s="1009"/>
      <c r="BU38" s="1009"/>
      <c r="BV38" s="1009"/>
      <c r="BW38" s="1009"/>
      <c r="BX38" s="1009"/>
      <c r="BY38" s="1009"/>
      <c r="BZ38" s="1009"/>
      <c r="CA38" s="1009"/>
      <c r="CB38" s="1009"/>
      <c r="CC38" s="1009"/>
      <c r="CD38" s="1009"/>
      <c r="CE38" s="1009"/>
      <c r="CF38" s="1009"/>
      <c r="CG38" s="1030"/>
      <c r="CH38" s="1005"/>
      <c r="CI38" s="1006"/>
      <c r="CJ38" s="1006"/>
      <c r="CK38" s="1006"/>
      <c r="CL38" s="1007"/>
      <c r="CM38" s="1005"/>
      <c r="CN38" s="1006"/>
      <c r="CO38" s="1006"/>
      <c r="CP38" s="1006"/>
      <c r="CQ38" s="1007"/>
      <c r="CR38" s="1005"/>
      <c r="CS38" s="1006"/>
      <c r="CT38" s="1006"/>
      <c r="CU38" s="1006"/>
      <c r="CV38" s="1007"/>
      <c r="CW38" s="1005"/>
      <c r="CX38" s="1006"/>
      <c r="CY38" s="1006"/>
      <c r="CZ38" s="1006"/>
      <c r="DA38" s="1007"/>
      <c r="DB38" s="1005"/>
      <c r="DC38" s="1006"/>
      <c r="DD38" s="1006"/>
      <c r="DE38" s="1006"/>
      <c r="DF38" s="1007"/>
      <c r="DG38" s="1005"/>
      <c r="DH38" s="1006"/>
      <c r="DI38" s="1006"/>
      <c r="DJ38" s="1006"/>
      <c r="DK38" s="1007"/>
      <c r="DL38" s="1005"/>
      <c r="DM38" s="1006"/>
      <c r="DN38" s="1006"/>
      <c r="DO38" s="1006"/>
      <c r="DP38" s="1007"/>
      <c r="DQ38" s="1005"/>
      <c r="DR38" s="1006"/>
      <c r="DS38" s="1006"/>
      <c r="DT38" s="1006"/>
      <c r="DU38" s="1007"/>
      <c r="DV38" s="1008"/>
      <c r="DW38" s="1009"/>
      <c r="DX38" s="1009"/>
      <c r="DY38" s="1009"/>
      <c r="DZ38" s="1010"/>
      <c r="EA38" s="224"/>
    </row>
    <row r="39" spans="1:131" ht="26.25" customHeight="1" x14ac:dyDescent="0.2">
      <c r="A39" s="236">
        <v>12</v>
      </c>
      <c r="B39" s="1046"/>
      <c r="C39" s="1047"/>
      <c r="D39" s="1047"/>
      <c r="E39" s="1047"/>
      <c r="F39" s="1047"/>
      <c r="G39" s="1047"/>
      <c r="H39" s="1047"/>
      <c r="I39" s="1047"/>
      <c r="J39" s="1047"/>
      <c r="K39" s="1047"/>
      <c r="L39" s="1047"/>
      <c r="M39" s="1047"/>
      <c r="N39" s="1047"/>
      <c r="O39" s="1047"/>
      <c r="P39" s="1048"/>
      <c r="Q39" s="1054"/>
      <c r="R39" s="1055"/>
      <c r="S39" s="1055"/>
      <c r="T39" s="1055"/>
      <c r="U39" s="1055"/>
      <c r="V39" s="1055"/>
      <c r="W39" s="1055"/>
      <c r="X39" s="1055"/>
      <c r="Y39" s="1055"/>
      <c r="Z39" s="1055"/>
      <c r="AA39" s="1055"/>
      <c r="AB39" s="1055"/>
      <c r="AC39" s="1055"/>
      <c r="AD39" s="1055"/>
      <c r="AE39" s="1056"/>
      <c r="AF39" s="1051"/>
      <c r="AG39" s="1052"/>
      <c r="AH39" s="1052"/>
      <c r="AI39" s="1052"/>
      <c r="AJ39" s="1053"/>
      <c r="AK39" s="993"/>
      <c r="AL39" s="984"/>
      <c r="AM39" s="984"/>
      <c r="AN39" s="984"/>
      <c r="AO39" s="984"/>
      <c r="AP39" s="984"/>
      <c r="AQ39" s="984"/>
      <c r="AR39" s="984"/>
      <c r="AS39" s="984"/>
      <c r="AT39" s="984"/>
      <c r="AU39" s="984"/>
      <c r="AV39" s="984"/>
      <c r="AW39" s="984"/>
      <c r="AX39" s="984"/>
      <c r="AY39" s="984"/>
      <c r="AZ39" s="1057"/>
      <c r="BA39" s="1057"/>
      <c r="BB39" s="1057"/>
      <c r="BC39" s="1057"/>
      <c r="BD39" s="1057"/>
      <c r="BE39" s="985"/>
      <c r="BF39" s="985"/>
      <c r="BG39" s="985"/>
      <c r="BH39" s="985"/>
      <c r="BI39" s="986"/>
      <c r="BJ39" s="226"/>
      <c r="BK39" s="226"/>
      <c r="BL39" s="226"/>
      <c r="BM39" s="226"/>
      <c r="BN39" s="226"/>
      <c r="BO39" s="235"/>
      <c r="BP39" s="235"/>
      <c r="BQ39" s="232">
        <v>33</v>
      </c>
      <c r="BR39" s="233"/>
      <c r="BS39" s="1008"/>
      <c r="BT39" s="1009"/>
      <c r="BU39" s="1009"/>
      <c r="BV39" s="1009"/>
      <c r="BW39" s="1009"/>
      <c r="BX39" s="1009"/>
      <c r="BY39" s="1009"/>
      <c r="BZ39" s="1009"/>
      <c r="CA39" s="1009"/>
      <c r="CB39" s="1009"/>
      <c r="CC39" s="1009"/>
      <c r="CD39" s="1009"/>
      <c r="CE39" s="1009"/>
      <c r="CF39" s="1009"/>
      <c r="CG39" s="1030"/>
      <c r="CH39" s="1005"/>
      <c r="CI39" s="1006"/>
      <c r="CJ39" s="1006"/>
      <c r="CK39" s="1006"/>
      <c r="CL39" s="1007"/>
      <c r="CM39" s="1005"/>
      <c r="CN39" s="1006"/>
      <c r="CO39" s="1006"/>
      <c r="CP39" s="1006"/>
      <c r="CQ39" s="1007"/>
      <c r="CR39" s="1005"/>
      <c r="CS39" s="1006"/>
      <c r="CT39" s="1006"/>
      <c r="CU39" s="1006"/>
      <c r="CV39" s="1007"/>
      <c r="CW39" s="1005"/>
      <c r="CX39" s="1006"/>
      <c r="CY39" s="1006"/>
      <c r="CZ39" s="1006"/>
      <c r="DA39" s="1007"/>
      <c r="DB39" s="1005"/>
      <c r="DC39" s="1006"/>
      <c r="DD39" s="1006"/>
      <c r="DE39" s="1006"/>
      <c r="DF39" s="1007"/>
      <c r="DG39" s="1005"/>
      <c r="DH39" s="1006"/>
      <c r="DI39" s="1006"/>
      <c r="DJ39" s="1006"/>
      <c r="DK39" s="1007"/>
      <c r="DL39" s="1005"/>
      <c r="DM39" s="1006"/>
      <c r="DN39" s="1006"/>
      <c r="DO39" s="1006"/>
      <c r="DP39" s="1007"/>
      <c r="DQ39" s="1005"/>
      <c r="DR39" s="1006"/>
      <c r="DS39" s="1006"/>
      <c r="DT39" s="1006"/>
      <c r="DU39" s="1007"/>
      <c r="DV39" s="1008"/>
      <c r="DW39" s="1009"/>
      <c r="DX39" s="1009"/>
      <c r="DY39" s="1009"/>
      <c r="DZ39" s="1010"/>
      <c r="EA39" s="224"/>
    </row>
    <row r="40" spans="1:131" ht="26.25" customHeight="1" x14ac:dyDescent="0.2">
      <c r="A40" s="232">
        <v>13</v>
      </c>
      <c r="B40" s="1046"/>
      <c r="C40" s="1047"/>
      <c r="D40" s="1047"/>
      <c r="E40" s="1047"/>
      <c r="F40" s="1047"/>
      <c r="G40" s="1047"/>
      <c r="H40" s="1047"/>
      <c r="I40" s="1047"/>
      <c r="J40" s="1047"/>
      <c r="K40" s="1047"/>
      <c r="L40" s="1047"/>
      <c r="M40" s="1047"/>
      <c r="N40" s="1047"/>
      <c r="O40" s="1047"/>
      <c r="P40" s="1048"/>
      <c r="Q40" s="1054"/>
      <c r="R40" s="1055"/>
      <c r="S40" s="1055"/>
      <c r="T40" s="1055"/>
      <c r="U40" s="1055"/>
      <c r="V40" s="1055"/>
      <c r="W40" s="1055"/>
      <c r="X40" s="1055"/>
      <c r="Y40" s="1055"/>
      <c r="Z40" s="1055"/>
      <c r="AA40" s="1055"/>
      <c r="AB40" s="1055"/>
      <c r="AC40" s="1055"/>
      <c r="AD40" s="1055"/>
      <c r="AE40" s="1056"/>
      <c r="AF40" s="1051"/>
      <c r="AG40" s="1052"/>
      <c r="AH40" s="1052"/>
      <c r="AI40" s="1052"/>
      <c r="AJ40" s="1053"/>
      <c r="AK40" s="993"/>
      <c r="AL40" s="984"/>
      <c r="AM40" s="984"/>
      <c r="AN40" s="984"/>
      <c r="AO40" s="984"/>
      <c r="AP40" s="984"/>
      <c r="AQ40" s="984"/>
      <c r="AR40" s="984"/>
      <c r="AS40" s="984"/>
      <c r="AT40" s="984"/>
      <c r="AU40" s="984"/>
      <c r="AV40" s="984"/>
      <c r="AW40" s="984"/>
      <c r="AX40" s="984"/>
      <c r="AY40" s="984"/>
      <c r="AZ40" s="1057"/>
      <c r="BA40" s="1057"/>
      <c r="BB40" s="1057"/>
      <c r="BC40" s="1057"/>
      <c r="BD40" s="1057"/>
      <c r="BE40" s="985"/>
      <c r="BF40" s="985"/>
      <c r="BG40" s="985"/>
      <c r="BH40" s="985"/>
      <c r="BI40" s="986"/>
      <c r="BJ40" s="226"/>
      <c r="BK40" s="226"/>
      <c r="BL40" s="226"/>
      <c r="BM40" s="226"/>
      <c r="BN40" s="226"/>
      <c r="BO40" s="235"/>
      <c r="BP40" s="235"/>
      <c r="BQ40" s="232">
        <v>34</v>
      </c>
      <c r="BR40" s="233"/>
      <c r="BS40" s="1008"/>
      <c r="BT40" s="1009"/>
      <c r="BU40" s="1009"/>
      <c r="BV40" s="1009"/>
      <c r="BW40" s="1009"/>
      <c r="BX40" s="1009"/>
      <c r="BY40" s="1009"/>
      <c r="BZ40" s="1009"/>
      <c r="CA40" s="1009"/>
      <c r="CB40" s="1009"/>
      <c r="CC40" s="1009"/>
      <c r="CD40" s="1009"/>
      <c r="CE40" s="1009"/>
      <c r="CF40" s="1009"/>
      <c r="CG40" s="1030"/>
      <c r="CH40" s="1005"/>
      <c r="CI40" s="1006"/>
      <c r="CJ40" s="1006"/>
      <c r="CK40" s="1006"/>
      <c r="CL40" s="1007"/>
      <c r="CM40" s="1005"/>
      <c r="CN40" s="1006"/>
      <c r="CO40" s="1006"/>
      <c r="CP40" s="1006"/>
      <c r="CQ40" s="1007"/>
      <c r="CR40" s="1005"/>
      <c r="CS40" s="1006"/>
      <c r="CT40" s="1006"/>
      <c r="CU40" s="1006"/>
      <c r="CV40" s="1007"/>
      <c r="CW40" s="1005"/>
      <c r="CX40" s="1006"/>
      <c r="CY40" s="1006"/>
      <c r="CZ40" s="1006"/>
      <c r="DA40" s="1007"/>
      <c r="DB40" s="1005"/>
      <c r="DC40" s="1006"/>
      <c r="DD40" s="1006"/>
      <c r="DE40" s="1006"/>
      <c r="DF40" s="1007"/>
      <c r="DG40" s="1005"/>
      <c r="DH40" s="1006"/>
      <c r="DI40" s="1006"/>
      <c r="DJ40" s="1006"/>
      <c r="DK40" s="1007"/>
      <c r="DL40" s="1005"/>
      <c r="DM40" s="1006"/>
      <c r="DN40" s="1006"/>
      <c r="DO40" s="1006"/>
      <c r="DP40" s="1007"/>
      <c r="DQ40" s="1005"/>
      <c r="DR40" s="1006"/>
      <c r="DS40" s="1006"/>
      <c r="DT40" s="1006"/>
      <c r="DU40" s="1007"/>
      <c r="DV40" s="1008"/>
      <c r="DW40" s="1009"/>
      <c r="DX40" s="1009"/>
      <c r="DY40" s="1009"/>
      <c r="DZ40" s="1010"/>
      <c r="EA40" s="224"/>
    </row>
    <row r="41" spans="1:131" ht="26.25" customHeight="1" x14ac:dyDescent="0.2">
      <c r="A41" s="232">
        <v>14</v>
      </c>
      <c r="B41" s="1046"/>
      <c r="C41" s="1047"/>
      <c r="D41" s="1047"/>
      <c r="E41" s="1047"/>
      <c r="F41" s="1047"/>
      <c r="G41" s="1047"/>
      <c r="H41" s="1047"/>
      <c r="I41" s="1047"/>
      <c r="J41" s="1047"/>
      <c r="K41" s="1047"/>
      <c r="L41" s="1047"/>
      <c r="M41" s="1047"/>
      <c r="N41" s="1047"/>
      <c r="O41" s="1047"/>
      <c r="P41" s="1048"/>
      <c r="Q41" s="1054"/>
      <c r="R41" s="1055"/>
      <c r="S41" s="1055"/>
      <c r="T41" s="1055"/>
      <c r="U41" s="1055"/>
      <c r="V41" s="1055"/>
      <c r="W41" s="1055"/>
      <c r="X41" s="1055"/>
      <c r="Y41" s="1055"/>
      <c r="Z41" s="1055"/>
      <c r="AA41" s="1055"/>
      <c r="AB41" s="1055"/>
      <c r="AC41" s="1055"/>
      <c r="AD41" s="1055"/>
      <c r="AE41" s="1056"/>
      <c r="AF41" s="1051"/>
      <c r="AG41" s="1052"/>
      <c r="AH41" s="1052"/>
      <c r="AI41" s="1052"/>
      <c r="AJ41" s="1053"/>
      <c r="AK41" s="993"/>
      <c r="AL41" s="984"/>
      <c r="AM41" s="984"/>
      <c r="AN41" s="984"/>
      <c r="AO41" s="984"/>
      <c r="AP41" s="984"/>
      <c r="AQ41" s="984"/>
      <c r="AR41" s="984"/>
      <c r="AS41" s="984"/>
      <c r="AT41" s="984"/>
      <c r="AU41" s="984"/>
      <c r="AV41" s="984"/>
      <c r="AW41" s="984"/>
      <c r="AX41" s="984"/>
      <c r="AY41" s="984"/>
      <c r="AZ41" s="1057"/>
      <c r="BA41" s="1057"/>
      <c r="BB41" s="1057"/>
      <c r="BC41" s="1057"/>
      <c r="BD41" s="1057"/>
      <c r="BE41" s="985"/>
      <c r="BF41" s="985"/>
      <c r="BG41" s="985"/>
      <c r="BH41" s="985"/>
      <c r="BI41" s="986"/>
      <c r="BJ41" s="226"/>
      <c r="BK41" s="226"/>
      <c r="BL41" s="226"/>
      <c r="BM41" s="226"/>
      <c r="BN41" s="226"/>
      <c r="BO41" s="235"/>
      <c r="BP41" s="235"/>
      <c r="BQ41" s="232">
        <v>35</v>
      </c>
      <c r="BR41" s="233"/>
      <c r="BS41" s="1008"/>
      <c r="BT41" s="1009"/>
      <c r="BU41" s="1009"/>
      <c r="BV41" s="1009"/>
      <c r="BW41" s="1009"/>
      <c r="BX41" s="1009"/>
      <c r="BY41" s="1009"/>
      <c r="BZ41" s="1009"/>
      <c r="CA41" s="1009"/>
      <c r="CB41" s="1009"/>
      <c r="CC41" s="1009"/>
      <c r="CD41" s="1009"/>
      <c r="CE41" s="1009"/>
      <c r="CF41" s="1009"/>
      <c r="CG41" s="1030"/>
      <c r="CH41" s="1005"/>
      <c r="CI41" s="1006"/>
      <c r="CJ41" s="1006"/>
      <c r="CK41" s="1006"/>
      <c r="CL41" s="1007"/>
      <c r="CM41" s="1005"/>
      <c r="CN41" s="1006"/>
      <c r="CO41" s="1006"/>
      <c r="CP41" s="1006"/>
      <c r="CQ41" s="1007"/>
      <c r="CR41" s="1005"/>
      <c r="CS41" s="1006"/>
      <c r="CT41" s="1006"/>
      <c r="CU41" s="1006"/>
      <c r="CV41" s="1007"/>
      <c r="CW41" s="1005"/>
      <c r="CX41" s="1006"/>
      <c r="CY41" s="1006"/>
      <c r="CZ41" s="1006"/>
      <c r="DA41" s="1007"/>
      <c r="DB41" s="1005"/>
      <c r="DC41" s="1006"/>
      <c r="DD41" s="1006"/>
      <c r="DE41" s="1006"/>
      <c r="DF41" s="1007"/>
      <c r="DG41" s="1005"/>
      <c r="DH41" s="1006"/>
      <c r="DI41" s="1006"/>
      <c r="DJ41" s="1006"/>
      <c r="DK41" s="1007"/>
      <c r="DL41" s="1005"/>
      <c r="DM41" s="1006"/>
      <c r="DN41" s="1006"/>
      <c r="DO41" s="1006"/>
      <c r="DP41" s="1007"/>
      <c r="DQ41" s="1005"/>
      <c r="DR41" s="1006"/>
      <c r="DS41" s="1006"/>
      <c r="DT41" s="1006"/>
      <c r="DU41" s="1007"/>
      <c r="DV41" s="1008"/>
      <c r="DW41" s="1009"/>
      <c r="DX41" s="1009"/>
      <c r="DY41" s="1009"/>
      <c r="DZ41" s="1010"/>
      <c r="EA41" s="224"/>
    </row>
    <row r="42" spans="1:131" ht="26.25" customHeight="1" x14ac:dyDescent="0.2">
      <c r="A42" s="232">
        <v>15</v>
      </c>
      <c r="B42" s="1046"/>
      <c r="C42" s="1047"/>
      <c r="D42" s="1047"/>
      <c r="E42" s="1047"/>
      <c r="F42" s="1047"/>
      <c r="G42" s="1047"/>
      <c r="H42" s="1047"/>
      <c r="I42" s="1047"/>
      <c r="J42" s="1047"/>
      <c r="K42" s="1047"/>
      <c r="L42" s="1047"/>
      <c r="M42" s="1047"/>
      <c r="N42" s="1047"/>
      <c r="O42" s="1047"/>
      <c r="P42" s="1048"/>
      <c r="Q42" s="1054"/>
      <c r="R42" s="1055"/>
      <c r="S42" s="1055"/>
      <c r="T42" s="1055"/>
      <c r="U42" s="1055"/>
      <c r="V42" s="1055"/>
      <c r="W42" s="1055"/>
      <c r="X42" s="1055"/>
      <c r="Y42" s="1055"/>
      <c r="Z42" s="1055"/>
      <c r="AA42" s="1055"/>
      <c r="AB42" s="1055"/>
      <c r="AC42" s="1055"/>
      <c r="AD42" s="1055"/>
      <c r="AE42" s="1056"/>
      <c r="AF42" s="1051"/>
      <c r="AG42" s="1052"/>
      <c r="AH42" s="1052"/>
      <c r="AI42" s="1052"/>
      <c r="AJ42" s="1053"/>
      <c r="AK42" s="993"/>
      <c r="AL42" s="984"/>
      <c r="AM42" s="984"/>
      <c r="AN42" s="984"/>
      <c r="AO42" s="984"/>
      <c r="AP42" s="984"/>
      <c r="AQ42" s="984"/>
      <c r="AR42" s="984"/>
      <c r="AS42" s="984"/>
      <c r="AT42" s="984"/>
      <c r="AU42" s="984"/>
      <c r="AV42" s="984"/>
      <c r="AW42" s="984"/>
      <c r="AX42" s="984"/>
      <c r="AY42" s="984"/>
      <c r="AZ42" s="1057"/>
      <c r="BA42" s="1057"/>
      <c r="BB42" s="1057"/>
      <c r="BC42" s="1057"/>
      <c r="BD42" s="1057"/>
      <c r="BE42" s="985"/>
      <c r="BF42" s="985"/>
      <c r="BG42" s="985"/>
      <c r="BH42" s="985"/>
      <c r="BI42" s="986"/>
      <c r="BJ42" s="226"/>
      <c r="BK42" s="226"/>
      <c r="BL42" s="226"/>
      <c r="BM42" s="226"/>
      <c r="BN42" s="226"/>
      <c r="BO42" s="235"/>
      <c r="BP42" s="235"/>
      <c r="BQ42" s="232">
        <v>36</v>
      </c>
      <c r="BR42" s="233"/>
      <c r="BS42" s="1008"/>
      <c r="BT42" s="1009"/>
      <c r="BU42" s="1009"/>
      <c r="BV42" s="1009"/>
      <c r="BW42" s="1009"/>
      <c r="BX42" s="1009"/>
      <c r="BY42" s="1009"/>
      <c r="BZ42" s="1009"/>
      <c r="CA42" s="1009"/>
      <c r="CB42" s="1009"/>
      <c r="CC42" s="1009"/>
      <c r="CD42" s="1009"/>
      <c r="CE42" s="1009"/>
      <c r="CF42" s="1009"/>
      <c r="CG42" s="1030"/>
      <c r="CH42" s="1005"/>
      <c r="CI42" s="1006"/>
      <c r="CJ42" s="1006"/>
      <c r="CK42" s="1006"/>
      <c r="CL42" s="1007"/>
      <c r="CM42" s="1005"/>
      <c r="CN42" s="1006"/>
      <c r="CO42" s="1006"/>
      <c r="CP42" s="1006"/>
      <c r="CQ42" s="1007"/>
      <c r="CR42" s="1005"/>
      <c r="CS42" s="1006"/>
      <c r="CT42" s="1006"/>
      <c r="CU42" s="1006"/>
      <c r="CV42" s="1007"/>
      <c r="CW42" s="1005"/>
      <c r="CX42" s="1006"/>
      <c r="CY42" s="1006"/>
      <c r="CZ42" s="1006"/>
      <c r="DA42" s="1007"/>
      <c r="DB42" s="1005"/>
      <c r="DC42" s="1006"/>
      <c r="DD42" s="1006"/>
      <c r="DE42" s="1006"/>
      <c r="DF42" s="1007"/>
      <c r="DG42" s="1005"/>
      <c r="DH42" s="1006"/>
      <c r="DI42" s="1006"/>
      <c r="DJ42" s="1006"/>
      <c r="DK42" s="1007"/>
      <c r="DL42" s="1005"/>
      <c r="DM42" s="1006"/>
      <c r="DN42" s="1006"/>
      <c r="DO42" s="1006"/>
      <c r="DP42" s="1007"/>
      <c r="DQ42" s="1005"/>
      <c r="DR42" s="1006"/>
      <c r="DS42" s="1006"/>
      <c r="DT42" s="1006"/>
      <c r="DU42" s="1007"/>
      <c r="DV42" s="1008"/>
      <c r="DW42" s="1009"/>
      <c r="DX42" s="1009"/>
      <c r="DY42" s="1009"/>
      <c r="DZ42" s="1010"/>
      <c r="EA42" s="224"/>
    </row>
    <row r="43" spans="1:131" ht="26.25" customHeight="1" x14ac:dyDescent="0.2">
      <c r="A43" s="232">
        <v>16</v>
      </c>
      <c r="B43" s="1046"/>
      <c r="C43" s="1047"/>
      <c r="D43" s="1047"/>
      <c r="E43" s="1047"/>
      <c r="F43" s="1047"/>
      <c r="G43" s="1047"/>
      <c r="H43" s="1047"/>
      <c r="I43" s="1047"/>
      <c r="J43" s="1047"/>
      <c r="K43" s="1047"/>
      <c r="L43" s="1047"/>
      <c r="M43" s="1047"/>
      <c r="N43" s="1047"/>
      <c r="O43" s="1047"/>
      <c r="P43" s="1048"/>
      <c r="Q43" s="1054"/>
      <c r="R43" s="1055"/>
      <c r="S43" s="1055"/>
      <c r="T43" s="1055"/>
      <c r="U43" s="1055"/>
      <c r="V43" s="1055"/>
      <c r="W43" s="1055"/>
      <c r="X43" s="1055"/>
      <c r="Y43" s="1055"/>
      <c r="Z43" s="1055"/>
      <c r="AA43" s="1055"/>
      <c r="AB43" s="1055"/>
      <c r="AC43" s="1055"/>
      <c r="AD43" s="1055"/>
      <c r="AE43" s="1056"/>
      <c r="AF43" s="1051"/>
      <c r="AG43" s="1052"/>
      <c r="AH43" s="1052"/>
      <c r="AI43" s="1052"/>
      <c r="AJ43" s="1053"/>
      <c r="AK43" s="993"/>
      <c r="AL43" s="984"/>
      <c r="AM43" s="984"/>
      <c r="AN43" s="984"/>
      <c r="AO43" s="984"/>
      <c r="AP43" s="984"/>
      <c r="AQ43" s="984"/>
      <c r="AR43" s="984"/>
      <c r="AS43" s="984"/>
      <c r="AT43" s="984"/>
      <c r="AU43" s="984"/>
      <c r="AV43" s="984"/>
      <c r="AW43" s="984"/>
      <c r="AX43" s="984"/>
      <c r="AY43" s="984"/>
      <c r="AZ43" s="1057"/>
      <c r="BA43" s="1057"/>
      <c r="BB43" s="1057"/>
      <c r="BC43" s="1057"/>
      <c r="BD43" s="1057"/>
      <c r="BE43" s="985"/>
      <c r="BF43" s="985"/>
      <c r="BG43" s="985"/>
      <c r="BH43" s="985"/>
      <c r="BI43" s="986"/>
      <c r="BJ43" s="226"/>
      <c r="BK43" s="226"/>
      <c r="BL43" s="226"/>
      <c r="BM43" s="226"/>
      <c r="BN43" s="226"/>
      <c r="BO43" s="235"/>
      <c r="BP43" s="235"/>
      <c r="BQ43" s="232">
        <v>37</v>
      </c>
      <c r="BR43" s="233"/>
      <c r="BS43" s="1008"/>
      <c r="BT43" s="1009"/>
      <c r="BU43" s="1009"/>
      <c r="BV43" s="1009"/>
      <c r="BW43" s="1009"/>
      <c r="BX43" s="1009"/>
      <c r="BY43" s="1009"/>
      <c r="BZ43" s="1009"/>
      <c r="CA43" s="1009"/>
      <c r="CB43" s="1009"/>
      <c r="CC43" s="1009"/>
      <c r="CD43" s="1009"/>
      <c r="CE43" s="1009"/>
      <c r="CF43" s="1009"/>
      <c r="CG43" s="1030"/>
      <c r="CH43" s="1005"/>
      <c r="CI43" s="1006"/>
      <c r="CJ43" s="1006"/>
      <c r="CK43" s="1006"/>
      <c r="CL43" s="1007"/>
      <c r="CM43" s="1005"/>
      <c r="CN43" s="1006"/>
      <c r="CO43" s="1006"/>
      <c r="CP43" s="1006"/>
      <c r="CQ43" s="1007"/>
      <c r="CR43" s="1005"/>
      <c r="CS43" s="1006"/>
      <c r="CT43" s="1006"/>
      <c r="CU43" s="1006"/>
      <c r="CV43" s="1007"/>
      <c r="CW43" s="1005"/>
      <c r="CX43" s="1006"/>
      <c r="CY43" s="1006"/>
      <c r="CZ43" s="1006"/>
      <c r="DA43" s="1007"/>
      <c r="DB43" s="1005"/>
      <c r="DC43" s="1006"/>
      <c r="DD43" s="1006"/>
      <c r="DE43" s="1006"/>
      <c r="DF43" s="1007"/>
      <c r="DG43" s="1005"/>
      <c r="DH43" s="1006"/>
      <c r="DI43" s="1006"/>
      <c r="DJ43" s="1006"/>
      <c r="DK43" s="1007"/>
      <c r="DL43" s="1005"/>
      <c r="DM43" s="1006"/>
      <c r="DN43" s="1006"/>
      <c r="DO43" s="1006"/>
      <c r="DP43" s="1007"/>
      <c r="DQ43" s="1005"/>
      <c r="DR43" s="1006"/>
      <c r="DS43" s="1006"/>
      <c r="DT43" s="1006"/>
      <c r="DU43" s="1007"/>
      <c r="DV43" s="1008"/>
      <c r="DW43" s="1009"/>
      <c r="DX43" s="1009"/>
      <c r="DY43" s="1009"/>
      <c r="DZ43" s="1010"/>
      <c r="EA43" s="224"/>
    </row>
    <row r="44" spans="1:131" ht="26.25" customHeight="1" x14ac:dyDescent="0.2">
      <c r="A44" s="232">
        <v>17</v>
      </c>
      <c r="B44" s="1046"/>
      <c r="C44" s="1047"/>
      <c r="D44" s="1047"/>
      <c r="E44" s="1047"/>
      <c r="F44" s="1047"/>
      <c r="G44" s="1047"/>
      <c r="H44" s="1047"/>
      <c r="I44" s="1047"/>
      <c r="J44" s="1047"/>
      <c r="K44" s="1047"/>
      <c r="L44" s="1047"/>
      <c r="M44" s="1047"/>
      <c r="N44" s="1047"/>
      <c r="O44" s="1047"/>
      <c r="P44" s="1048"/>
      <c r="Q44" s="1054"/>
      <c r="R44" s="1055"/>
      <c r="S44" s="1055"/>
      <c r="T44" s="1055"/>
      <c r="U44" s="1055"/>
      <c r="V44" s="1055"/>
      <c r="W44" s="1055"/>
      <c r="X44" s="1055"/>
      <c r="Y44" s="1055"/>
      <c r="Z44" s="1055"/>
      <c r="AA44" s="1055"/>
      <c r="AB44" s="1055"/>
      <c r="AC44" s="1055"/>
      <c r="AD44" s="1055"/>
      <c r="AE44" s="1056"/>
      <c r="AF44" s="1051"/>
      <c r="AG44" s="1052"/>
      <c r="AH44" s="1052"/>
      <c r="AI44" s="1052"/>
      <c r="AJ44" s="1053"/>
      <c r="AK44" s="993"/>
      <c r="AL44" s="984"/>
      <c r="AM44" s="984"/>
      <c r="AN44" s="984"/>
      <c r="AO44" s="984"/>
      <c r="AP44" s="984"/>
      <c r="AQ44" s="984"/>
      <c r="AR44" s="984"/>
      <c r="AS44" s="984"/>
      <c r="AT44" s="984"/>
      <c r="AU44" s="984"/>
      <c r="AV44" s="984"/>
      <c r="AW44" s="984"/>
      <c r="AX44" s="984"/>
      <c r="AY44" s="984"/>
      <c r="AZ44" s="1057"/>
      <c r="BA44" s="1057"/>
      <c r="BB44" s="1057"/>
      <c r="BC44" s="1057"/>
      <c r="BD44" s="1057"/>
      <c r="BE44" s="985"/>
      <c r="BF44" s="985"/>
      <c r="BG44" s="985"/>
      <c r="BH44" s="985"/>
      <c r="BI44" s="986"/>
      <c r="BJ44" s="226"/>
      <c r="BK44" s="226"/>
      <c r="BL44" s="226"/>
      <c r="BM44" s="226"/>
      <c r="BN44" s="226"/>
      <c r="BO44" s="235"/>
      <c r="BP44" s="235"/>
      <c r="BQ44" s="232">
        <v>38</v>
      </c>
      <c r="BR44" s="233"/>
      <c r="BS44" s="1008"/>
      <c r="BT44" s="1009"/>
      <c r="BU44" s="1009"/>
      <c r="BV44" s="1009"/>
      <c r="BW44" s="1009"/>
      <c r="BX44" s="1009"/>
      <c r="BY44" s="1009"/>
      <c r="BZ44" s="1009"/>
      <c r="CA44" s="1009"/>
      <c r="CB44" s="1009"/>
      <c r="CC44" s="1009"/>
      <c r="CD44" s="1009"/>
      <c r="CE44" s="1009"/>
      <c r="CF44" s="1009"/>
      <c r="CG44" s="1030"/>
      <c r="CH44" s="1005"/>
      <c r="CI44" s="1006"/>
      <c r="CJ44" s="1006"/>
      <c r="CK44" s="1006"/>
      <c r="CL44" s="1007"/>
      <c r="CM44" s="1005"/>
      <c r="CN44" s="1006"/>
      <c r="CO44" s="1006"/>
      <c r="CP44" s="1006"/>
      <c r="CQ44" s="1007"/>
      <c r="CR44" s="1005"/>
      <c r="CS44" s="1006"/>
      <c r="CT44" s="1006"/>
      <c r="CU44" s="1006"/>
      <c r="CV44" s="1007"/>
      <c r="CW44" s="1005"/>
      <c r="CX44" s="1006"/>
      <c r="CY44" s="1006"/>
      <c r="CZ44" s="1006"/>
      <c r="DA44" s="1007"/>
      <c r="DB44" s="1005"/>
      <c r="DC44" s="1006"/>
      <c r="DD44" s="1006"/>
      <c r="DE44" s="1006"/>
      <c r="DF44" s="1007"/>
      <c r="DG44" s="1005"/>
      <c r="DH44" s="1006"/>
      <c r="DI44" s="1006"/>
      <c r="DJ44" s="1006"/>
      <c r="DK44" s="1007"/>
      <c r="DL44" s="1005"/>
      <c r="DM44" s="1006"/>
      <c r="DN44" s="1006"/>
      <c r="DO44" s="1006"/>
      <c r="DP44" s="1007"/>
      <c r="DQ44" s="1005"/>
      <c r="DR44" s="1006"/>
      <c r="DS44" s="1006"/>
      <c r="DT44" s="1006"/>
      <c r="DU44" s="1007"/>
      <c r="DV44" s="1008"/>
      <c r="DW44" s="1009"/>
      <c r="DX44" s="1009"/>
      <c r="DY44" s="1009"/>
      <c r="DZ44" s="1010"/>
      <c r="EA44" s="224"/>
    </row>
    <row r="45" spans="1:131" ht="26.25" customHeight="1" x14ac:dyDescent="0.2">
      <c r="A45" s="232">
        <v>18</v>
      </c>
      <c r="B45" s="1046"/>
      <c r="C45" s="1047"/>
      <c r="D45" s="1047"/>
      <c r="E45" s="1047"/>
      <c r="F45" s="1047"/>
      <c r="G45" s="1047"/>
      <c r="H45" s="1047"/>
      <c r="I45" s="1047"/>
      <c r="J45" s="1047"/>
      <c r="K45" s="1047"/>
      <c r="L45" s="1047"/>
      <c r="M45" s="1047"/>
      <c r="N45" s="1047"/>
      <c r="O45" s="1047"/>
      <c r="P45" s="1048"/>
      <c r="Q45" s="1054"/>
      <c r="R45" s="1055"/>
      <c r="S45" s="1055"/>
      <c r="T45" s="1055"/>
      <c r="U45" s="1055"/>
      <c r="V45" s="1055"/>
      <c r="W45" s="1055"/>
      <c r="X45" s="1055"/>
      <c r="Y45" s="1055"/>
      <c r="Z45" s="1055"/>
      <c r="AA45" s="1055"/>
      <c r="AB45" s="1055"/>
      <c r="AC45" s="1055"/>
      <c r="AD45" s="1055"/>
      <c r="AE45" s="1056"/>
      <c r="AF45" s="1051"/>
      <c r="AG45" s="1052"/>
      <c r="AH45" s="1052"/>
      <c r="AI45" s="1052"/>
      <c r="AJ45" s="1053"/>
      <c r="AK45" s="993"/>
      <c r="AL45" s="984"/>
      <c r="AM45" s="984"/>
      <c r="AN45" s="984"/>
      <c r="AO45" s="984"/>
      <c r="AP45" s="984"/>
      <c r="AQ45" s="984"/>
      <c r="AR45" s="984"/>
      <c r="AS45" s="984"/>
      <c r="AT45" s="984"/>
      <c r="AU45" s="984"/>
      <c r="AV45" s="984"/>
      <c r="AW45" s="984"/>
      <c r="AX45" s="984"/>
      <c r="AY45" s="984"/>
      <c r="AZ45" s="1057"/>
      <c r="BA45" s="1057"/>
      <c r="BB45" s="1057"/>
      <c r="BC45" s="1057"/>
      <c r="BD45" s="1057"/>
      <c r="BE45" s="985"/>
      <c r="BF45" s="985"/>
      <c r="BG45" s="985"/>
      <c r="BH45" s="985"/>
      <c r="BI45" s="986"/>
      <c r="BJ45" s="226"/>
      <c r="BK45" s="226"/>
      <c r="BL45" s="226"/>
      <c r="BM45" s="226"/>
      <c r="BN45" s="226"/>
      <c r="BO45" s="235"/>
      <c r="BP45" s="235"/>
      <c r="BQ45" s="232">
        <v>39</v>
      </c>
      <c r="BR45" s="233"/>
      <c r="BS45" s="1008"/>
      <c r="BT45" s="1009"/>
      <c r="BU45" s="1009"/>
      <c r="BV45" s="1009"/>
      <c r="BW45" s="1009"/>
      <c r="BX45" s="1009"/>
      <c r="BY45" s="1009"/>
      <c r="BZ45" s="1009"/>
      <c r="CA45" s="1009"/>
      <c r="CB45" s="1009"/>
      <c r="CC45" s="1009"/>
      <c r="CD45" s="1009"/>
      <c r="CE45" s="1009"/>
      <c r="CF45" s="1009"/>
      <c r="CG45" s="1030"/>
      <c r="CH45" s="1005"/>
      <c r="CI45" s="1006"/>
      <c r="CJ45" s="1006"/>
      <c r="CK45" s="1006"/>
      <c r="CL45" s="1007"/>
      <c r="CM45" s="1005"/>
      <c r="CN45" s="1006"/>
      <c r="CO45" s="1006"/>
      <c r="CP45" s="1006"/>
      <c r="CQ45" s="1007"/>
      <c r="CR45" s="1005"/>
      <c r="CS45" s="1006"/>
      <c r="CT45" s="1006"/>
      <c r="CU45" s="1006"/>
      <c r="CV45" s="1007"/>
      <c r="CW45" s="1005"/>
      <c r="CX45" s="1006"/>
      <c r="CY45" s="1006"/>
      <c r="CZ45" s="1006"/>
      <c r="DA45" s="1007"/>
      <c r="DB45" s="1005"/>
      <c r="DC45" s="1006"/>
      <c r="DD45" s="1006"/>
      <c r="DE45" s="1006"/>
      <c r="DF45" s="1007"/>
      <c r="DG45" s="1005"/>
      <c r="DH45" s="1006"/>
      <c r="DI45" s="1006"/>
      <c r="DJ45" s="1006"/>
      <c r="DK45" s="1007"/>
      <c r="DL45" s="1005"/>
      <c r="DM45" s="1006"/>
      <c r="DN45" s="1006"/>
      <c r="DO45" s="1006"/>
      <c r="DP45" s="1007"/>
      <c r="DQ45" s="1005"/>
      <c r="DR45" s="1006"/>
      <c r="DS45" s="1006"/>
      <c r="DT45" s="1006"/>
      <c r="DU45" s="1007"/>
      <c r="DV45" s="1008"/>
      <c r="DW45" s="1009"/>
      <c r="DX45" s="1009"/>
      <c r="DY45" s="1009"/>
      <c r="DZ45" s="1010"/>
      <c r="EA45" s="224"/>
    </row>
    <row r="46" spans="1:131" ht="26.25" customHeight="1" x14ac:dyDescent="0.2">
      <c r="A46" s="232">
        <v>19</v>
      </c>
      <c r="B46" s="1046"/>
      <c r="C46" s="1047"/>
      <c r="D46" s="1047"/>
      <c r="E46" s="1047"/>
      <c r="F46" s="1047"/>
      <c r="G46" s="1047"/>
      <c r="H46" s="1047"/>
      <c r="I46" s="1047"/>
      <c r="J46" s="1047"/>
      <c r="K46" s="1047"/>
      <c r="L46" s="1047"/>
      <c r="M46" s="1047"/>
      <c r="N46" s="1047"/>
      <c r="O46" s="1047"/>
      <c r="P46" s="1048"/>
      <c r="Q46" s="1054"/>
      <c r="R46" s="1055"/>
      <c r="S46" s="1055"/>
      <c r="T46" s="1055"/>
      <c r="U46" s="1055"/>
      <c r="V46" s="1055"/>
      <c r="W46" s="1055"/>
      <c r="X46" s="1055"/>
      <c r="Y46" s="1055"/>
      <c r="Z46" s="1055"/>
      <c r="AA46" s="1055"/>
      <c r="AB46" s="1055"/>
      <c r="AC46" s="1055"/>
      <c r="AD46" s="1055"/>
      <c r="AE46" s="1056"/>
      <c r="AF46" s="1051"/>
      <c r="AG46" s="1052"/>
      <c r="AH46" s="1052"/>
      <c r="AI46" s="1052"/>
      <c r="AJ46" s="1053"/>
      <c r="AK46" s="993"/>
      <c r="AL46" s="984"/>
      <c r="AM46" s="984"/>
      <c r="AN46" s="984"/>
      <c r="AO46" s="984"/>
      <c r="AP46" s="984"/>
      <c r="AQ46" s="984"/>
      <c r="AR46" s="984"/>
      <c r="AS46" s="984"/>
      <c r="AT46" s="984"/>
      <c r="AU46" s="984"/>
      <c r="AV46" s="984"/>
      <c r="AW46" s="984"/>
      <c r="AX46" s="984"/>
      <c r="AY46" s="984"/>
      <c r="AZ46" s="1057"/>
      <c r="BA46" s="1057"/>
      <c r="BB46" s="1057"/>
      <c r="BC46" s="1057"/>
      <c r="BD46" s="1057"/>
      <c r="BE46" s="985"/>
      <c r="BF46" s="985"/>
      <c r="BG46" s="985"/>
      <c r="BH46" s="985"/>
      <c r="BI46" s="986"/>
      <c r="BJ46" s="226"/>
      <c r="BK46" s="226"/>
      <c r="BL46" s="226"/>
      <c r="BM46" s="226"/>
      <c r="BN46" s="226"/>
      <c r="BO46" s="235"/>
      <c r="BP46" s="235"/>
      <c r="BQ46" s="232">
        <v>40</v>
      </c>
      <c r="BR46" s="233"/>
      <c r="BS46" s="1008"/>
      <c r="BT46" s="1009"/>
      <c r="BU46" s="1009"/>
      <c r="BV46" s="1009"/>
      <c r="BW46" s="1009"/>
      <c r="BX46" s="1009"/>
      <c r="BY46" s="1009"/>
      <c r="BZ46" s="1009"/>
      <c r="CA46" s="1009"/>
      <c r="CB46" s="1009"/>
      <c r="CC46" s="1009"/>
      <c r="CD46" s="1009"/>
      <c r="CE46" s="1009"/>
      <c r="CF46" s="1009"/>
      <c r="CG46" s="1030"/>
      <c r="CH46" s="1005"/>
      <c r="CI46" s="1006"/>
      <c r="CJ46" s="1006"/>
      <c r="CK46" s="1006"/>
      <c r="CL46" s="1007"/>
      <c r="CM46" s="1005"/>
      <c r="CN46" s="1006"/>
      <c r="CO46" s="1006"/>
      <c r="CP46" s="1006"/>
      <c r="CQ46" s="1007"/>
      <c r="CR46" s="1005"/>
      <c r="CS46" s="1006"/>
      <c r="CT46" s="1006"/>
      <c r="CU46" s="1006"/>
      <c r="CV46" s="1007"/>
      <c r="CW46" s="1005"/>
      <c r="CX46" s="1006"/>
      <c r="CY46" s="1006"/>
      <c r="CZ46" s="1006"/>
      <c r="DA46" s="1007"/>
      <c r="DB46" s="1005"/>
      <c r="DC46" s="1006"/>
      <c r="DD46" s="1006"/>
      <c r="DE46" s="1006"/>
      <c r="DF46" s="1007"/>
      <c r="DG46" s="1005"/>
      <c r="DH46" s="1006"/>
      <c r="DI46" s="1006"/>
      <c r="DJ46" s="1006"/>
      <c r="DK46" s="1007"/>
      <c r="DL46" s="1005"/>
      <c r="DM46" s="1006"/>
      <c r="DN46" s="1006"/>
      <c r="DO46" s="1006"/>
      <c r="DP46" s="1007"/>
      <c r="DQ46" s="1005"/>
      <c r="DR46" s="1006"/>
      <c r="DS46" s="1006"/>
      <c r="DT46" s="1006"/>
      <c r="DU46" s="1007"/>
      <c r="DV46" s="1008"/>
      <c r="DW46" s="1009"/>
      <c r="DX46" s="1009"/>
      <c r="DY46" s="1009"/>
      <c r="DZ46" s="1010"/>
      <c r="EA46" s="224"/>
    </row>
    <row r="47" spans="1:131" ht="26.25" customHeight="1" x14ac:dyDescent="0.2">
      <c r="A47" s="232">
        <v>20</v>
      </c>
      <c r="B47" s="1046"/>
      <c r="C47" s="1047"/>
      <c r="D47" s="1047"/>
      <c r="E47" s="1047"/>
      <c r="F47" s="1047"/>
      <c r="G47" s="1047"/>
      <c r="H47" s="1047"/>
      <c r="I47" s="1047"/>
      <c r="J47" s="1047"/>
      <c r="K47" s="1047"/>
      <c r="L47" s="1047"/>
      <c r="M47" s="1047"/>
      <c r="N47" s="1047"/>
      <c r="O47" s="1047"/>
      <c r="P47" s="1048"/>
      <c r="Q47" s="1054"/>
      <c r="R47" s="1055"/>
      <c r="S47" s="1055"/>
      <c r="T47" s="1055"/>
      <c r="U47" s="1055"/>
      <c r="V47" s="1055"/>
      <c r="W47" s="1055"/>
      <c r="X47" s="1055"/>
      <c r="Y47" s="1055"/>
      <c r="Z47" s="1055"/>
      <c r="AA47" s="1055"/>
      <c r="AB47" s="1055"/>
      <c r="AC47" s="1055"/>
      <c r="AD47" s="1055"/>
      <c r="AE47" s="1056"/>
      <c r="AF47" s="1051"/>
      <c r="AG47" s="1052"/>
      <c r="AH47" s="1052"/>
      <c r="AI47" s="1052"/>
      <c r="AJ47" s="1053"/>
      <c r="AK47" s="993"/>
      <c r="AL47" s="984"/>
      <c r="AM47" s="984"/>
      <c r="AN47" s="984"/>
      <c r="AO47" s="984"/>
      <c r="AP47" s="984"/>
      <c r="AQ47" s="984"/>
      <c r="AR47" s="984"/>
      <c r="AS47" s="984"/>
      <c r="AT47" s="984"/>
      <c r="AU47" s="984"/>
      <c r="AV47" s="984"/>
      <c r="AW47" s="984"/>
      <c r="AX47" s="984"/>
      <c r="AY47" s="984"/>
      <c r="AZ47" s="1057"/>
      <c r="BA47" s="1057"/>
      <c r="BB47" s="1057"/>
      <c r="BC47" s="1057"/>
      <c r="BD47" s="1057"/>
      <c r="BE47" s="985"/>
      <c r="BF47" s="985"/>
      <c r="BG47" s="985"/>
      <c r="BH47" s="985"/>
      <c r="BI47" s="986"/>
      <c r="BJ47" s="226"/>
      <c r="BK47" s="226"/>
      <c r="BL47" s="226"/>
      <c r="BM47" s="226"/>
      <c r="BN47" s="226"/>
      <c r="BO47" s="235"/>
      <c r="BP47" s="235"/>
      <c r="BQ47" s="232">
        <v>41</v>
      </c>
      <c r="BR47" s="233"/>
      <c r="BS47" s="1008"/>
      <c r="BT47" s="1009"/>
      <c r="BU47" s="1009"/>
      <c r="BV47" s="1009"/>
      <c r="BW47" s="1009"/>
      <c r="BX47" s="1009"/>
      <c r="BY47" s="1009"/>
      <c r="BZ47" s="1009"/>
      <c r="CA47" s="1009"/>
      <c r="CB47" s="1009"/>
      <c r="CC47" s="1009"/>
      <c r="CD47" s="1009"/>
      <c r="CE47" s="1009"/>
      <c r="CF47" s="1009"/>
      <c r="CG47" s="1030"/>
      <c r="CH47" s="1005"/>
      <c r="CI47" s="1006"/>
      <c r="CJ47" s="1006"/>
      <c r="CK47" s="1006"/>
      <c r="CL47" s="1007"/>
      <c r="CM47" s="1005"/>
      <c r="CN47" s="1006"/>
      <c r="CO47" s="1006"/>
      <c r="CP47" s="1006"/>
      <c r="CQ47" s="1007"/>
      <c r="CR47" s="1005"/>
      <c r="CS47" s="1006"/>
      <c r="CT47" s="1006"/>
      <c r="CU47" s="1006"/>
      <c r="CV47" s="1007"/>
      <c r="CW47" s="1005"/>
      <c r="CX47" s="1006"/>
      <c r="CY47" s="1006"/>
      <c r="CZ47" s="1006"/>
      <c r="DA47" s="1007"/>
      <c r="DB47" s="1005"/>
      <c r="DC47" s="1006"/>
      <c r="DD47" s="1006"/>
      <c r="DE47" s="1006"/>
      <c r="DF47" s="1007"/>
      <c r="DG47" s="1005"/>
      <c r="DH47" s="1006"/>
      <c r="DI47" s="1006"/>
      <c r="DJ47" s="1006"/>
      <c r="DK47" s="1007"/>
      <c r="DL47" s="1005"/>
      <c r="DM47" s="1006"/>
      <c r="DN47" s="1006"/>
      <c r="DO47" s="1006"/>
      <c r="DP47" s="1007"/>
      <c r="DQ47" s="1005"/>
      <c r="DR47" s="1006"/>
      <c r="DS47" s="1006"/>
      <c r="DT47" s="1006"/>
      <c r="DU47" s="1007"/>
      <c r="DV47" s="1008"/>
      <c r="DW47" s="1009"/>
      <c r="DX47" s="1009"/>
      <c r="DY47" s="1009"/>
      <c r="DZ47" s="1010"/>
      <c r="EA47" s="224"/>
    </row>
    <row r="48" spans="1:131" ht="26.25" customHeight="1" x14ac:dyDescent="0.2">
      <c r="A48" s="232">
        <v>21</v>
      </c>
      <c r="B48" s="1046"/>
      <c r="C48" s="1047"/>
      <c r="D48" s="1047"/>
      <c r="E48" s="1047"/>
      <c r="F48" s="1047"/>
      <c r="G48" s="1047"/>
      <c r="H48" s="1047"/>
      <c r="I48" s="1047"/>
      <c r="J48" s="1047"/>
      <c r="K48" s="1047"/>
      <c r="L48" s="1047"/>
      <c r="M48" s="1047"/>
      <c r="N48" s="1047"/>
      <c r="O48" s="1047"/>
      <c r="P48" s="1048"/>
      <c r="Q48" s="1054"/>
      <c r="R48" s="1055"/>
      <c r="S48" s="1055"/>
      <c r="T48" s="1055"/>
      <c r="U48" s="1055"/>
      <c r="V48" s="1055"/>
      <c r="W48" s="1055"/>
      <c r="X48" s="1055"/>
      <c r="Y48" s="1055"/>
      <c r="Z48" s="1055"/>
      <c r="AA48" s="1055"/>
      <c r="AB48" s="1055"/>
      <c r="AC48" s="1055"/>
      <c r="AD48" s="1055"/>
      <c r="AE48" s="1056"/>
      <c r="AF48" s="1051"/>
      <c r="AG48" s="1052"/>
      <c r="AH48" s="1052"/>
      <c r="AI48" s="1052"/>
      <c r="AJ48" s="1053"/>
      <c r="AK48" s="993"/>
      <c r="AL48" s="984"/>
      <c r="AM48" s="984"/>
      <c r="AN48" s="984"/>
      <c r="AO48" s="984"/>
      <c r="AP48" s="984"/>
      <c r="AQ48" s="984"/>
      <c r="AR48" s="984"/>
      <c r="AS48" s="984"/>
      <c r="AT48" s="984"/>
      <c r="AU48" s="984"/>
      <c r="AV48" s="984"/>
      <c r="AW48" s="984"/>
      <c r="AX48" s="984"/>
      <c r="AY48" s="984"/>
      <c r="AZ48" s="1057"/>
      <c r="BA48" s="1057"/>
      <c r="BB48" s="1057"/>
      <c r="BC48" s="1057"/>
      <c r="BD48" s="1057"/>
      <c r="BE48" s="985"/>
      <c r="BF48" s="985"/>
      <c r="BG48" s="985"/>
      <c r="BH48" s="985"/>
      <c r="BI48" s="986"/>
      <c r="BJ48" s="226"/>
      <c r="BK48" s="226"/>
      <c r="BL48" s="226"/>
      <c r="BM48" s="226"/>
      <c r="BN48" s="226"/>
      <c r="BO48" s="235"/>
      <c r="BP48" s="235"/>
      <c r="BQ48" s="232">
        <v>42</v>
      </c>
      <c r="BR48" s="233"/>
      <c r="BS48" s="1008"/>
      <c r="BT48" s="1009"/>
      <c r="BU48" s="1009"/>
      <c r="BV48" s="1009"/>
      <c r="BW48" s="1009"/>
      <c r="BX48" s="1009"/>
      <c r="BY48" s="1009"/>
      <c r="BZ48" s="1009"/>
      <c r="CA48" s="1009"/>
      <c r="CB48" s="1009"/>
      <c r="CC48" s="1009"/>
      <c r="CD48" s="1009"/>
      <c r="CE48" s="1009"/>
      <c r="CF48" s="1009"/>
      <c r="CG48" s="1030"/>
      <c r="CH48" s="1005"/>
      <c r="CI48" s="1006"/>
      <c r="CJ48" s="1006"/>
      <c r="CK48" s="1006"/>
      <c r="CL48" s="1007"/>
      <c r="CM48" s="1005"/>
      <c r="CN48" s="1006"/>
      <c r="CO48" s="1006"/>
      <c r="CP48" s="1006"/>
      <c r="CQ48" s="1007"/>
      <c r="CR48" s="1005"/>
      <c r="CS48" s="1006"/>
      <c r="CT48" s="1006"/>
      <c r="CU48" s="1006"/>
      <c r="CV48" s="1007"/>
      <c r="CW48" s="1005"/>
      <c r="CX48" s="1006"/>
      <c r="CY48" s="1006"/>
      <c r="CZ48" s="1006"/>
      <c r="DA48" s="1007"/>
      <c r="DB48" s="1005"/>
      <c r="DC48" s="1006"/>
      <c r="DD48" s="1006"/>
      <c r="DE48" s="1006"/>
      <c r="DF48" s="1007"/>
      <c r="DG48" s="1005"/>
      <c r="DH48" s="1006"/>
      <c r="DI48" s="1006"/>
      <c r="DJ48" s="1006"/>
      <c r="DK48" s="1007"/>
      <c r="DL48" s="1005"/>
      <c r="DM48" s="1006"/>
      <c r="DN48" s="1006"/>
      <c r="DO48" s="1006"/>
      <c r="DP48" s="1007"/>
      <c r="DQ48" s="1005"/>
      <c r="DR48" s="1006"/>
      <c r="DS48" s="1006"/>
      <c r="DT48" s="1006"/>
      <c r="DU48" s="1007"/>
      <c r="DV48" s="1008"/>
      <c r="DW48" s="1009"/>
      <c r="DX48" s="1009"/>
      <c r="DY48" s="1009"/>
      <c r="DZ48" s="1010"/>
      <c r="EA48" s="224"/>
    </row>
    <row r="49" spans="1:131" ht="26.25" customHeight="1" x14ac:dyDescent="0.2">
      <c r="A49" s="232">
        <v>22</v>
      </c>
      <c r="B49" s="1046"/>
      <c r="C49" s="1047"/>
      <c r="D49" s="1047"/>
      <c r="E49" s="1047"/>
      <c r="F49" s="1047"/>
      <c r="G49" s="1047"/>
      <c r="H49" s="1047"/>
      <c r="I49" s="1047"/>
      <c r="J49" s="1047"/>
      <c r="K49" s="1047"/>
      <c r="L49" s="1047"/>
      <c r="M49" s="1047"/>
      <c r="N49" s="1047"/>
      <c r="O49" s="1047"/>
      <c r="P49" s="1048"/>
      <c r="Q49" s="1054"/>
      <c r="R49" s="1055"/>
      <c r="S49" s="1055"/>
      <c r="T49" s="1055"/>
      <c r="U49" s="1055"/>
      <c r="V49" s="1055"/>
      <c r="W49" s="1055"/>
      <c r="X49" s="1055"/>
      <c r="Y49" s="1055"/>
      <c r="Z49" s="1055"/>
      <c r="AA49" s="1055"/>
      <c r="AB49" s="1055"/>
      <c r="AC49" s="1055"/>
      <c r="AD49" s="1055"/>
      <c r="AE49" s="1056"/>
      <c r="AF49" s="1051"/>
      <c r="AG49" s="1052"/>
      <c r="AH49" s="1052"/>
      <c r="AI49" s="1052"/>
      <c r="AJ49" s="1053"/>
      <c r="AK49" s="993"/>
      <c r="AL49" s="984"/>
      <c r="AM49" s="984"/>
      <c r="AN49" s="984"/>
      <c r="AO49" s="984"/>
      <c r="AP49" s="984"/>
      <c r="AQ49" s="984"/>
      <c r="AR49" s="984"/>
      <c r="AS49" s="984"/>
      <c r="AT49" s="984"/>
      <c r="AU49" s="984"/>
      <c r="AV49" s="984"/>
      <c r="AW49" s="984"/>
      <c r="AX49" s="984"/>
      <c r="AY49" s="984"/>
      <c r="AZ49" s="1057"/>
      <c r="BA49" s="1057"/>
      <c r="BB49" s="1057"/>
      <c r="BC49" s="1057"/>
      <c r="BD49" s="1057"/>
      <c r="BE49" s="985"/>
      <c r="BF49" s="985"/>
      <c r="BG49" s="985"/>
      <c r="BH49" s="985"/>
      <c r="BI49" s="986"/>
      <c r="BJ49" s="226"/>
      <c r="BK49" s="226"/>
      <c r="BL49" s="226"/>
      <c r="BM49" s="226"/>
      <c r="BN49" s="226"/>
      <c r="BO49" s="235"/>
      <c r="BP49" s="235"/>
      <c r="BQ49" s="232">
        <v>43</v>
      </c>
      <c r="BR49" s="233"/>
      <c r="BS49" s="1008"/>
      <c r="BT49" s="1009"/>
      <c r="BU49" s="1009"/>
      <c r="BV49" s="1009"/>
      <c r="BW49" s="1009"/>
      <c r="BX49" s="1009"/>
      <c r="BY49" s="1009"/>
      <c r="BZ49" s="1009"/>
      <c r="CA49" s="1009"/>
      <c r="CB49" s="1009"/>
      <c r="CC49" s="1009"/>
      <c r="CD49" s="1009"/>
      <c r="CE49" s="1009"/>
      <c r="CF49" s="1009"/>
      <c r="CG49" s="1030"/>
      <c r="CH49" s="1005"/>
      <c r="CI49" s="1006"/>
      <c r="CJ49" s="1006"/>
      <c r="CK49" s="1006"/>
      <c r="CL49" s="1007"/>
      <c r="CM49" s="1005"/>
      <c r="CN49" s="1006"/>
      <c r="CO49" s="1006"/>
      <c r="CP49" s="1006"/>
      <c r="CQ49" s="1007"/>
      <c r="CR49" s="1005"/>
      <c r="CS49" s="1006"/>
      <c r="CT49" s="1006"/>
      <c r="CU49" s="1006"/>
      <c r="CV49" s="1007"/>
      <c r="CW49" s="1005"/>
      <c r="CX49" s="1006"/>
      <c r="CY49" s="1006"/>
      <c r="CZ49" s="1006"/>
      <c r="DA49" s="1007"/>
      <c r="DB49" s="1005"/>
      <c r="DC49" s="1006"/>
      <c r="DD49" s="1006"/>
      <c r="DE49" s="1006"/>
      <c r="DF49" s="1007"/>
      <c r="DG49" s="1005"/>
      <c r="DH49" s="1006"/>
      <c r="DI49" s="1006"/>
      <c r="DJ49" s="1006"/>
      <c r="DK49" s="1007"/>
      <c r="DL49" s="1005"/>
      <c r="DM49" s="1006"/>
      <c r="DN49" s="1006"/>
      <c r="DO49" s="1006"/>
      <c r="DP49" s="1007"/>
      <c r="DQ49" s="1005"/>
      <c r="DR49" s="1006"/>
      <c r="DS49" s="1006"/>
      <c r="DT49" s="1006"/>
      <c r="DU49" s="1007"/>
      <c r="DV49" s="1008"/>
      <c r="DW49" s="1009"/>
      <c r="DX49" s="1009"/>
      <c r="DY49" s="1009"/>
      <c r="DZ49" s="1010"/>
      <c r="EA49" s="224"/>
    </row>
    <row r="50" spans="1:131" ht="26.25" customHeight="1" x14ac:dyDescent="0.2">
      <c r="A50" s="232">
        <v>23</v>
      </c>
      <c r="B50" s="1046"/>
      <c r="C50" s="1047"/>
      <c r="D50" s="1047"/>
      <c r="E50" s="1047"/>
      <c r="F50" s="1047"/>
      <c r="G50" s="1047"/>
      <c r="H50" s="1047"/>
      <c r="I50" s="1047"/>
      <c r="J50" s="1047"/>
      <c r="K50" s="1047"/>
      <c r="L50" s="1047"/>
      <c r="M50" s="1047"/>
      <c r="N50" s="1047"/>
      <c r="O50" s="1047"/>
      <c r="P50" s="1048"/>
      <c r="Q50" s="1049"/>
      <c r="R50" s="1041"/>
      <c r="S50" s="1041"/>
      <c r="T50" s="1041"/>
      <c r="U50" s="1041"/>
      <c r="V50" s="1041"/>
      <c r="W50" s="1041"/>
      <c r="X50" s="1041"/>
      <c r="Y50" s="1041"/>
      <c r="Z50" s="1041"/>
      <c r="AA50" s="1041"/>
      <c r="AB50" s="1041"/>
      <c r="AC50" s="1041"/>
      <c r="AD50" s="1041"/>
      <c r="AE50" s="1050"/>
      <c r="AF50" s="1051"/>
      <c r="AG50" s="1052"/>
      <c r="AH50" s="1052"/>
      <c r="AI50" s="1052"/>
      <c r="AJ50" s="1053"/>
      <c r="AK50" s="1040"/>
      <c r="AL50" s="1041"/>
      <c r="AM50" s="1041"/>
      <c r="AN50" s="1041"/>
      <c r="AO50" s="1041"/>
      <c r="AP50" s="1041"/>
      <c r="AQ50" s="1041"/>
      <c r="AR50" s="1041"/>
      <c r="AS50" s="1041"/>
      <c r="AT50" s="1041"/>
      <c r="AU50" s="1041"/>
      <c r="AV50" s="1041"/>
      <c r="AW50" s="1041"/>
      <c r="AX50" s="1041"/>
      <c r="AY50" s="1041"/>
      <c r="AZ50" s="1042"/>
      <c r="BA50" s="1042"/>
      <c r="BB50" s="1042"/>
      <c r="BC50" s="1042"/>
      <c r="BD50" s="1042"/>
      <c r="BE50" s="985"/>
      <c r="BF50" s="985"/>
      <c r="BG50" s="985"/>
      <c r="BH50" s="985"/>
      <c r="BI50" s="986"/>
      <c r="BJ50" s="226"/>
      <c r="BK50" s="226"/>
      <c r="BL50" s="226"/>
      <c r="BM50" s="226"/>
      <c r="BN50" s="226"/>
      <c r="BO50" s="235"/>
      <c r="BP50" s="235"/>
      <c r="BQ50" s="232">
        <v>44</v>
      </c>
      <c r="BR50" s="233"/>
      <c r="BS50" s="1008"/>
      <c r="BT50" s="1009"/>
      <c r="BU50" s="1009"/>
      <c r="BV50" s="1009"/>
      <c r="BW50" s="1009"/>
      <c r="BX50" s="1009"/>
      <c r="BY50" s="1009"/>
      <c r="BZ50" s="1009"/>
      <c r="CA50" s="1009"/>
      <c r="CB50" s="1009"/>
      <c r="CC50" s="1009"/>
      <c r="CD50" s="1009"/>
      <c r="CE50" s="1009"/>
      <c r="CF50" s="1009"/>
      <c r="CG50" s="1030"/>
      <c r="CH50" s="1005"/>
      <c r="CI50" s="1006"/>
      <c r="CJ50" s="1006"/>
      <c r="CK50" s="1006"/>
      <c r="CL50" s="1007"/>
      <c r="CM50" s="1005"/>
      <c r="CN50" s="1006"/>
      <c r="CO50" s="1006"/>
      <c r="CP50" s="1006"/>
      <c r="CQ50" s="1007"/>
      <c r="CR50" s="1005"/>
      <c r="CS50" s="1006"/>
      <c r="CT50" s="1006"/>
      <c r="CU50" s="1006"/>
      <c r="CV50" s="1007"/>
      <c r="CW50" s="1005"/>
      <c r="CX50" s="1006"/>
      <c r="CY50" s="1006"/>
      <c r="CZ50" s="1006"/>
      <c r="DA50" s="1007"/>
      <c r="DB50" s="1005"/>
      <c r="DC50" s="1006"/>
      <c r="DD50" s="1006"/>
      <c r="DE50" s="1006"/>
      <c r="DF50" s="1007"/>
      <c r="DG50" s="1005"/>
      <c r="DH50" s="1006"/>
      <c r="DI50" s="1006"/>
      <c r="DJ50" s="1006"/>
      <c r="DK50" s="1007"/>
      <c r="DL50" s="1005"/>
      <c r="DM50" s="1006"/>
      <c r="DN50" s="1006"/>
      <c r="DO50" s="1006"/>
      <c r="DP50" s="1007"/>
      <c r="DQ50" s="1005"/>
      <c r="DR50" s="1006"/>
      <c r="DS50" s="1006"/>
      <c r="DT50" s="1006"/>
      <c r="DU50" s="1007"/>
      <c r="DV50" s="1008"/>
      <c r="DW50" s="1009"/>
      <c r="DX50" s="1009"/>
      <c r="DY50" s="1009"/>
      <c r="DZ50" s="1010"/>
      <c r="EA50" s="224"/>
    </row>
    <row r="51" spans="1:131" ht="26.25" customHeight="1" x14ac:dyDescent="0.2">
      <c r="A51" s="232">
        <v>24</v>
      </c>
      <c r="B51" s="1046"/>
      <c r="C51" s="1047"/>
      <c r="D51" s="1047"/>
      <c r="E51" s="1047"/>
      <c r="F51" s="1047"/>
      <c r="G51" s="1047"/>
      <c r="H51" s="1047"/>
      <c r="I51" s="1047"/>
      <c r="J51" s="1047"/>
      <c r="K51" s="1047"/>
      <c r="L51" s="1047"/>
      <c r="M51" s="1047"/>
      <c r="N51" s="1047"/>
      <c r="O51" s="1047"/>
      <c r="P51" s="1048"/>
      <c r="Q51" s="1049"/>
      <c r="R51" s="1041"/>
      <c r="S51" s="1041"/>
      <c r="T51" s="1041"/>
      <c r="U51" s="1041"/>
      <c r="V51" s="1041"/>
      <c r="W51" s="1041"/>
      <c r="X51" s="1041"/>
      <c r="Y51" s="1041"/>
      <c r="Z51" s="1041"/>
      <c r="AA51" s="1041"/>
      <c r="AB51" s="1041"/>
      <c r="AC51" s="1041"/>
      <c r="AD51" s="1041"/>
      <c r="AE51" s="1050"/>
      <c r="AF51" s="1051"/>
      <c r="AG51" s="1052"/>
      <c r="AH51" s="1052"/>
      <c r="AI51" s="1052"/>
      <c r="AJ51" s="1053"/>
      <c r="AK51" s="1040"/>
      <c r="AL51" s="1041"/>
      <c r="AM51" s="1041"/>
      <c r="AN51" s="1041"/>
      <c r="AO51" s="1041"/>
      <c r="AP51" s="1041"/>
      <c r="AQ51" s="1041"/>
      <c r="AR51" s="1041"/>
      <c r="AS51" s="1041"/>
      <c r="AT51" s="1041"/>
      <c r="AU51" s="1041"/>
      <c r="AV51" s="1041"/>
      <c r="AW51" s="1041"/>
      <c r="AX51" s="1041"/>
      <c r="AY51" s="1041"/>
      <c r="AZ51" s="1042"/>
      <c r="BA51" s="1042"/>
      <c r="BB51" s="1042"/>
      <c r="BC51" s="1042"/>
      <c r="BD51" s="1042"/>
      <c r="BE51" s="985"/>
      <c r="BF51" s="985"/>
      <c r="BG51" s="985"/>
      <c r="BH51" s="985"/>
      <c r="BI51" s="986"/>
      <c r="BJ51" s="226"/>
      <c r="BK51" s="226"/>
      <c r="BL51" s="226"/>
      <c r="BM51" s="226"/>
      <c r="BN51" s="226"/>
      <c r="BO51" s="235"/>
      <c r="BP51" s="235"/>
      <c r="BQ51" s="232">
        <v>45</v>
      </c>
      <c r="BR51" s="233"/>
      <c r="BS51" s="1008"/>
      <c r="BT51" s="1009"/>
      <c r="BU51" s="1009"/>
      <c r="BV51" s="1009"/>
      <c r="BW51" s="1009"/>
      <c r="BX51" s="1009"/>
      <c r="BY51" s="1009"/>
      <c r="BZ51" s="1009"/>
      <c r="CA51" s="1009"/>
      <c r="CB51" s="1009"/>
      <c r="CC51" s="1009"/>
      <c r="CD51" s="1009"/>
      <c r="CE51" s="1009"/>
      <c r="CF51" s="1009"/>
      <c r="CG51" s="1030"/>
      <c r="CH51" s="1005"/>
      <c r="CI51" s="1006"/>
      <c r="CJ51" s="1006"/>
      <c r="CK51" s="1006"/>
      <c r="CL51" s="1007"/>
      <c r="CM51" s="1005"/>
      <c r="CN51" s="1006"/>
      <c r="CO51" s="1006"/>
      <c r="CP51" s="1006"/>
      <c r="CQ51" s="1007"/>
      <c r="CR51" s="1005"/>
      <c r="CS51" s="1006"/>
      <c r="CT51" s="1006"/>
      <c r="CU51" s="1006"/>
      <c r="CV51" s="1007"/>
      <c r="CW51" s="1005"/>
      <c r="CX51" s="1006"/>
      <c r="CY51" s="1006"/>
      <c r="CZ51" s="1006"/>
      <c r="DA51" s="1007"/>
      <c r="DB51" s="1005"/>
      <c r="DC51" s="1006"/>
      <c r="DD51" s="1006"/>
      <c r="DE51" s="1006"/>
      <c r="DF51" s="1007"/>
      <c r="DG51" s="1005"/>
      <c r="DH51" s="1006"/>
      <c r="DI51" s="1006"/>
      <c r="DJ51" s="1006"/>
      <c r="DK51" s="1007"/>
      <c r="DL51" s="1005"/>
      <c r="DM51" s="1006"/>
      <c r="DN51" s="1006"/>
      <c r="DO51" s="1006"/>
      <c r="DP51" s="1007"/>
      <c r="DQ51" s="1005"/>
      <c r="DR51" s="1006"/>
      <c r="DS51" s="1006"/>
      <c r="DT51" s="1006"/>
      <c r="DU51" s="1007"/>
      <c r="DV51" s="1008"/>
      <c r="DW51" s="1009"/>
      <c r="DX51" s="1009"/>
      <c r="DY51" s="1009"/>
      <c r="DZ51" s="1010"/>
      <c r="EA51" s="224"/>
    </row>
    <row r="52" spans="1:131" ht="26.25" customHeight="1" x14ac:dyDescent="0.2">
      <c r="A52" s="232">
        <v>25</v>
      </c>
      <c r="B52" s="1046"/>
      <c r="C52" s="1047"/>
      <c r="D52" s="1047"/>
      <c r="E52" s="1047"/>
      <c r="F52" s="1047"/>
      <c r="G52" s="1047"/>
      <c r="H52" s="1047"/>
      <c r="I52" s="1047"/>
      <c r="J52" s="1047"/>
      <c r="K52" s="1047"/>
      <c r="L52" s="1047"/>
      <c r="M52" s="1047"/>
      <c r="N52" s="1047"/>
      <c r="O52" s="1047"/>
      <c r="P52" s="1048"/>
      <c r="Q52" s="1049"/>
      <c r="R52" s="1041"/>
      <c r="S52" s="1041"/>
      <c r="T52" s="1041"/>
      <c r="U52" s="1041"/>
      <c r="V52" s="1041"/>
      <c r="W52" s="1041"/>
      <c r="X52" s="1041"/>
      <c r="Y52" s="1041"/>
      <c r="Z52" s="1041"/>
      <c r="AA52" s="1041"/>
      <c r="AB52" s="1041"/>
      <c r="AC52" s="1041"/>
      <c r="AD52" s="1041"/>
      <c r="AE52" s="1050"/>
      <c r="AF52" s="1051"/>
      <c r="AG52" s="1052"/>
      <c r="AH52" s="1052"/>
      <c r="AI52" s="1052"/>
      <c r="AJ52" s="1053"/>
      <c r="AK52" s="1040"/>
      <c r="AL52" s="1041"/>
      <c r="AM52" s="1041"/>
      <c r="AN52" s="1041"/>
      <c r="AO52" s="1041"/>
      <c r="AP52" s="1041"/>
      <c r="AQ52" s="1041"/>
      <c r="AR52" s="1041"/>
      <c r="AS52" s="1041"/>
      <c r="AT52" s="1041"/>
      <c r="AU52" s="1041"/>
      <c r="AV52" s="1041"/>
      <c r="AW52" s="1041"/>
      <c r="AX52" s="1041"/>
      <c r="AY52" s="1041"/>
      <c r="AZ52" s="1042"/>
      <c r="BA52" s="1042"/>
      <c r="BB52" s="1042"/>
      <c r="BC52" s="1042"/>
      <c r="BD52" s="1042"/>
      <c r="BE52" s="985"/>
      <c r="BF52" s="985"/>
      <c r="BG52" s="985"/>
      <c r="BH52" s="985"/>
      <c r="BI52" s="986"/>
      <c r="BJ52" s="226"/>
      <c r="BK52" s="226"/>
      <c r="BL52" s="226"/>
      <c r="BM52" s="226"/>
      <c r="BN52" s="226"/>
      <c r="BO52" s="235"/>
      <c r="BP52" s="235"/>
      <c r="BQ52" s="232">
        <v>46</v>
      </c>
      <c r="BR52" s="233"/>
      <c r="BS52" s="1008"/>
      <c r="BT52" s="1009"/>
      <c r="BU52" s="1009"/>
      <c r="BV52" s="1009"/>
      <c r="BW52" s="1009"/>
      <c r="BX52" s="1009"/>
      <c r="BY52" s="1009"/>
      <c r="BZ52" s="1009"/>
      <c r="CA52" s="1009"/>
      <c r="CB52" s="1009"/>
      <c r="CC52" s="1009"/>
      <c r="CD52" s="1009"/>
      <c r="CE52" s="1009"/>
      <c r="CF52" s="1009"/>
      <c r="CG52" s="1030"/>
      <c r="CH52" s="1005"/>
      <c r="CI52" s="1006"/>
      <c r="CJ52" s="1006"/>
      <c r="CK52" s="1006"/>
      <c r="CL52" s="1007"/>
      <c r="CM52" s="1005"/>
      <c r="CN52" s="1006"/>
      <c r="CO52" s="1006"/>
      <c r="CP52" s="1006"/>
      <c r="CQ52" s="1007"/>
      <c r="CR52" s="1005"/>
      <c r="CS52" s="1006"/>
      <c r="CT52" s="1006"/>
      <c r="CU52" s="1006"/>
      <c r="CV52" s="1007"/>
      <c r="CW52" s="1005"/>
      <c r="CX52" s="1006"/>
      <c r="CY52" s="1006"/>
      <c r="CZ52" s="1006"/>
      <c r="DA52" s="1007"/>
      <c r="DB52" s="1005"/>
      <c r="DC52" s="1006"/>
      <c r="DD52" s="1006"/>
      <c r="DE52" s="1006"/>
      <c r="DF52" s="1007"/>
      <c r="DG52" s="1005"/>
      <c r="DH52" s="1006"/>
      <c r="DI52" s="1006"/>
      <c r="DJ52" s="1006"/>
      <c r="DK52" s="1007"/>
      <c r="DL52" s="1005"/>
      <c r="DM52" s="1006"/>
      <c r="DN52" s="1006"/>
      <c r="DO52" s="1006"/>
      <c r="DP52" s="1007"/>
      <c r="DQ52" s="1005"/>
      <c r="DR52" s="1006"/>
      <c r="DS52" s="1006"/>
      <c r="DT52" s="1006"/>
      <c r="DU52" s="1007"/>
      <c r="DV52" s="1008"/>
      <c r="DW52" s="1009"/>
      <c r="DX52" s="1009"/>
      <c r="DY52" s="1009"/>
      <c r="DZ52" s="1010"/>
      <c r="EA52" s="224"/>
    </row>
    <row r="53" spans="1:131" ht="26.25" customHeight="1" x14ac:dyDescent="0.2">
      <c r="A53" s="232">
        <v>26</v>
      </c>
      <c r="B53" s="1046"/>
      <c r="C53" s="1047"/>
      <c r="D53" s="1047"/>
      <c r="E53" s="1047"/>
      <c r="F53" s="1047"/>
      <c r="G53" s="1047"/>
      <c r="H53" s="1047"/>
      <c r="I53" s="1047"/>
      <c r="J53" s="1047"/>
      <c r="K53" s="1047"/>
      <c r="L53" s="1047"/>
      <c r="M53" s="1047"/>
      <c r="N53" s="1047"/>
      <c r="O53" s="1047"/>
      <c r="P53" s="1048"/>
      <c r="Q53" s="1049"/>
      <c r="R53" s="1041"/>
      <c r="S53" s="1041"/>
      <c r="T53" s="1041"/>
      <c r="U53" s="1041"/>
      <c r="V53" s="1041"/>
      <c r="W53" s="1041"/>
      <c r="X53" s="1041"/>
      <c r="Y53" s="1041"/>
      <c r="Z53" s="1041"/>
      <c r="AA53" s="1041"/>
      <c r="AB53" s="1041"/>
      <c r="AC53" s="1041"/>
      <c r="AD53" s="1041"/>
      <c r="AE53" s="1050"/>
      <c r="AF53" s="1051"/>
      <c r="AG53" s="1052"/>
      <c r="AH53" s="1052"/>
      <c r="AI53" s="1052"/>
      <c r="AJ53" s="1053"/>
      <c r="AK53" s="1040"/>
      <c r="AL53" s="1041"/>
      <c r="AM53" s="1041"/>
      <c r="AN53" s="1041"/>
      <c r="AO53" s="1041"/>
      <c r="AP53" s="1041"/>
      <c r="AQ53" s="1041"/>
      <c r="AR53" s="1041"/>
      <c r="AS53" s="1041"/>
      <c r="AT53" s="1041"/>
      <c r="AU53" s="1041"/>
      <c r="AV53" s="1041"/>
      <c r="AW53" s="1041"/>
      <c r="AX53" s="1041"/>
      <c r="AY53" s="1041"/>
      <c r="AZ53" s="1042"/>
      <c r="BA53" s="1042"/>
      <c r="BB53" s="1042"/>
      <c r="BC53" s="1042"/>
      <c r="BD53" s="1042"/>
      <c r="BE53" s="985"/>
      <c r="BF53" s="985"/>
      <c r="BG53" s="985"/>
      <c r="BH53" s="985"/>
      <c r="BI53" s="986"/>
      <c r="BJ53" s="226"/>
      <c r="BK53" s="226"/>
      <c r="BL53" s="226"/>
      <c r="BM53" s="226"/>
      <c r="BN53" s="226"/>
      <c r="BO53" s="235"/>
      <c r="BP53" s="235"/>
      <c r="BQ53" s="232">
        <v>47</v>
      </c>
      <c r="BR53" s="233"/>
      <c r="BS53" s="1008"/>
      <c r="BT53" s="1009"/>
      <c r="BU53" s="1009"/>
      <c r="BV53" s="1009"/>
      <c r="BW53" s="1009"/>
      <c r="BX53" s="1009"/>
      <c r="BY53" s="1009"/>
      <c r="BZ53" s="1009"/>
      <c r="CA53" s="1009"/>
      <c r="CB53" s="1009"/>
      <c r="CC53" s="1009"/>
      <c r="CD53" s="1009"/>
      <c r="CE53" s="1009"/>
      <c r="CF53" s="1009"/>
      <c r="CG53" s="1030"/>
      <c r="CH53" s="1005"/>
      <c r="CI53" s="1006"/>
      <c r="CJ53" s="1006"/>
      <c r="CK53" s="1006"/>
      <c r="CL53" s="1007"/>
      <c r="CM53" s="1005"/>
      <c r="CN53" s="1006"/>
      <c r="CO53" s="1006"/>
      <c r="CP53" s="1006"/>
      <c r="CQ53" s="1007"/>
      <c r="CR53" s="1005"/>
      <c r="CS53" s="1006"/>
      <c r="CT53" s="1006"/>
      <c r="CU53" s="1006"/>
      <c r="CV53" s="1007"/>
      <c r="CW53" s="1005"/>
      <c r="CX53" s="1006"/>
      <c r="CY53" s="1006"/>
      <c r="CZ53" s="1006"/>
      <c r="DA53" s="1007"/>
      <c r="DB53" s="1005"/>
      <c r="DC53" s="1006"/>
      <c r="DD53" s="1006"/>
      <c r="DE53" s="1006"/>
      <c r="DF53" s="1007"/>
      <c r="DG53" s="1005"/>
      <c r="DH53" s="1006"/>
      <c r="DI53" s="1006"/>
      <c r="DJ53" s="1006"/>
      <c r="DK53" s="1007"/>
      <c r="DL53" s="1005"/>
      <c r="DM53" s="1006"/>
      <c r="DN53" s="1006"/>
      <c r="DO53" s="1006"/>
      <c r="DP53" s="1007"/>
      <c r="DQ53" s="1005"/>
      <c r="DR53" s="1006"/>
      <c r="DS53" s="1006"/>
      <c r="DT53" s="1006"/>
      <c r="DU53" s="1007"/>
      <c r="DV53" s="1008"/>
      <c r="DW53" s="1009"/>
      <c r="DX53" s="1009"/>
      <c r="DY53" s="1009"/>
      <c r="DZ53" s="1010"/>
      <c r="EA53" s="224"/>
    </row>
    <row r="54" spans="1:131" ht="26.25" customHeight="1" x14ac:dyDescent="0.2">
      <c r="A54" s="232">
        <v>27</v>
      </c>
      <c r="B54" s="1046"/>
      <c r="C54" s="1047"/>
      <c r="D54" s="1047"/>
      <c r="E54" s="1047"/>
      <c r="F54" s="1047"/>
      <c r="G54" s="1047"/>
      <c r="H54" s="1047"/>
      <c r="I54" s="1047"/>
      <c r="J54" s="1047"/>
      <c r="K54" s="1047"/>
      <c r="L54" s="1047"/>
      <c r="M54" s="1047"/>
      <c r="N54" s="1047"/>
      <c r="O54" s="1047"/>
      <c r="P54" s="1048"/>
      <c r="Q54" s="1049"/>
      <c r="R54" s="1041"/>
      <c r="S54" s="1041"/>
      <c r="T54" s="1041"/>
      <c r="U54" s="1041"/>
      <c r="V54" s="1041"/>
      <c r="W54" s="1041"/>
      <c r="X54" s="1041"/>
      <c r="Y54" s="1041"/>
      <c r="Z54" s="1041"/>
      <c r="AA54" s="1041"/>
      <c r="AB54" s="1041"/>
      <c r="AC54" s="1041"/>
      <c r="AD54" s="1041"/>
      <c r="AE54" s="1050"/>
      <c r="AF54" s="1051"/>
      <c r="AG54" s="1052"/>
      <c r="AH54" s="1052"/>
      <c r="AI54" s="1052"/>
      <c r="AJ54" s="1053"/>
      <c r="AK54" s="1040"/>
      <c r="AL54" s="1041"/>
      <c r="AM54" s="1041"/>
      <c r="AN54" s="1041"/>
      <c r="AO54" s="1041"/>
      <c r="AP54" s="1041"/>
      <c r="AQ54" s="1041"/>
      <c r="AR54" s="1041"/>
      <c r="AS54" s="1041"/>
      <c r="AT54" s="1041"/>
      <c r="AU54" s="1041"/>
      <c r="AV54" s="1041"/>
      <c r="AW54" s="1041"/>
      <c r="AX54" s="1041"/>
      <c r="AY54" s="1041"/>
      <c r="AZ54" s="1042"/>
      <c r="BA54" s="1042"/>
      <c r="BB54" s="1042"/>
      <c r="BC54" s="1042"/>
      <c r="BD54" s="1042"/>
      <c r="BE54" s="985"/>
      <c r="BF54" s="985"/>
      <c r="BG54" s="985"/>
      <c r="BH54" s="985"/>
      <c r="BI54" s="986"/>
      <c r="BJ54" s="226"/>
      <c r="BK54" s="226"/>
      <c r="BL54" s="226"/>
      <c r="BM54" s="226"/>
      <c r="BN54" s="226"/>
      <c r="BO54" s="235"/>
      <c r="BP54" s="235"/>
      <c r="BQ54" s="232">
        <v>48</v>
      </c>
      <c r="BR54" s="233"/>
      <c r="BS54" s="1008"/>
      <c r="BT54" s="1009"/>
      <c r="BU54" s="1009"/>
      <c r="BV54" s="1009"/>
      <c r="BW54" s="1009"/>
      <c r="BX54" s="1009"/>
      <c r="BY54" s="1009"/>
      <c r="BZ54" s="1009"/>
      <c r="CA54" s="1009"/>
      <c r="CB54" s="1009"/>
      <c r="CC54" s="1009"/>
      <c r="CD54" s="1009"/>
      <c r="CE54" s="1009"/>
      <c r="CF54" s="1009"/>
      <c r="CG54" s="1030"/>
      <c r="CH54" s="1005"/>
      <c r="CI54" s="1006"/>
      <c r="CJ54" s="1006"/>
      <c r="CK54" s="1006"/>
      <c r="CL54" s="1007"/>
      <c r="CM54" s="1005"/>
      <c r="CN54" s="1006"/>
      <c r="CO54" s="1006"/>
      <c r="CP54" s="1006"/>
      <c r="CQ54" s="1007"/>
      <c r="CR54" s="1005"/>
      <c r="CS54" s="1006"/>
      <c r="CT54" s="1006"/>
      <c r="CU54" s="1006"/>
      <c r="CV54" s="1007"/>
      <c r="CW54" s="1005"/>
      <c r="CX54" s="1006"/>
      <c r="CY54" s="1006"/>
      <c r="CZ54" s="1006"/>
      <c r="DA54" s="1007"/>
      <c r="DB54" s="1005"/>
      <c r="DC54" s="1006"/>
      <c r="DD54" s="1006"/>
      <c r="DE54" s="1006"/>
      <c r="DF54" s="1007"/>
      <c r="DG54" s="1005"/>
      <c r="DH54" s="1006"/>
      <c r="DI54" s="1006"/>
      <c r="DJ54" s="1006"/>
      <c r="DK54" s="1007"/>
      <c r="DL54" s="1005"/>
      <c r="DM54" s="1006"/>
      <c r="DN54" s="1006"/>
      <c r="DO54" s="1006"/>
      <c r="DP54" s="1007"/>
      <c r="DQ54" s="1005"/>
      <c r="DR54" s="1006"/>
      <c r="DS54" s="1006"/>
      <c r="DT54" s="1006"/>
      <c r="DU54" s="1007"/>
      <c r="DV54" s="1008"/>
      <c r="DW54" s="1009"/>
      <c r="DX54" s="1009"/>
      <c r="DY54" s="1009"/>
      <c r="DZ54" s="1010"/>
      <c r="EA54" s="224"/>
    </row>
    <row r="55" spans="1:131" ht="26.25" customHeight="1" x14ac:dyDescent="0.2">
      <c r="A55" s="232">
        <v>28</v>
      </c>
      <c r="B55" s="1046"/>
      <c r="C55" s="1047"/>
      <c r="D55" s="1047"/>
      <c r="E55" s="1047"/>
      <c r="F55" s="1047"/>
      <c r="G55" s="1047"/>
      <c r="H55" s="1047"/>
      <c r="I55" s="1047"/>
      <c r="J55" s="1047"/>
      <c r="K55" s="1047"/>
      <c r="L55" s="1047"/>
      <c r="M55" s="1047"/>
      <c r="N55" s="1047"/>
      <c r="O55" s="1047"/>
      <c r="P55" s="1048"/>
      <c r="Q55" s="1049"/>
      <c r="R55" s="1041"/>
      <c r="S55" s="1041"/>
      <c r="T55" s="1041"/>
      <c r="U55" s="1041"/>
      <c r="V55" s="1041"/>
      <c r="W55" s="1041"/>
      <c r="X55" s="1041"/>
      <c r="Y55" s="1041"/>
      <c r="Z55" s="1041"/>
      <c r="AA55" s="1041"/>
      <c r="AB55" s="1041"/>
      <c r="AC55" s="1041"/>
      <c r="AD55" s="1041"/>
      <c r="AE55" s="1050"/>
      <c r="AF55" s="1051"/>
      <c r="AG55" s="1052"/>
      <c r="AH55" s="1052"/>
      <c r="AI55" s="1052"/>
      <c r="AJ55" s="1053"/>
      <c r="AK55" s="1040"/>
      <c r="AL55" s="1041"/>
      <c r="AM55" s="1041"/>
      <c r="AN55" s="1041"/>
      <c r="AO55" s="1041"/>
      <c r="AP55" s="1041"/>
      <c r="AQ55" s="1041"/>
      <c r="AR55" s="1041"/>
      <c r="AS55" s="1041"/>
      <c r="AT55" s="1041"/>
      <c r="AU55" s="1041"/>
      <c r="AV55" s="1041"/>
      <c r="AW55" s="1041"/>
      <c r="AX55" s="1041"/>
      <c r="AY55" s="1041"/>
      <c r="AZ55" s="1042"/>
      <c r="BA55" s="1042"/>
      <c r="BB55" s="1042"/>
      <c r="BC55" s="1042"/>
      <c r="BD55" s="1042"/>
      <c r="BE55" s="985"/>
      <c r="BF55" s="985"/>
      <c r="BG55" s="985"/>
      <c r="BH55" s="985"/>
      <c r="BI55" s="986"/>
      <c r="BJ55" s="226"/>
      <c r="BK55" s="226"/>
      <c r="BL55" s="226"/>
      <c r="BM55" s="226"/>
      <c r="BN55" s="226"/>
      <c r="BO55" s="235"/>
      <c r="BP55" s="235"/>
      <c r="BQ55" s="232">
        <v>49</v>
      </c>
      <c r="BR55" s="233"/>
      <c r="BS55" s="1008"/>
      <c r="BT55" s="1009"/>
      <c r="BU55" s="1009"/>
      <c r="BV55" s="1009"/>
      <c r="BW55" s="1009"/>
      <c r="BX55" s="1009"/>
      <c r="BY55" s="1009"/>
      <c r="BZ55" s="1009"/>
      <c r="CA55" s="1009"/>
      <c r="CB55" s="1009"/>
      <c r="CC55" s="1009"/>
      <c r="CD55" s="1009"/>
      <c r="CE55" s="1009"/>
      <c r="CF55" s="1009"/>
      <c r="CG55" s="1030"/>
      <c r="CH55" s="1005"/>
      <c r="CI55" s="1006"/>
      <c r="CJ55" s="1006"/>
      <c r="CK55" s="1006"/>
      <c r="CL55" s="1007"/>
      <c r="CM55" s="1005"/>
      <c r="CN55" s="1006"/>
      <c r="CO55" s="1006"/>
      <c r="CP55" s="1006"/>
      <c r="CQ55" s="1007"/>
      <c r="CR55" s="1005"/>
      <c r="CS55" s="1006"/>
      <c r="CT55" s="1006"/>
      <c r="CU55" s="1006"/>
      <c r="CV55" s="1007"/>
      <c r="CW55" s="1005"/>
      <c r="CX55" s="1006"/>
      <c r="CY55" s="1006"/>
      <c r="CZ55" s="1006"/>
      <c r="DA55" s="1007"/>
      <c r="DB55" s="1005"/>
      <c r="DC55" s="1006"/>
      <c r="DD55" s="1006"/>
      <c r="DE55" s="1006"/>
      <c r="DF55" s="1007"/>
      <c r="DG55" s="1005"/>
      <c r="DH55" s="1006"/>
      <c r="DI55" s="1006"/>
      <c r="DJ55" s="1006"/>
      <c r="DK55" s="1007"/>
      <c r="DL55" s="1005"/>
      <c r="DM55" s="1006"/>
      <c r="DN55" s="1006"/>
      <c r="DO55" s="1006"/>
      <c r="DP55" s="1007"/>
      <c r="DQ55" s="1005"/>
      <c r="DR55" s="1006"/>
      <c r="DS55" s="1006"/>
      <c r="DT55" s="1006"/>
      <c r="DU55" s="1007"/>
      <c r="DV55" s="1008"/>
      <c r="DW55" s="1009"/>
      <c r="DX55" s="1009"/>
      <c r="DY55" s="1009"/>
      <c r="DZ55" s="1010"/>
      <c r="EA55" s="224"/>
    </row>
    <row r="56" spans="1:131" ht="26.25" customHeight="1" x14ac:dyDescent="0.2">
      <c r="A56" s="232">
        <v>29</v>
      </c>
      <c r="B56" s="1046"/>
      <c r="C56" s="1047"/>
      <c r="D56" s="1047"/>
      <c r="E56" s="1047"/>
      <c r="F56" s="1047"/>
      <c r="G56" s="1047"/>
      <c r="H56" s="1047"/>
      <c r="I56" s="1047"/>
      <c r="J56" s="1047"/>
      <c r="K56" s="1047"/>
      <c r="L56" s="1047"/>
      <c r="M56" s="1047"/>
      <c r="N56" s="1047"/>
      <c r="O56" s="1047"/>
      <c r="P56" s="1048"/>
      <c r="Q56" s="1049"/>
      <c r="R56" s="1041"/>
      <c r="S56" s="1041"/>
      <c r="T56" s="1041"/>
      <c r="U56" s="1041"/>
      <c r="V56" s="1041"/>
      <c r="W56" s="1041"/>
      <c r="X56" s="1041"/>
      <c r="Y56" s="1041"/>
      <c r="Z56" s="1041"/>
      <c r="AA56" s="1041"/>
      <c r="AB56" s="1041"/>
      <c r="AC56" s="1041"/>
      <c r="AD56" s="1041"/>
      <c r="AE56" s="1050"/>
      <c r="AF56" s="1051"/>
      <c r="AG56" s="1052"/>
      <c r="AH56" s="1052"/>
      <c r="AI56" s="1052"/>
      <c r="AJ56" s="1053"/>
      <c r="AK56" s="1040"/>
      <c r="AL56" s="1041"/>
      <c r="AM56" s="1041"/>
      <c r="AN56" s="1041"/>
      <c r="AO56" s="1041"/>
      <c r="AP56" s="1041"/>
      <c r="AQ56" s="1041"/>
      <c r="AR56" s="1041"/>
      <c r="AS56" s="1041"/>
      <c r="AT56" s="1041"/>
      <c r="AU56" s="1041"/>
      <c r="AV56" s="1041"/>
      <c r="AW56" s="1041"/>
      <c r="AX56" s="1041"/>
      <c r="AY56" s="1041"/>
      <c r="AZ56" s="1042"/>
      <c r="BA56" s="1042"/>
      <c r="BB56" s="1042"/>
      <c r="BC56" s="1042"/>
      <c r="BD56" s="1042"/>
      <c r="BE56" s="985"/>
      <c r="BF56" s="985"/>
      <c r="BG56" s="985"/>
      <c r="BH56" s="985"/>
      <c r="BI56" s="986"/>
      <c r="BJ56" s="226"/>
      <c r="BK56" s="226"/>
      <c r="BL56" s="226"/>
      <c r="BM56" s="226"/>
      <c r="BN56" s="226"/>
      <c r="BO56" s="235"/>
      <c r="BP56" s="235"/>
      <c r="BQ56" s="232">
        <v>50</v>
      </c>
      <c r="BR56" s="233"/>
      <c r="BS56" s="1008"/>
      <c r="BT56" s="1009"/>
      <c r="BU56" s="1009"/>
      <c r="BV56" s="1009"/>
      <c r="BW56" s="1009"/>
      <c r="BX56" s="1009"/>
      <c r="BY56" s="1009"/>
      <c r="BZ56" s="1009"/>
      <c r="CA56" s="1009"/>
      <c r="CB56" s="1009"/>
      <c r="CC56" s="1009"/>
      <c r="CD56" s="1009"/>
      <c r="CE56" s="1009"/>
      <c r="CF56" s="1009"/>
      <c r="CG56" s="1030"/>
      <c r="CH56" s="1005"/>
      <c r="CI56" s="1006"/>
      <c r="CJ56" s="1006"/>
      <c r="CK56" s="1006"/>
      <c r="CL56" s="1007"/>
      <c r="CM56" s="1005"/>
      <c r="CN56" s="1006"/>
      <c r="CO56" s="1006"/>
      <c r="CP56" s="1006"/>
      <c r="CQ56" s="1007"/>
      <c r="CR56" s="1005"/>
      <c r="CS56" s="1006"/>
      <c r="CT56" s="1006"/>
      <c r="CU56" s="1006"/>
      <c r="CV56" s="1007"/>
      <c r="CW56" s="1005"/>
      <c r="CX56" s="1006"/>
      <c r="CY56" s="1006"/>
      <c r="CZ56" s="1006"/>
      <c r="DA56" s="1007"/>
      <c r="DB56" s="1005"/>
      <c r="DC56" s="1006"/>
      <c r="DD56" s="1006"/>
      <c r="DE56" s="1006"/>
      <c r="DF56" s="1007"/>
      <c r="DG56" s="1005"/>
      <c r="DH56" s="1006"/>
      <c r="DI56" s="1006"/>
      <c r="DJ56" s="1006"/>
      <c r="DK56" s="1007"/>
      <c r="DL56" s="1005"/>
      <c r="DM56" s="1006"/>
      <c r="DN56" s="1006"/>
      <c r="DO56" s="1006"/>
      <c r="DP56" s="1007"/>
      <c r="DQ56" s="1005"/>
      <c r="DR56" s="1006"/>
      <c r="DS56" s="1006"/>
      <c r="DT56" s="1006"/>
      <c r="DU56" s="1007"/>
      <c r="DV56" s="1008"/>
      <c r="DW56" s="1009"/>
      <c r="DX56" s="1009"/>
      <c r="DY56" s="1009"/>
      <c r="DZ56" s="1010"/>
      <c r="EA56" s="224"/>
    </row>
    <row r="57" spans="1:131" ht="26.25" customHeight="1" x14ac:dyDescent="0.2">
      <c r="A57" s="232">
        <v>30</v>
      </c>
      <c r="B57" s="1046"/>
      <c r="C57" s="1047"/>
      <c r="D57" s="1047"/>
      <c r="E57" s="1047"/>
      <c r="F57" s="1047"/>
      <c r="G57" s="1047"/>
      <c r="H57" s="1047"/>
      <c r="I57" s="1047"/>
      <c r="J57" s="1047"/>
      <c r="K57" s="1047"/>
      <c r="L57" s="1047"/>
      <c r="M57" s="1047"/>
      <c r="N57" s="1047"/>
      <c r="O57" s="1047"/>
      <c r="P57" s="1048"/>
      <c r="Q57" s="1049"/>
      <c r="R57" s="1041"/>
      <c r="S57" s="1041"/>
      <c r="T57" s="1041"/>
      <c r="U57" s="1041"/>
      <c r="V57" s="1041"/>
      <c r="W57" s="1041"/>
      <c r="X57" s="1041"/>
      <c r="Y57" s="1041"/>
      <c r="Z57" s="1041"/>
      <c r="AA57" s="1041"/>
      <c r="AB57" s="1041"/>
      <c r="AC57" s="1041"/>
      <c r="AD57" s="1041"/>
      <c r="AE57" s="1050"/>
      <c r="AF57" s="1051"/>
      <c r="AG57" s="1052"/>
      <c r="AH57" s="1052"/>
      <c r="AI57" s="1052"/>
      <c r="AJ57" s="1053"/>
      <c r="AK57" s="1040"/>
      <c r="AL57" s="1041"/>
      <c r="AM57" s="1041"/>
      <c r="AN57" s="1041"/>
      <c r="AO57" s="1041"/>
      <c r="AP57" s="1041"/>
      <c r="AQ57" s="1041"/>
      <c r="AR57" s="1041"/>
      <c r="AS57" s="1041"/>
      <c r="AT57" s="1041"/>
      <c r="AU57" s="1041"/>
      <c r="AV57" s="1041"/>
      <c r="AW57" s="1041"/>
      <c r="AX57" s="1041"/>
      <c r="AY57" s="1041"/>
      <c r="AZ57" s="1042"/>
      <c r="BA57" s="1042"/>
      <c r="BB57" s="1042"/>
      <c r="BC57" s="1042"/>
      <c r="BD57" s="1042"/>
      <c r="BE57" s="985"/>
      <c r="BF57" s="985"/>
      <c r="BG57" s="985"/>
      <c r="BH57" s="985"/>
      <c r="BI57" s="986"/>
      <c r="BJ57" s="226"/>
      <c r="BK57" s="226"/>
      <c r="BL57" s="226"/>
      <c r="BM57" s="226"/>
      <c r="BN57" s="226"/>
      <c r="BO57" s="235"/>
      <c r="BP57" s="235"/>
      <c r="BQ57" s="232">
        <v>51</v>
      </c>
      <c r="BR57" s="233"/>
      <c r="BS57" s="1008"/>
      <c r="BT57" s="1009"/>
      <c r="BU57" s="1009"/>
      <c r="BV57" s="1009"/>
      <c r="BW57" s="1009"/>
      <c r="BX57" s="1009"/>
      <c r="BY57" s="1009"/>
      <c r="BZ57" s="1009"/>
      <c r="CA57" s="1009"/>
      <c r="CB57" s="1009"/>
      <c r="CC57" s="1009"/>
      <c r="CD57" s="1009"/>
      <c r="CE57" s="1009"/>
      <c r="CF57" s="1009"/>
      <c r="CG57" s="1030"/>
      <c r="CH57" s="1005"/>
      <c r="CI57" s="1006"/>
      <c r="CJ57" s="1006"/>
      <c r="CK57" s="1006"/>
      <c r="CL57" s="1007"/>
      <c r="CM57" s="1005"/>
      <c r="CN57" s="1006"/>
      <c r="CO57" s="1006"/>
      <c r="CP57" s="1006"/>
      <c r="CQ57" s="1007"/>
      <c r="CR57" s="1005"/>
      <c r="CS57" s="1006"/>
      <c r="CT57" s="1006"/>
      <c r="CU57" s="1006"/>
      <c r="CV57" s="1007"/>
      <c r="CW57" s="1005"/>
      <c r="CX57" s="1006"/>
      <c r="CY57" s="1006"/>
      <c r="CZ57" s="1006"/>
      <c r="DA57" s="1007"/>
      <c r="DB57" s="1005"/>
      <c r="DC57" s="1006"/>
      <c r="DD57" s="1006"/>
      <c r="DE57" s="1006"/>
      <c r="DF57" s="1007"/>
      <c r="DG57" s="1005"/>
      <c r="DH57" s="1006"/>
      <c r="DI57" s="1006"/>
      <c r="DJ57" s="1006"/>
      <c r="DK57" s="1007"/>
      <c r="DL57" s="1005"/>
      <c r="DM57" s="1006"/>
      <c r="DN57" s="1006"/>
      <c r="DO57" s="1006"/>
      <c r="DP57" s="1007"/>
      <c r="DQ57" s="1005"/>
      <c r="DR57" s="1006"/>
      <c r="DS57" s="1006"/>
      <c r="DT57" s="1006"/>
      <c r="DU57" s="1007"/>
      <c r="DV57" s="1008"/>
      <c r="DW57" s="1009"/>
      <c r="DX57" s="1009"/>
      <c r="DY57" s="1009"/>
      <c r="DZ57" s="1010"/>
      <c r="EA57" s="224"/>
    </row>
    <row r="58" spans="1:131" ht="26.25" customHeight="1" x14ac:dyDescent="0.2">
      <c r="A58" s="232">
        <v>31</v>
      </c>
      <c r="B58" s="1046"/>
      <c r="C58" s="1047"/>
      <c r="D58" s="1047"/>
      <c r="E58" s="1047"/>
      <c r="F58" s="1047"/>
      <c r="G58" s="1047"/>
      <c r="H58" s="1047"/>
      <c r="I58" s="1047"/>
      <c r="J58" s="1047"/>
      <c r="K58" s="1047"/>
      <c r="L58" s="1047"/>
      <c r="M58" s="1047"/>
      <c r="N58" s="1047"/>
      <c r="O58" s="1047"/>
      <c r="P58" s="1048"/>
      <c r="Q58" s="1049"/>
      <c r="R58" s="1041"/>
      <c r="S58" s="1041"/>
      <c r="T58" s="1041"/>
      <c r="U58" s="1041"/>
      <c r="V58" s="1041"/>
      <c r="W58" s="1041"/>
      <c r="X58" s="1041"/>
      <c r="Y58" s="1041"/>
      <c r="Z58" s="1041"/>
      <c r="AA58" s="1041"/>
      <c r="AB58" s="1041"/>
      <c r="AC58" s="1041"/>
      <c r="AD58" s="1041"/>
      <c r="AE58" s="1050"/>
      <c r="AF58" s="1051"/>
      <c r="AG58" s="1052"/>
      <c r="AH58" s="1052"/>
      <c r="AI58" s="1052"/>
      <c r="AJ58" s="1053"/>
      <c r="AK58" s="1040"/>
      <c r="AL58" s="1041"/>
      <c r="AM58" s="1041"/>
      <c r="AN58" s="1041"/>
      <c r="AO58" s="1041"/>
      <c r="AP58" s="1041"/>
      <c r="AQ58" s="1041"/>
      <c r="AR58" s="1041"/>
      <c r="AS58" s="1041"/>
      <c r="AT58" s="1041"/>
      <c r="AU58" s="1041"/>
      <c r="AV58" s="1041"/>
      <c r="AW58" s="1041"/>
      <c r="AX58" s="1041"/>
      <c r="AY58" s="1041"/>
      <c r="AZ58" s="1042"/>
      <c r="BA58" s="1042"/>
      <c r="BB58" s="1042"/>
      <c r="BC58" s="1042"/>
      <c r="BD58" s="1042"/>
      <c r="BE58" s="985"/>
      <c r="BF58" s="985"/>
      <c r="BG58" s="985"/>
      <c r="BH58" s="985"/>
      <c r="BI58" s="986"/>
      <c r="BJ58" s="226"/>
      <c r="BK58" s="226"/>
      <c r="BL58" s="226"/>
      <c r="BM58" s="226"/>
      <c r="BN58" s="226"/>
      <c r="BO58" s="235"/>
      <c r="BP58" s="235"/>
      <c r="BQ58" s="232">
        <v>52</v>
      </c>
      <c r="BR58" s="233"/>
      <c r="BS58" s="1008"/>
      <c r="BT58" s="1009"/>
      <c r="BU58" s="1009"/>
      <c r="BV58" s="1009"/>
      <c r="BW58" s="1009"/>
      <c r="BX58" s="1009"/>
      <c r="BY58" s="1009"/>
      <c r="BZ58" s="1009"/>
      <c r="CA58" s="1009"/>
      <c r="CB58" s="1009"/>
      <c r="CC58" s="1009"/>
      <c r="CD58" s="1009"/>
      <c r="CE58" s="1009"/>
      <c r="CF58" s="1009"/>
      <c r="CG58" s="1030"/>
      <c r="CH58" s="1005"/>
      <c r="CI58" s="1006"/>
      <c r="CJ58" s="1006"/>
      <c r="CK58" s="1006"/>
      <c r="CL58" s="1007"/>
      <c r="CM58" s="1005"/>
      <c r="CN58" s="1006"/>
      <c r="CO58" s="1006"/>
      <c r="CP58" s="1006"/>
      <c r="CQ58" s="1007"/>
      <c r="CR58" s="1005"/>
      <c r="CS58" s="1006"/>
      <c r="CT58" s="1006"/>
      <c r="CU58" s="1006"/>
      <c r="CV58" s="1007"/>
      <c r="CW58" s="1005"/>
      <c r="CX58" s="1006"/>
      <c r="CY58" s="1006"/>
      <c r="CZ58" s="1006"/>
      <c r="DA58" s="1007"/>
      <c r="DB58" s="1005"/>
      <c r="DC58" s="1006"/>
      <c r="DD58" s="1006"/>
      <c r="DE58" s="1006"/>
      <c r="DF58" s="1007"/>
      <c r="DG58" s="1005"/>
      <c r="DH58" s="1006"/>
      <c r="DI58" s="1006"/>
      <c r="DJ58" s="1006"/>
      <c r="DK58" s="1007"/>
      <c r="DL58" s="1005"/>
      <c r="DM58" s="1006"/>
      <c r="DN58" s="1006"/>
      <c r="DO58" s="1006"/>
      <c r="DP58" s="1007"/>
      <c r="DQ58" s="1005"/>
      <c r="DR58" s="1006"/>
      <c r="DS58" s="1006"/>
      <c r="DT58" s="1006"/>
      <c r="DU58" s="1007"/>
      <c r="DV58" s="1008"/>
      <c r="DW58" s="1009"/>
      <c r="DX58" s="1009"/>
      <c r="DY58" s="1009"/>
      <c r="DZ58" s="1010"/>
      <c r="EA58" s="224"/>
    </row>
    <row r="59" spans="1:131" ht="26.25" customHeight="1" x14ac:dyDescent="0.2">
      <c r="A59" s="232">
        <v>32</v>
      </c>
      <c r="B59" s="1046"/>
      <c r="C59" s="1047"/>
      <c r="D59" s="1047"/>
      <c r="E59" s="1047"/>
      <c r="F59" s="1047"/>
      <c r="G59" s="1047"/>
      <c r="H59" s="1047"/>
      <c r="I59" s="1047"/>
      <c r="J59" s="1047"/>
      <c r="K59" s="1047"/>
      <c r="L59" s="1047"/>
      <c r="M59" s="1047"/>
      <c r="N59" s="1047"/>
      <c r="O59" s="1047"/>
      <c r="P59" s="1048"/>
      <c r="Q59" s="1049"/>
      <c r="R59" s="1041"/>
      <c r="S59" s="1041"/>
      <c r="T59" s="1041"/>
      <c r="U59" s="1041"/>
      <c r="V59" s="1041"/>
      <c r="W59" s="1041"/>
      <c r="X59" s="1041"/>
      <c r="Y59" s="1041"/>
      <c r="Z59" s="1041"/>
      <c r="AA59" s="1041"/>
      <c r="AB59" s="1041"/>
      <c r="AC59" s="1041"/>
      <c r="AD59" s="1041"/>
      <c r="AE59" s="1050"/>
      <c r="AF59" s="1051"/>
      <c r="AG59" s="1052"/>
      <c r="AH59" s="1052"/>
      <c r="AI59" s="1052"/>
      <c r="AJ59" s="1053"/>
      <c r="AK59" s="1040"/>
      <c r="AL59" s="1041"/>
      <c r="AM59" s="1041"/>
      <c r="AN59" s="1041"/>
      <c r="AO59" s="1041"/>
      <c r="AP59" s="1041"/>
      <c r="AQ59" s="1041"/>
      <c r="AR59" s="1041"/>
      <c r="AS59" s="1041"/>
      <c r="AT59" s="1041"/>
      <c r="AU59" s="1041"/>
      <c r="AV59" s="1041"/>
      <c r="AW59" s="1041"/>
      <c r="AX59" s="1041"/>
      <c r="AY59" s="1041"/>
      <c r="AZ59" s="1042"/>
      <c r="BA59" s="1042"/>
      <c r="BB59" s="1042"/>
      <c r="BC59" s="1042"/>
      <c r="BD59" s="1042"/>
      <c r="BE59" s="985"/>
      <c r="BF59" s="985"/>
      <c r="BG59" s="985"/>
      <c r="BH59" s="985"/>
      <c r="BI59" s="986"/>
      <c r="BJ59" s="226"/>
      <c r="BK59" s="226"/>
      <c r="BL59" s="226"/>
      <c r="BM59" s="226"/>
      <c r="BN59" s="226"/>
      <c r="BO59" s="235"/>
      <c r="BP59" s="235"/>
      <c r="BQ59" s="232">
        <v>53</v>
      </c>
      <c r="BR59" s="233"/>
      <c r="BS59" s="1008"/>
      <c r="BT59" s="1009"/>
      <c r="BU59" s="1009"/>
      <c r="BV59" s="1009"/>
      <c r="BW59" s="1009"/>
      <c r="BX59" s="1009"/>
      <c r="BY59" s="1009"/>
      <c r="BZ59" s="1009"/>
      <c r="CA59" s="1009"/>
      <c r="CB59" s="1009"/>
      <c r="CC59" s="1009"/>
      <c r="CD59" s="1009"/>
      <c r="CE59" s="1009"/>
      <c r="CF59" s="1009"/>
      <c r="CG59" s="1030"/>
      <c r="CH59" s="1005"/>
      <c r="CI59" s="1006"/>
      <c r="CJ59" s="1006"/>
      <c r="CK59" s="1006"/>
      <c r="CL59" s="1007"/>
      <c r="CM59" s="1005"/>
      <c r="CN59" s="1006"/>
      <c r="CO59" s="1006"/>
      <c r="CP59" s="1006"/>
      <c r="CQ59" s="1007"/>
      <c r="CR59" s="1005"/>
      <c r="CS59" s="1006"/>
      <c r="CT59" s="1006"/>
      <c r="CU59" s="1006"/>
      <c r="CV59" s="1007"/>
      <c r="CW59" s="1005"/>
      <c r="CX59" s="1006"/>
      <c r="CY59" s="1006"/>
      <c r="CZ59" s="1006"/>
      <c r="DA59" s="1007"/>
      <c r="DB59" s="1005"/>
      <c r="DC59" s="1006"/>
      <c r="DD59" s="1006"/>
      <c r="DE59" s="1006"/>
      <c r="DF59" s="1007"/>
      <c r="DG59" s="1005"/>
      <c r="DH59" s="1006"/>
      <c r="DI59" s="1006"/>
      <c r="DJ59" s="1006"/>
      <c r="DK59" s="1007"/>
      <c r="DL59" s="1005"/>
      <c r="DM59" s="1006"/>
      <c r="DN59" s="1006"/>
      <c r="DO59" s="1006"/>
      <c r="DP59" s="1007"/>
      <c r="DQ59" s="1005"/>
      <c r="DR59" s="1006"/>
      <c r="DS59" s="1006"/>
      <c r="DT59" s="1006"/>
      <c r="DU59" s="1007"/>
      <c r="DV59" s="1008"/>
      <c r="DW59" s="1009"/>
      <c r="DX59" s="1009"/>
      <c r="DY59" s="1009"/>
      <c r="DZ59" s="1010"/>
      <c r="EA59" s="224"/>
    </row>
    <row r="60" spans="1:131" ht="26.25" customHeight="1" x14ac:dyDescent="0.2">
      <c r="A60" s="232">
        <v>33</v>
      </c>
      <c r="B60" s="1046"/>
      <c r="C60" s="1047"/>
      <c r="D60" s="1047"/>
      <c r="E60" s="1047"/>
      <c r="F60" s="1047"/>
      <c r="G60" s="1047"/>
      <c r="H60" s="1047"/>
      <c r="I60" s="1047"/>
      <c r="J60" s="1047"/>
      <c r="K60" s="1047"/>
      <c r="L60" s="1047"/>
      <c r="M60" s="1047"/>
      <c r="N60" s="1047"/>
      <c r="O60" s="1047"/>
      <c r="P60" s="1048"/>
      <c r="Q60" s="1049"/>
      <c r="R60" s="1041"/>
      <c r="S60" s="1041"/>
      <c r="T60" s="1041"/>
      <c r="U60" s="1041"/>
      <c r="V60" s="1041"/>
      <c r="W60" s="1041"/>
      <c r="X60" s="1041"/>
      <c r="Y60" s="1041"/>
      <c r="Z60" s="1041"/>
      <c r="AA60" s="1041"/>
      <c r="AB60" s="1041"/>
      <c r="AC60" s="1041"/>
      <c r="AD60" s="1041"/>
      <c r="AE60" s="1050"/>
      <c r="AF60" s="1051"/>
      <c r="AG60" s="1052"/>
      <c r="AH60" s="1052"/>
      <c r="AI60" s="1052"/>
      <c r="AJ60" s="1053"/>
      <c r="AK60" s="1040"/>
      <c r="AL60" s="1041"/>
      <c r="AM60" s="1041"/>
      <c r="AN60" s="1041"/>
      <c r="AO60" s="1041"/>
      <c r="AP60" s="1041"/>
      <c r="AQ60" s="1041"/>
      <c r="AR60" s="1041"/>
      <c r="AS60" s="1041"/>
      <c r="AT60" s="1041"/>
      <c r="AU60" s="1041"/>
      <c r="AV60" s="1041"/>
      <c r="AW60" s="1041"/>
      <c r="AX60" s="1041"/>
      <c r="AY60" s="1041"/>
      <c r="AZ60" s="1042"/>
      <c r="BA60" s="1042"/>
      <c r="BB60" s="1042"/>
      <c r="BC60" s="1042"/>
      <c r="BD60" s="1042"/>
      <c r="BE60" s="985"/>
      <c r="BF60" s="985"/>
      <c r="BG60" s="985"/>
      <c r="BH60" s="985"/>
      <c r="BI60" s="986"/>
      <c r="BJ60" s="226"/>
      <c r="BK60" s="226"/>
      <c r="BL60" s="226"/>
      <c r="BM60" s="226"/>
      <c r="BN60" s="226"/>
      <c r="BO60" s="235"/>
      <c r="BP60" s="235"/>
      <c r="BQ60" s="232">
        <v>54</v>
      </c>
      <c r="BR60" s="233"/>
      <c r="BS60" s="1008"/>
      <c r="BT60" s="1009"/>
      <c r="BU60" s="1009"/>
      <c r="BV60" s="1009"/>
      <c r="BW60" s="1009"/>
      <c r="BX60" s="1009"/>
      <c r="BY60" s="1009"/>
      <c r="BZ60" s="1009"/>
      <c r="CA60" s="1009"/>
      <c r="CB60" s="1009"/>
      <c r="CC60" s="1009"/>
      <c r="CD60" s="1009"/>
      <c r="CE60" s="1009"/>
      <c r="CF60" s="1009"/>
      <c r="CG60" s="1030"/>
      <c r="CH60" s="1005"/>
      <c r="CI60" s="1006"/>
      <c r="CJ60" s="1006"/>
      <c r="CK60" s="1006"/>
      <c r="CL60" s="1007"/>
      <c r="CM60" s="1005"/>
      <c r="CN60" s="1006"/>
      <c r="CO60" s="1006"/>
      <c r="CP60" s="1006"/>
      <c r="CQ60" s="1007"/>
      <c r="CR60" s="1005"/>
      <c r="CS60" s="1006"/>
      <c r="CT60" s="1006"/>
      <c r="CU60" s="1006"/>
      <c r="CV60" s="1007"/>
      <c r="CW60" s="1005"/>
      <c r="CX60" s="1006"/>
      <c r="CY60" s="1006"/>
      <c r="CZ60" s="1006"/>
      <c r="DA60" s="1007"/>
      <c r="DB60" s="1005"/>
      <c r="DC60" s="1006"/>
      <c r="DD60" s="1006"/>
      <c r="DE60" s="1006"/>
      <c r="DF60" s="1007"/>
      <c r="DG60" s="1005"/>
      <c r="DH60" s="1006"/>
      <c r="DI60" s="1006"/>
      <c r="DJ60" s="1006"/>
      <c r="DK60" s="1007"/>
      <c r="DL60" s="1005"/>
      <c r="DM60" s="1006"/>
      <c r="DN60" s="1006"/>
      <c r="DO60" s="1006"/>
      <c r="DP60" s="1007"/>
      <c r="DQ60" s="1005"/>
      <c r="DR60" s="1006"/>
      <c r="DS60" s="1006"/>
      <c r="DT60" s="1006"/>
      <c r="DU60" s="1007"/>
      <c r="DV60" s="1008"/>
      <c r="DW60" s="1009"/>
      <c r="DX60" s="1009"/>
      <c r="DY60" s="1009"/>
      <c r="DZ60" s="1010"/>
      <c r="EA60" s="224"/>
    </row>
    <row r="61" spans="1:131" ht="26.25" customHeight="1" thickBot="1" x14ac:dyDescent="0.25">
      <c r="A61" s="232">
        <v>34</v>
      </c>
      <c r="B61" s="1046"/>
      <c r="C61" s="1047"/>
      <c r="D61" s="1047"/>
      <c r="E61" s="1047"/>
      <c r="F61" s="1047"/>
      <c r="G61" s="1047"/>
      <c r="H61" s="1047"/>
      <c r="I61" s="1047"/>
      <c r="J61" s="1047"/>
      <c r="K61" s="1047"/>
      <c r="L61" s="1047"/>
      <c r="M61" s="1047"/>
      <c r="N61" s="1047"/>
      <c r="O61" s="1047"/>
      <c r="P61" s="1048"/>
      <c r="Q61" s="1049"/>
      <c r="R61" s="1041"/>
      <c r="S61" s="1041"/>
      <c r="T61" s="1041"/>
      <c r="U61" s="1041"/>
      <c r="V61" s="1041"/>
      <c r="W61" s="1041"/>
      <c r="X61" s="1041"/>
      <c r="Y61" s="1041"/>
      <c r="Z61" s="1041"/>
      <c r="AA61" s="1041"/>
      <c r="AB61" s="1041"/>
      <c r="AC61" s="1041"/>
      <c r="AD61" s="1041"/>
      <c r="AE61" s="1050"/>
      <c r="AF61" s="1051"/>
      <c r="AG61" s="1052"/>
      <c r="AH61" s="1052"/>
      <c r="AI61" s="1052"/>
      <c r="AJ61" s="1053"/>
      <c r="AK61" s="1040"/>
      <c r="AL61" s="1041"/>
      <c r="AM61" s="1041"/>
      <c r="AN61" s="1041"/>
      <c r="AO61" s="1041"/>
      <c r="AP61" s="1041"/>
      <c r="AQ61" s="1041"/>
      <c r="AR61" s="1041"/>
      <c r="AS61" s="1041"/>
      <c r="AT61" s="1041"/>
      <c r="AU61" s="1041"/>
      <c r="AV61" s="1041"/>
      <c r="AW61" s="1041"/>
      <c r="AX61" s="1041"/>
      <c r="AY61" s="1041"/>
      <c r="AZ61" s="1042"/>
      <c r="BA61" s="1042"/>
      <c r="BB61" s="1042"/>
      <c r="BC61" s="1042"/>
      <c r="BD61" s="1042"/>
      <c r="BE61" s="985"/>
      <c r="BF61" s="985"/>
      <c r="BG61" s="985"/>
      <c r="BH61" s="985"/>
      <c r="BI61" s="986"/>
      <c r="BJ61" s="226"/>
      <c r="BK61" s="226"/>
      <c r="BL61" s="226"/>
      <c r="BM61" s="226"/>
      <c r="BN61" s="226"/>
      <c r="BO61" s="235"/>
      <c r="BP61" s="235"/>
      <c r="BQ61" s="232">
        <v>55</v>
      </c>
      <c r="BR61" s="233"/>
      <c r="BS61" s="1008"/>
      <c r="BT61" s="1009"/>
      <c r="BU61" s="1009"/>
      <c r="BV61" s="1009"/>
      <c r="BW61" s="1009"/>
      <c r="BX61" s="1009"/>
      <c r="BY61" s="1009"/>
      <c r="BZ61" s="1009"/>
      <c r="CA61" s="1009"/>
      <c r="CB61" s="1009"/>
      <c r="CC61" s="1009"/>
      <c r="CD61" s="1009"/>
      <c r="CE61" s="1009"/>
      <c r="CF61" s="1009"/>
      <c r="CG61" s="1030"/>
      <c r="CH61" s="1005"/>
      <c r="CI61" s="1006"/>
      <c r="CJ61" s="1006"/>
      <c r="CK61" s="1006"/>
      <c r="CL61" s="1007"/>
      <c r="CM61" s="1005"/>
      <c r="CN61" s="1006"/>
      <c r="CO61" s="1006"/>
      <c r="CP61" s="1006"/>
      <c r="CQ61" s="1007"/>
      <c r="CR61" s="1005"/>
      <c r="CS61" s="1006"/>
      <c r="CT61" s="1006"/>
      <c r="CU61" s="1006"/>
      <c r="CV61" s="1007"/>
      <c r="CW61" s="1005"/>
      <c r="CX61" s="1006"/>
      <c r="CY61" s="1006"/>
      <c r="CZ61" s="1006"/>
      <c r="DA61" s="1007"/>
      <c r="DB61" s="1005"/>
      <c r="DC61" s="1006"/>
      <c r="DD61" s="1006"/>
      <c r="DE61" s="1006"/>
      <c r="DF61" s="1007"/>
      <c r="DG61" s="1005"/>
      <c r="DH61" s="1006"/>
      <c r="DI61" s="1006"/>
      <c r="DJ61" s="1006"/>
      <c r="DK61" s="1007"/>
      <c r="DL61" s="1005"/>
      <c r="DM61" s="1006"/>
      <c r="DN61" s="1006"/>
      <c r="DO61" s="1006"/>
      <c r="DP61" s="1007"/>
      <c r="DQ61" s="1005"/>
      <c r="DR61" s="1006"/>
      <c r="DS61" s="1006"/>
      <c r="DT61" s="1006"/>
      <c r="DU61" s="1007"/>
      <c r="DV61" s="1008"/>
      <c r="DW61" s="1009"/>
      <c r="DX61" s="1009"/>
      <c r="DY61" s="1009"/>
      <c r="DZ61" s="1010"/>
      <c r="EA61" s="224"/>
    </row>
    <row r="62" spans="1:131" ht="26.25" customHeight="1" x14ac:dyDescent="0.2">
      <c r="A62" s="232">
        <v>35</v>
      </c>
      <c r="B62" s="1046"/>
      <c r="C62" s="1047"/>
      <c r="D62" s="1047"/>
      <c r="E62" s="1047"/>
      <c r="F62" s="1047"/>
      <c r="G62" s="1047"/>
      <c r="H62" s="1047"/>
      <c r="I62" s="1047"/>
      <c r="J62" s="1047"/>
      <c r="K62" s="1047"/>
      <c r="L62" s="1047"/>
      <c r="M62" s="1047"/>
      <c r="N62" s="1047"/>
      <c r="O62" s="1047"/>
      <c r="P62" s="1048"/>
      <c r="Q62" s="1049"/>
      <c r="R62" s="1041"/>
      <c r="S62" s="1041"/>
      <c r="T62" s="1041"/>
      <c r="U62" s="1041"/>
      <c r="V62" s="1041"/>
      <c r="W62" s="1041"/>
      <c r="X62" s="1041"/>
      <c r="Y62" s="1041"/>
      <c r="Z62" s="1041"/>
      <c r="AA62" s="1041"/>
      <c r="AB62" s="1041"/>
      <c r="AC62" s="1041"/>
      <c r="AD62" s="1041"/>
      <c r="AE62" s="1050"/>
      <c r="AF62" s="1051"/>
      <c r="AG62" s="1052"/>
      <c r="AH62" s="1052"/>
      <c r="AI62" s="1052"/>
      <c r="AJ62" s="1053"/>
      <c r="AK62" s="1040"/>
      <c r="AL62" s="1041"/>
      <c r="AM62" s="1041"/>
      <c r="AN62" s="1041"/>
      <c r="AO62" s="1041"/>
      <c r="AP62" s="1041"/>
      <c r="AQ62" s="1041"/>
      <c r="AR62" s="1041"/>
      <c r="AS62" s="1041"/>
      <c r="AT62" s="1041"/>
      <c r="AU62" s="1041"/>
      <c r="AV62" s="1041"/>
      <c r="AW62" s="1041"/>
      <c r="AX62" s="1041"/>
      <c r="AY62" s="1041"/>
      <c r="AZ62" s="1042"/>
      <c r="BA62" s="1042"/>
      <c r="BB62" s="1042"/>
      <c r="BC62" s="1042"/>
      <c r="BD62" s="1042"/>
      <c r="BE62" s="985"/>
      <c r="BF62" s="985"/>
      <c r="BG62" s="985"/>
      <c r="BH62" s="985"/>
      <c r="BI62" s="986"/>
      <c r="BJ62" s="1043" t="s">
        <v>413</v>
      </c>
      <c r="BK62" s="1044"/>
      <c r="BL62" s="1044"/>
      <c r="BM62" s="1044"/>
      <c r="BN62" s="1045"/>
      <c r="BO62" s="235"/>
      <c r="BP62" s="235"/>
      <c r="BQ62" s="232">
        <v>56</v>
      </c>
      <c r="BR62" s="233"/>
      <c r="BS62" s="1008"/>
      <c r="BT62" s="1009"/>
      <c r="BU62" s="1009"/>
      <c r="BV62" s="1009"/>
      <c r="BW62" s="1009"/>
      <c r="BX62" s="1009"/>
      <c r="BY62" s="1009"/>
      <c r="BZ62" s="1009"/>
      <c r="CA62" s="1009"/>
      <c r="CB62" s="1009"/>
      <c r="CC62" s="1009"/>
      <c r="CD62" s="1009"/>
      <c r="CE62" s="1009"/>
      <c r="CF62" s="1009"/>
      <c r="CG62" s="1030"/>
      <c r="CH62" s="1005"/>
      <c r="CI62" s="1006"/>
      <c r="CJ62" s="1006"/>
      <c r="CK62" s="1006"/>
      <c r="CL62" s="1007"/>
      <c r="CM62" s="1005"/>
      <c r="CN62" s="1006"/>
      <c r="CO62" s="1006"/>
      <c r="CP62" s="1006"/>
      <c r="CQ62" s="1007"/>
      <c r="CR62" s="1005"/>
      <c r="CS62" s="1006"/>
      <c r="CT62" s="1006"/>
      <c r="CU62" s="1006"/>
      <c r="CV62" s="1007"/>
      <c r="CW62" s="1005"/>
      <c r="CX62" s="1006"/>
      <c r="CY62" s="1006"/>
      <c r="CZ62" s="1006"/>
      <c r="DA62" s="1007"/>
      <c r="DB62" s="1005"/>
      <c r="DC62" s="1006"/>
      <c r="DD62" s="1006"/>
      <c r="DE62" s="1006"/>
      <c r="DF62" s="1007"/>
      <c r="DG62" s="1005"/>
      <c r="DH62" s="1006"/>
      <c r="DI62" s="1006"/>
      <c r="DJ62" s="1006"/>
      <c r="DK62" s="1007"/>
      <c r="DL62" s="1005"/>
      <c r="DM62" s="1006"/>
      <c r="DN62" s="1006"/>
      <c r="DO62" s="1006"/>
      <c r="DP62" s="1007"/>
      <c r="DQ62" s="1005"/>
      <c r="DR62" s="1006"/>
      <c r="DS62" s="1006"/>
      <c r="DT62" s="1006"/>
      <c r="DU62" s="1007"/>
      <c r="DV62" s="1008"/>
      <c r="DW62" s="1009"/>
      <c r="DX62" s="1009"/>
      <c r="DY62" s="1009"/>
      <c r="DZ62" s="1010"/>
      <c r="EA62" s="224"/>
    </row>
    <row r="63" spans="1:131" ht="26.25" customHeight="1" thickBot="1" x14ac:dyDescent="0.25">
      <c r="A63" s="234" t="s">
        <v>394</v>
      </c>
      <c r="B63" s="950" t="s">
        <v>414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6"/>
      <c r="AF63" s="1037">
        <v>1011</v>
      </c>
      <c r="AG63" s="972"/>
      <c r="AH63" s="972"/>
      <c r="AI63" s="972"/>
      <c r="AJ63" s="1038"/>
      <c r="AK63" s="1039"/>
      <c r="AL63" s="976"/>
      <c r="AM63" s="976"/>
      <c r="AN63" s="976"/>
      <c r="AO63" s="976"/>
      <c r="AP63" s="972">
        <v>2644</v>
      </c>
      <c r="AQ63" s="972"/>
      <c r="AR63" s="972"/>
      <c r="AS63" s="972"/>
      <c r="AT63" s="972"/>
      <c r="AU63" s="972">
        <v>1627</v>
      </c>
      <c r="AV63" s="972"/>
      <c r="AW63" s="972"/>
      <c r="AX63" s="972"/>
      <c r="AY63" s="972"/>
      <c r="AZ63" s="1033"/>
      <c r="BA63" s="1033"/>
      <c r="BB63" s="1033"/>
      <c r="BC63" s="1033"/>
      <c r="BD63" s="1033"/>
      <c r="BE63" s="973"/>
      <c r="BF63" s="973"/>
      <c r="BG63" s="973"/>
      <c r="BH63" s="973"/>
      <c r="BI63" s="974"/>
      <c r="BJ63" s="1034" t="s">
        <v>129</v>
      </c>
      <c r="BK63" s="966"/>
      <c r="BL63" s="966"/>
      <c r="BM63" s="966"/>
      <c r="BN63" s="1035"/>
      <c r="BO63" s="235"/>
      <c r="BP63" s="235"/>
      <c r="BQ63" s="232">
        <v>57</v>
      </c>
      <c r="BR63" s="233"/>
      <c r="BS63" s="1008"/>
      <c r="BT63" s="1009"/>
      <c r="BU63" s="1009"/>
      <c r="BV63" s="1009"/>
      <c r="BW63" s="1009"/>
      <c r="BX63" s="1009"/>
      <c r="BY63" s="1009"/>
      <c r="BZ63" s="1009"/>
      <c r="CA63" s="1009"/>
      <c r="CB63" s="1009"/>
      <c r="CC63" s="1009"/>
      <c r="CD63" s="1009"/>
      <c r="CE63" s="1009"/>
      <c r="CF63" s="1009"/>
      <c r="CG63" s="1030"/>
      <c r="CH63" s="1005"/>
      <c r="CI63" s="1006"/>
      <c r="CJ63" s="1006"/>
      <c r="CK63" s="1006"/>
      <c r="CL63" s="1007"/>
      <c r="CM63" s="1005"/>
      <c r="CN63" s="1006"/>
      <c r="CO63" s="1006"/>
      <c r="CP63" s="1006"/>
      <c r="CQ63" s="1007"/>
      <c r="CR63" s="1005"/>
      <c r="CS63" s="1006"/>
      <c r="CT63" s="1006"/>
      <c r="CU63" s="1006"/>
      <c r="CV63" s="1007"/>
      <c r="CW63" s="1005"/>
      <c r="CX63" s="1006"/>
      <c r="CY63" s="1006"/>
      <c r="CZ63" s="1006"/>
      <c r="DA63" s="1007"/>
      <c r="DB63" s="1005"/>
      <c r="DC63" s="1006"/>
      <c r="DD63" s="1006"/>
      <c r="DE63" s="1006"/>
      <c r="DF63" s="1007"/>
      <c r="DG63" s="1005"/>
      <c r="DH63" s="1006"/>
      <c r="DI63" s="1006"/>
      <c r="DJ63" s="1006"/>
      <c r="DK63" s="1007"/>
      <c r="DL63" s="1005"/>
      <c r="DM63" s="1006"/>
      <c r="DN63" s="1006"/>
      <c r="DO63" s="1006"/>
      <c r="DP63" s="1007"/>
      <c r="DQ63" s="1005"/>
      <c r="DR63" s="1006"/>
      <c r="DS63" s="1006"/>
      <c r="DT63" s="1006"/>
      <c r="DU63" s="1007"/>
      <c r="DV63" s="1008"/>
      <c r="DW63" s="1009"/>
      <c r="DX63" s="1009"/>
      <c r="DY63" s="1009"/>
      <c r="DZ63" s="1010"/>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8"/>
      <c r="BT64" s="1009"/>
      <c r="BU64" s="1009"/>
      <c r="BV64" s="1009"/>
      <c r="BW64" s="1009"/>
      <c r="BX64" s="1009"/>
      <c r="BY64" s="1009"/>
      <c r="BZ64" s="1009"/>
      <c r="CA64" s="1009"/>
      <c r="CB64" s="1009"/>
      <c r="CC64" s="1009"/>
      <c r="CD64" s="1009"/>
      <c r="CE64" s="1009"/>
      <c r="CF64" s="1009"/>
      <c r="CG64" s="1030"/>
      <c r="CH64" s="1005"/>
      <c r="CI64" s="1006"/>
      <c r="CJ64" s="1006"/>
      <c r="CK64" s="1006"/>
      <c r="CL64" s="1007"/>
      <c r="CM64" s="1005"/>
      <c r="CN64" s="1006"/>
      <c r="CO64" s="1006"/>
      <c r="CP64" s="1006"/>
      <c r="CQ64" s="1007"/>
      <c r="CR64" s="1005"/>
      <c r="CS64" s="1006"/>
      <c r="CT64" s="1006"/>
      <c r="CU64" s="1006"/>
      <c r="CV64" s="1007"/>
      <c r="CW64" s="1005"/>
      <c r="CX64" s="1006"/>
      <c r="CY64" s="1006"/>
      <c r="CZ64" s="1006"/>
      <c r="DA64" s="1007"/>
      <c r="DB64" s="1005"/>
      <c r="DC64" s="1006"/>
      <c r="DD64" s="1006"/>
      <c r="DE64" s="1006"/>
      <c r="DF64" s="1007"/>
      <c r="DG64" s="1005"/>
      <c r="DH64" s="1006"/>
      <c r="DI64" s="1006"/>
      <c r="DJ64" s="1006"/>
      <c r="DK64" s="1007"/>
      <c r="DL64" s="1005"/>
      <c r="DM64" s="1006"/>
      <c r="DN64" s="1006"/>
      <c r="DO64" s="1006"/>
      <c r="DP64" s="1007"/>
      <c r="DQ64" s="1005"/>
      <c r="DR64" s="1006"/>
      <c r="DS64" s="1006"/>
      <c r="DT64" s="1006"/>
      <c r="DU64" s="1007"/>
      <c r="DV64" s="1008"/>
      <c r="DW64" s="1009"/>
      <c r="DX64" s="1009"/>
      <c r="DY64" s="1009"/>
      <c r="DZ64" s="1010"/>
      <c r="EA64" s="224"/>
    </row>
    <row r="65" spans="1:131" ht="26.25" customHeight="1" thickBot="1" x14ac:dyDescent="0.25">
      <c r="A65" s="226" t="s">
        <v>415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8"/>
      <c r="BT65" s="1009"/>
      <c r="BU65" s="1009"/>
      <c r="BV65" s="1009"/>
      <c r="BW65" s="1009"/>
      <c r="BX65" s="1009"/>
      <c r="BY65" s="1009"/>
      <c r="BZ65" s="1009"/>
      <c r="CA65" s="1009"/>
      <c r="CB65" s="1009"/>
      <c r="CC65" s="1009"/>
      <c r="CD65" s="1009"/>
      <c r="CE65" s="1009"/>
      <c r="CF65" s="1009"/>
      <c r="CG65" s="1030"/>
      <c r="CH65" s="1005"/>
      <c r="CI65" s="1006"/>
      <c r="CJ65" s="1006"/>
      <c r="CK65" s="1006"/>
      <c r="CL65" s="1007"/>
      <c r="CM65" s="1005"/>
      <c r="CN65" s="1006"/>
      <c r="CO65" s="1006"/>
      <c r="CP65" s="1006"/>
      <c r="CQ65" s="1007"/>
      <c r="CR65" s="1005"/>
      <c r="CS65" s="1006"/>
      <c r="CT65" s="1006"/>
      <c r="CU65" s="1006"/>
      <c r="CV65" s="1007"/>
      <c r="CW65" s="1005"/>
      <c r="CX65" s="1006"/>
      <c r="CY65" s="1006"/>
      <c r="CZ65" s="1006"/>
      <c r="DA65" s="1007"/>
      <c r="DB65" s="1005"/>
      <c r="DC65" s="1006"/>
      <c r="DD65" s="1006"/>
      <c r="DE65" s="1006"/>
      <c r="DF65" s="1007"/>
      <c r="DG65" s="1005"/>
      <c r="DH65" s="1006"/>
      <c r="DI65" s="1006"/>
      <c r="DJ65" s="1006"/>
      <c r="DK65" s="1007"/>
      <c r="DL65" s="1005"/>
      <c r="DM65" s="1006"/>
      <c r="DN65" s="1006"/>
      <c r="DO65" s="1006"/>
      <c r="DP65" s="1007"/>
      <c r="DQ65" s="1005"/>
      <c r="DR65" s="1006"/>
      <c r="DS65" s="1006"/>
      <c r="DT65" s="1006"/>
      <c r="DU65" s="1007"/>
      <c r="DV65" s="1008"/>
      <c r="DW65" s="1009"/>
      <c r="DX65" s="1009"/>
      <c r="DY65" s="1009"/>
      <c r="DZ65" s="1010"/>
      <c r="EA65" s="224"/>
    </row>
    <row r="66" spans="1:131" ht="26.25" customHeight="1" x14ac:dyDescent="0.2">
      <c r="A66" s="1011" t="s">
        <v>416</v>
      </c>
      <c r="B66" s="1012"/>
      <c r="C66" s="1012"/>
      <c r="D66" s="1012"/>
      <c r="E66" s="1012"/>
      <c r="F66" s="1012"/>
      <c r="G66" s="1012"/>
      <c r="H66" s="1012"/>
      <c r="I66" s="1012"/>
      <c r="J66" s="1012"/>
      <c r="K66" s="1012"/>
      <c r="L66" s="1012"/>
      <c r="M66" s="1012"/>
      <c r="N66" s="1012"/>
      <c r="O66" s="1012"/>
      <c r="P66" s="1013"/>
      <c r="Q66" s="1017" t="s">
        <v>398</v>
      </c>
      <c r="R66" s="1018"/>
      <c r="S66" s="1018"/>
      <c r="T66" s="1018"/>
      <c r="U66" s="1019"/>
      <c r="V66" s="1017" t="s">
        <v>399</v>
      </c>
      <c r="W66" s="1018"/>
      <c r="X66" s="1018"/>
      <c r="Y66" s="1018"/>
      <c r="Z66" s="1019"/>
      <c r="AA66" s="1017" t="s">
        <v>417</v>
      </c>
      <c r="AB66" s="1018"/>
      <c r="AC66" s="1018"/>
      <c r="AD66" s="1018"/>
      <c r="AE66" s="1019"/>
      <c r="AF66" s="1023" t="s">
        <v>401</v>
      </c>
      <c r="AG66" s="1024"/>
      <c r="AH66" s="1024"/>
      <c r="AI66" s="1024"/>
      <c r="AJ66" s="1025"/>
      <c r="AK66" s="1017" t="s">
        <v>402</v>
      </c>
      <c r="AL66" s="1012"/>
      <c r="AM66" s="1012"/>
      <c r="AN66" s="1012"/>
      <c r="AO66" s="1013"/>
      <c r="AP66" s="1017" t="s">
        <v>403</v>
      </c>
      <c r="AQ66" s="1018"/>
      <c r="AR66" s="1018"/>
      <c r="AS66" s="1018"/>
      <c r="AT66" s="1019"/>
      <c r="AU66" s="1017" t="s">
        <v>418</v>
      </c>
      <c r="AV66" s="1018"/>
      <c r="AW66" s="1018"/>
      <c r="AX66" s="1018"/>
      <c r="AY66" s="1019"/>
      <c r="AZ66" s="1017" t="s">
        <v>381</v>
      </c>
      <c r="BA66" s="1018"/>
      <c r="BB66" s="1018"/>
      <c r="BC66" s="1018"/>
      <c r="BD66" s="1031"/>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4"/>
      <c r="B67" s="1015"/>
      <c r="C67" s="1015"/>
      <c r="D67" s="1015"/>
      <c r="E67" s="1015"/>
      <c r="F67" s="1015"/>
      <c r="G67" s="1015"/>
      <c r="H67" s="1015"/>
      <c r="I67" s="1015"/>
      <c r="J67" s="1015"/>
      <c r="K67" s="1015"/>
      <c r="L67" s="1015"/>
      <c r="M67" s="1015"/>
      <c r="N67" s="1015"/>
      <c r="O67" s="1015"/>
      <c r="P67" s="1016"/>
      <c r="Q67" s="1020"/>
      <c r="R67" s="1021"/>
      <c r="S67" s="1021"/>
      <c r="T67" s="1021"/>
      <c r="U67" s="1022"/>
      <c r="V67" s="1020"/>
      <c r="W67" s="1021"/>
      <c r="X67" s="1021"/>
      <c r="Y67" s="1021"/>
      <c r="Z67" s="1022"/>
      <c r="AA67" s="1020"/>
      <c r="AB67" s="1021"/>
      <c r="AC67" s="1021"/>
      <c r="AD67" s="1021"/>
      <c r="AE67" s="1022"/>
      <c r="AF67" s="1026"/>
      <c r="AG67" s="1027"/>
      <c r="AH67" s="1027"/>
      <c r="AI67" s="1027"/>
      <c r="AJ67" s="1028"/>
      <c r="AK67" s="1029"/>
      <c r="AL67" s="1015"/>
      <c r="AM67" s="1015"/>
      <c r="AN67" s="1015"/>
      <c r="AO67" s="1016"/>
      <c r="AP67" s="1020"/>
      <c r="AQ67" s="1021"/>
      <c r="AR67" s="1021"/>
      <c r="AS67" s="1021"/>
      <c r="AT67" s="1022"/>
      <c r="AU67" s="1020"/>
      <c r="AV67" s="1021"/>
      <c r="AW67" s="1021"/>
      <c r="AX67" s="1021"/>
      <c r="AY67" s="1022"/>
      <c r="AZ67" s="1020"/>
      <c r="BA67" s="1021"/>
      <c r="BB67" s="1021"/>
      <c r="BC67" s="1021"/>
      <c r="BD67" s="1032"/>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570</v>
      </c>
      <c r="C68" s="999"/>
      <c r="D68" s="999"/>
      <c r="E68" s="999"/>
      <c r="F68" s="999"/>
      <c r="G68" s="999"/>
      <c r="H68" s="999"/>
      <c r="I68" s="999"/>
      <c r="J68" s="999"/>
      <c r="K68" s="999"/>
      <c r="L68" s="999"/>
      <c r="M68" s="999"/>
      <c r="N68" s="999"/>
      <c r="O68" s="999"/>
      <c r="P68" s="1000"/>
      <c r="Q68" s="1001">
        <v>7352</v>
      </c>
      <c r="R68" s="1002">
        <v>6933</v>
      </c>
      <c r="S68" s="1002">
        <v>6933</v>
      </c>
      <c r="T68" s="1002">
        <v>6933</v>
      </c>
      <c r="U68" s="1003">
        <v>6933</v>
      </c>
      <c r="V68" s="1004">
        <v>7276</v>
      </c>
      <c r="W68" s="1002">
        <v>6850</v>
      </c>
      <c r="X68" s="1002">
        <v>6850</v>
      </c>
      <c r="Y68" s="1002">
        <v>6850</v>
      </c>
      <c r="Z68" s="1003">
        <v>6850</v>
      </c>
      <c r="AA68" s="1004">
        <v>76</v>
      </c>
      <c r="AB68" s="1002">
        <v>82</v>
      </c>
      <c r="AC68" s="1002">
        <v>82</v>
      </c>
      <c r="AD68" s="1002">
        <v>82</v>
      </c>
      <c r="AE68" s="1003">
        <v>82</v>
      </c>
      <c r="AF68" s="995">
        <v>76</v>
      </c>
      <c r="AG68" s="995"/>
      <c r="AH68" s="995"/>
      <c r="AI68" s="995"/>
      <c r="AJ68" s="995"/>
      <c r="AK68" s="1004">
        <v>3086</v>
      </c>
      <c r="AL68" s="1002">
        <v>2485</v>
      </c>
      <c r="AM68" s="1002">
        <v>2485</v>
      </c>
      <c r="AN68" s="1002">
        <v>2485</v>
      </c>
      <c r="AO68" s="1003">
        <v>2485</v>
      </c>
      <c r="AP68" s="995" t="s">
        <v>569</v>
      </c>
      <c r="AQ68" s="995"/>
      <c r="AR68" s="995"/>
      <c r="AS68" s="995"/>
      <c r="AT68" s="995"/>
      <c r="AU68" s="995" t="s">
        <v>569</v>
      </c>
      <c r="AV68" s="995"/>
      <c r="AW68" s="995"/>
      <c r="AX68" s="995"/>
      <c r="AY68" s="995"/>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571</v>
      </c>
      <c r="C69" s="988"/>
      <c r="D69" s="988"/>
      <c r="E69" s="988"/>
      <c r="F69" s="988"/>
      <c r="G69" s="988"/>
      <c r="H69" s="988"/>
      <c r="I69" s="988"/>
      <c r="J69" s="988"/>
      <c r="K69" s="988"/>
      <c r="L69" s="988"/>
      <c r="M69" s="988"/>
      <c r="N69" s="988"/>
      <c r="O69" s="988"/>
      <c r="P69" s="989"/>
      <c r="Q69" s="991">
        <v>1524702</v>
      </c>
      <c r="R69" s="992">
        <v>1385861</v>
      </c>
      <c r="S69" s="992">
        <v>1385861</v>
      </c>
      <c r="T69" s="992">
        <v>1385861</v>
      </c>
      <c r="U69" s="993">
        <v>1385861</v>
      </c>
      <c r="V69" s="994">
        <v>1496148</v>
      </c>
      <c r="W69" s="992">
        <v>1346246</v>
      </c>
      <c r="X69" s="992">
        <v>1346246</v>
      </c>
      <c r="Y69" s="992">
        <v>1346246</v>
      </c>
      <c r="Z69" s="993">
        <v>1346246</v>
      </c>
      <c r="AA69" s="994">
        <v>28554</v>
      </c>
      <c r="AB69" s="992">
        <v>39615</v>
      </c>
      <c r="AC69" s="992">
        <v>39615</v>
      </c>
      <c r="AD69" s="992">
        <v>39615</v>
      </c>
      <c r="AE69" s="993">
        <v>39615</v>
      </c>
      <c r="AF69" s="984">
        <v>28554</v>
      </c>
      <c r="AG69" s="984"/>
      <c r="AH69" s="984"/>
      <c r="AI69" s="984"/>
      <c r="AJ69" s="984"/>
      <c r="AK69" s="994">
        <v>15234</v>
      </c>
      <c r="AL69" s="992"/>
      <c r="AM69" s="992"/>
      <c r="AN69" s="992"/>
      <c r="AO69" s="993"/>
      <c r="AP69" s="984" t="s">
        <v>569</v>
      </c>
      <c r="AQ69" s="984"/>
      <c r="AR69" s="984"/>
      <c r="AS69" s="984"/>
      <c r="AT69" s="984"/>
      <c r="AU69" s="984" t="s">
        <v>569</v>
      </c>
      <c r="AV69" s="984"/>
      <c r="AW69" s="984"/>
      <c r="AX69" s="984"/>
      <c r="AY69" s="984"/>
      <c r="AZ69" s="985"/>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572</v>
      </c>
      <c r="C70" s="988"/>
      <c r="D70" s="988"/>
      <c r="E70" s="988"/>
      <c r="F70" s="988"/>
      <c r="G70" s="988"/>
      <c r="H70" s="988"/>
      <c r="I70" s="988"/>
      <c r="J70" s="988"/>
      <c r="K70" s="988"/>
      <c r="L70" s="988"/>
      <c r="M70" s="988"/>
      <c r="N70" s="988"/>
      <c r="O70" s="988"/>
      <c r="P70" s="989"/>
      <c r="Q70" s="990">
        <v>9647</v>
      </c>
      <c r="R70" s="984"/>
      <c r="S70" s="984"/>
      <c r="T70" s="984"/>
      <c r="U70" s="984"/>
      <c r="V70" s="984">
        <v>9534</v>
      </c>
      <c r="W70" s="984"/>
      <c r="X70" s="984"/>
      <c r="Y70" s="984"/>
      <c r="Z70" s="984"/>
      <c r="AA70" s="984">
        <v>113</v>
      </c>
      <c r="AB70" s="984"/>
      <c r="AC70" s="984"/>
      <c r="AD70" s="984"/>
      <c r="AE70" s="984"/>
      <c r="AF70" s="984">
        <v>113</v>
      </c>
      <c r="AG70" s="984"/>
      <c r="AH70" s="984"/>
      <c r="AI70" s="984"/>
      <c r="AJ70" s="984"/>
      <c r="AK70" s="984">
        <v>100</v>
      </c>
      <c r="AL70" s="984"/>
      <c r="AM70" s="984"/>
      <c r="AN70" s="984"/>
      <c r="AO70" s="984"/>
      <c r="AP70" s="984">
        <v>190</v>
      </c>
      <c r="AQ70" s="984"/>
      <c r="AR70" s="984"/>
      <c r="AS70" s="984"/>
      <c r="AT70" s="984"/>
      <c r="AU70" s="984">
        <v>4</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573</v>
      </c>
      <c r="C71" s="988"/>
      <c r="D71" s="988"/>
      <c r="E71" s="988"/>
      <c r="F71" s="988"/>
      <c r="G71" s="988"/>
      <c r="H71" s="988"/>
      <c r="I71" s="988"/>
      <c r="J71" s="988"/>
      <c r="K71" s="988"/>
      <c r="L71" s="988"/>
      <c r="M71" s="988"/>
      <c r="N71" s="988"/>
      <c r="O71" s="988"/>
      <c r="P71" s="989"/>
      <c r="Q71" s="990">
        <v>465</v>
      </c>
      <c r="R71" s="984"/>
      <c r="S71" s="984"/>
      <c r="T71" s="984"/>
      <c r="U71" s="984"/>
      <c r="V71" s="984">
        <v>429</v>
      </c>
      <c r="W71" s="984"/>
      <c r="X71" s="984"/>
      <c r="Y71" s="984"/>
      <c r="Z71" s="984"/>
      <c r="AA71" s="984">
        <v>36</v>
      </c>
      <c r="AB71" s="984"/>
      <c r="AC71" s="984"/>
      <c r="AD71" s="984"/>
      <c r="AE71" s="984"/>
      <c r="AF71" s="984">
        <v>36</v>
      </c>
      <c r="AG71" s="984"/>
      <c r="AH71" s="984"/>
      <c r="AI71" s="984"/>
      <c r="AJ71" s="984"/>
      <c r="AK71" s="984" t="s">
        <v>569</v>
      </c>
      <c r="AL71" s="984"/>
      <c r="AM71" s="984"/>
      <c r="AN71" s="984"/>
      <c r="AO71" s="984"/>
      <c r="AP71" s="984" t="s">
        <v>569</v>
      </c>
      <c r="AQ71" s="984"/>
      <c r="AR71" s="984"/>
      <c r="AS71" s="984"/>
      <c r="AT71" s="984"/>
      <c r="AU71" s="984" t="s">
        <v>569</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574</v>
      </c>
      <c r="C72" s="988"/>
      <c r="D72" s="988"/>
      <c r="E72" s="988"/>
      <c r="F72" s="988"/>
      <c r="G72" s="988"/>
      <c r="H72" s="988"/>
      <c r="I72" s="988"/>
      <c r="J72" s="988"/>
      <c r="K72" s="988"/>
      <c r="L72" s="988"/>
      <c r="M72" s="988"/>
      <c r="N72" s="988"/>
      <c r="O72" s="988"/>
      <c r="P72" s="989"/>
      <c r="Q72" s="990">
        <v>4</v>
      </c>
      <c r="R72" s="984"/>
      <c r="S72" s="984"/>
      <c r="T72" s="984"/>
      <c r="U72" s="984"/>
      <c r="V72" s="984">
        <v>3</v>
      </c>
      <c r="W72" s="984"/>
      <c r="X72" s="984"/>
      <c r="Y72" s="984"/>
      <c r="Z72" s="984"/>
      <c r="AA72" s="984">
        <v>1</v>
      </c>
      <c r="AB72" s="984"/>
      <c r="AC72" s="984"/>
      <c r="AD72" s="984"/>
      <c r="AE72" s="984"/>
      <c r="AF72" s="984">
        <v>1</v>
      </c>
      <c r="AG72" s="984"/>
      <c r="AH72" s="984"/>
      <c r="AI72" s="984"/>
      <c r="AJ72" s="984"/>
      <c r="AK72" s="984" t="s">
        <v>569</v>
      </c>
      <c r="AL72" s="984"/>
      <c r="AM72" s="984"/>
      <c r="AN72" s="984"/>
      <c r="AO72" s="984"/>
      <c r="AP72" s="984" t="s">
        <v>569</v>
      </c>
      <c r="AQ72" s="984"/>
      <c r="AR72" s="984"/>
      <c r="AS72" s="984"/>
      <c r="AT72" s="984"/>
      <c r="AU72" s="984" t="s">
        <v>569</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t="s">
        <v>575</v>
      </c>
      <c r="C73" s="988"/>
      <c r="D73" s="988"/>
      <c r="E73" s="988"/>
      <c r="F73" s="988"/>
      <c r="G73" s="988"/>
      <c r="H73" s="988"/>
      <c r="I73" s="988"/>
      <c r="J73" s="988"/>
      <c r="K73" s="988"/>
      <c r="L73" s="988"/>
      <c r="M73" s="988"/>
      <c r="N73" s="988"/>
      <c r="O73" s="988"/>
      <c r="P73" s="989"/>
      <c r="Q73" s="990">
        <v>121</v>
      </c>
      <c r="R73" s="984"/>
      <c r="S73" s="984"/>
      <c r="T73" s="984"/>
      <c r="U73" s="984"/>
      <c r="V73" s="984">
        <v>108</v>
      </c>
      <c r="W73" s="984"/>
      <c r="X73" s="984"/>
      <c r="Y73" s="984"/>
      <c r="Z73" s="984"/>
      <c r="AA73" s="984">
        <v>13</v>
      </c>
      <c r="AB73" s="984"/>
      <c r="AC73" s="984"/>
      <c r="AD73" s="984"/>
      <c r="AE73" s="984"/>
      <c r="AF73" s="984">
        <v>13</v>
      </c>
      <c r="AG73" s="984"/>
      <c r="AH73" s="984"/>
      <c r="AI73" s="984"/>
      <c r="AJ73" s="984"/>
      <c r="AK73" s="984">
        <v>17</v>
      </c>
      <c r="AL73" s="984"/>
      <c r="AM73" s="984"/>
      <c r="AN73" s="984"/>
      <c r="AO73" s="984"/>
      <c r="AP73" s="984" t="s">
        <v>569</v>
      </c>
      <c r="AQ73" s="984"/>
      <c r="AR73" s="984"/>
      <c r="AS73" s="984"/>
      <c r="AT73" s="984"/>
      <c r="AU73" s="984" t="s">
        <v>569</v>
      </c>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t="s">
        <v>576</v>
      </c>
      <c r="C74" s="988"/>
      <c r="D74" s="988"/>
      <c r="E74" s="988"/>
      <c r="F74" s="988"/>
      <c r="G74" s="988"/>
      <c r="H74" s="988"/>
      <c r="I74" s="988"/>
      <c r="J74" s="988"/>
      <c r="K74" s="988"/>
      <c r="L74" s="988"/>
      <c r="M74" s="988"/>
      <c r="N74" s="988"/>
      <c r="O74" s="988"/>
      <c r="P74" s="989"/>
      <c r="Q74" s="991">
        <v>925</v>
      </c>
      <c r="R74" s="992"/>
      <c r="S74" s="992"/>
      <c r="T74" s="992"/>
      <c r="U74" s="993"/>
      <c r="V74" s="994">
        <v>905</v>
      </c>
      <c r="W74" s="992"/>
      <c r="X74" s="992"/>
      <c r="Y74" s="992"/>
      <c r="Z74" s="993"/>
      <c r="AA74" s="994">
        <v>20</v>
      </c>
      <c r="AB74" s="992"/>
      <c r="AC74" s="992"/>
      <c r="AD74" s="992"/>
      <c r="AE74" s="993"/>
      <c r="AF74" s="984">
        <v>20</v>
      </c>
      <c r="AG74" s="984"/>
      <c r="AH74" s="984"/>
      <c r="AI74" s="984"/>
      <c r="AJ74" s="984"/>
      <c r="AK74" s="984">
        <v>44</v>
      </c>
      <c r="AL74" s="984"/>
      <c r="AM74" s="984"/>
      <c r="AN74" s="984"/>
      <c r="AO74" s="984"/>
      <c r="AP74" s="984" t="s">
        <v>569</v>
      </c>
      <c r="AQ74" s="984"/>
      <c r="AR74" s="984"/>
      <c r="AS74" s="984"/>
      <c r="AT74" s="984"/>
      <c r="AU74" s="984" t="s">
        <v>569</v>
      </c>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t="s">
        <v>577</v>
      </c>
      <c r="C75" s="988"/>
      <c r="D75" s="988"/>
      <c r="E75" s="988"/>
      <c r="F75" s="988"/>
      <c r="G75" s="988"/>
      <c r="H75" s="988"/>
      <c r="I75" s="988"/>
      <c r="J75" s="988"/>
      <c r="K75" s="988"/>
      <c r="L75" s="988"/>
      <c r="M75" s="988"/>
      <c r="N75" s="988"/>
      <c r="O75" s="988"/>
      <c r="P75" s="989"/>
      <c r="Q75" s="991">
        <v>267</v>
      </c>
      <c r="R75" s="992"/>
      <c r="S75" s="992"/>
      <c r="T75" s="992"/>
      <c r="U75" s="993"/>
      <c r="V75" s="994">
        <v>178</v>
      </c>
      <c r="W75" s="992"/>
      <c r="X75" s="992"/>
      <c r="Y75" s="992"/>
      <c r="Z75" s="993"/>
      <c r="AA75" s="994">
        <v>89</v>
      </c>
      <c r="AB75" s="992"/>
      <c r="AC75" s="992"/>
      <c r="AD75" s="992"/>
      <c r="AE75" s="993"/>
      <c r="AF75" s="994">
        <v>89</v>
      </c>
      <c r="AG75" s="992"/>
      <c r="AH75" s="992"/>
      <c r="AI75" s="992"/>
      <c r="AJ75" s="993"/>
      <c r="AK75" s="994">
        <v>13</v>
      </c>
      <c r="AL75" s="992"/>
      <c r="AM75" s="992"/>
      <c r="AN75" s="992"/>
      <c r="AO75" s="993"/>
      <c r="AP75" s="984" t="s">
        <v>569</v>
      </c>
      <c r="AQ75" s="984"/>
      <c r="AR75" s="984"/>
      <c r="AS75" s="984"/>
      <c r="AT75" s="984"/>
      <c r="AU75" s="984" t="s">
        <v>569</v>
      </c>
      <c r="AV75" s="984"/>
      <c r="AW75" s="984"/>
      <c r="AX75" s="984"/>
      <c r="AY75" s="984"/>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t="s">
        <v>578</v>
      </c>
      <c r="C76" s="988"/>
      <c r="D76" s="988"/>
      <c r="E76" s="988"/>
      <c r="F76" s="988"/>
      <c r="G76" s="988"/>
      <c r="H76" s="988"/>
      <c r="I76" s="988"/>
      <c r="J76" s="988"/>
      <c r="K76" s="988"/>
      <c r="L76" s="988"/>
      <c r="M76" s="988"/>
      <c r="N76" s="988"/>
      <c r="O76" s="988"/>
      <c r="P76" s="989"/>
      <c r="Q76" s="991">
        <v>4818</v>
      </c>
      <c r="R76" s="992"/>
      <c r="S76" s="992"/>
      <c r="T76" s="992"/>
      <c r="U76" s="993"/>
      <c r="V76" s="994">
        <v>4560</v>
      </c>
      <c r="W76" s="992"/>
      <c r="X76" s="992"/>
      <c r="Y76" s="992"/>
      <c r="Z76" s="993"/>
      <c r="AA76" s="994">
        <v>258</v>
      </c>
      <c r="AB76" s="992"/>
      <c r="AC76" s="992"/>
      <c r="AD76" s="992"/>
      <c r="AE76" s="993"/>
      <c r="AF76" s="994">
        <v>258</v>
      </c>
      <c r="AG76" s="992"/>
      <c r="AH76" s="992"/>
      <c r="AI76" s="992"/>
      <c r="AJ76" s="993"/>
      <c r="AK76" s="984" t="s">
        <v>569</v>
      </c>
      <c r="AL76" s="984"/>
      <c r="AM76" s="984"/>
      <c r="AN76" s="984"/>
      <c r="AO76" s="984"/>
      <c r="AP76" s="984" t="s">
        <v>569</v>
      </c>
      <c r="AQ76" s="984"/>
      <c r="AR76" s="984"/>
      <c r="AS76" s="984"/>
      <c r="AT76" s="984"/>
      <c r="AU76" s="984" t="s">
        <v>569</v>
      </c>
      <c r="AV76" s="984"/>
      <c r="AW76" s="984"/>
      <c r="AX76" s="984"/>
      <c r="AY76" s="984"/>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t="s">
        <v>579</v>
      </c>
      <c r="C77" s="988"/>
      <c r="D77" s="988"/>
      <c r="E77" s="988"/>
      <c r="F77" s="988"/>
      <c r="G77" s="988"/>
      <c r="H77" s="988"/>
      <c r="I77" s="988"/>
      <c r="J77" s="988"/>
      <c r="K77" s="988"/>
      <c r="L77" s="988"/>
      <c r="M77" s="988"/>
      <c r="N77" s="988"/>
      <c r="O77" s="988"/>
      <c r="P77" s="989"/>
      <c r="Q77" s="991">
        <v>5824</v>
      </c>
      <c r="R77" s="992"/>
      <c r="S77" s="992"/>
      <c r="T77" s="992"/>
      <c r="U77" s="993"/>
      <c r="V77" s="994">
        <v>5510</v>
      </c>
      <c r="W77" s="992"/>
      <c r="X77" s="992"/>
      <c r="Y77" s="992"/>
      <c r="Z77" s="993"/>
      <c r="AA77" s="994">
        <v>314</v>
      </c>
      <c r="AB77" s="992"/>
      <c r="AC77" s="992"/>
      <c r="AD77" s="992"/>
      <c r="AE77" s="993"/>
      <c r="AF77" s="994">
        <v>163</v>
      </c>
      <c r="AG77" s="992"/>
      <c r="AH77" s="992"/>
      <c r="AI77" s="992"/>
      <c r="AJ77" s="993"/>
      <c r="AK77" s="994">
        <v>525</v>
      </c>
      <c r="AL77" s="992"/>
      <c r="AM77" s="992"/>
      <c r="AN77" s="992"/>
      <c r="AO77" s="993"/>
      <c r="AP77" s="994">
        <v>5506</v>
      </c>
      <c r="AQ77" s="992"/>
      <c r="AR77" s="992"/>
      <c r="AS77" s="992"/>
      <c r="AT77" s="993"/>
      <c r="AU77" s="994">
        <v>1305</v>
      </c>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394</v>
      </c>
      <c r="B88" s="950" t="s">
        <v>419</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29323</v>
      </c>
      <c r="AG88" s="972"/>
      <c r="AH88" s="972"/>
      <c r="AI88" s="972"/>
      <c r="AJ88" s="972"/>
      <c r="AK88" s="976"/>
      <c r="AL88" s="976"/>
      <c r="AM88" s="976"/>
      <c r="AN88" s="976"/>
      <c r="AO88" s="976"/>
      <c r="AP88" s="972">
        <v>5696</v>
      </c>
      <c r="AQ88" s="972"/>
      <c r="AR88" s="972"/>
      <c r="AS88" s="972"/>
      <c r="AT88" s="972"/>
      <c r="AU88" s="972">
        <v>1309</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394</v>
      </c>
      <c r="BR102" s="950" t="s">
        <v>420</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5</v>
      </c>
      <c r="CS102" s="966"/>
      <c r="CT102" s="966"/>
      <c r="CU102" s="966"/>
      <c r="CV102" s="967"/>
      <c r="CW102" s="965" t="s">
        <v>569</v>
      </c>
      <c r="CX102" s="966"/>
      <c r="CY102" s="966"/>
      <c r="CZ102" s="966"/>
      <c r="DA102" s="967"/>
      <c r="DB102" s="965">
        <v>402</v>
      </c>
      <c r="DC102" s="966"/>
      <c r="DD102" s="966"/>
      <c r="DE102" s="966"/>
      <c r="DF102" s="967"/>
      <c r="DG102" s="965" t="s">
        <v>569</v>
      </c>
      <c r="DH102" s="966"/>
      <c r="DI102" s="966"/>
      <c r="DJ102" s="966"/>
      <c r="DK102" s="967"/>
      <c r="DL102" s="965" t="s">
        <v>569</v>
      </c>
      <c r="DM102" s="966"/>
      <c r="DN102" s="966"/>
      <c r="DO102" s="966"/>
      <c r="DP102" s="967"/>
      <c r="DQ102" s="965" t="s">
        <v>569</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421</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422</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423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424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425</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426</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427</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428</v>
      </c>
      <c r="AB109" s="909"/>
      <c r="AC109" s="909"/>
      <c r="AD109" s="909"/>
      <c r="AE109" s="910"/>
      <c r="AF109" s="911" t="s">
        <v>429</v>
      </c>
      <c r="AG109" s="909"/>
      <c r="AH109" s="909"/>
      <c r="AI109" s="909"/>
      <c r="AJ109" s="910"/>
      <c r="AK109" s="911" t="s">
        <v>311</v>
      </c>
      <c r="AL109" s="909"/>
      <c r="AM109" s="909"/>
      <c r="AN109" s="909"/>
      <c r="AO109" s="910"/>
      <c r="AP109" s="911" t="s">
        <v>430</v>
      </c>
      <c r="AQ109" s="909"/>
      <c r="AR109" s="909"/>
      <c r="AS109" s="909"/>
      <c r="AT109" s="942"/>
      <c r="AU109" s="908" t="s">
        <v>427</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428</v>
      </c>
      <c r="BR109" s="909"/>
      <c r="BS109" s="909"/>
      <c r="BT109" s="909"/>
      <c r="BU109" s="910"/>
      <c r="BV109" s="911" t="s">
        <v>429</v>
      </c>
      <c r="BW109" s="909"/>
      <c r="BX109" s="909"/>
      <c r="BY109" s="909"/>
      <c r="BZ109" s="910"/>
      <c r="CA109" s="911" t="s">
        <v>311</v>
      </c>
      <c r="CB109" s="909"/>
      <c r="CC109" s="909"/>
      <c r="CD109" s="909"/>
      <c r="CE109" s="910"/>
      <c r="CF109" s="949" t="s">
        <v>430</v>
      </c>
      <c r="CG109" s="949"/>
      <c r="CH109" s="949"/>
      <c r="CI109" s="949"/>
      <c r="CJ109" s="949"/>
      <c r="CK109" s="911" t="s">
        <v>431</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428</v>
      </c>
      <c r="DH109" s="909"/>
      <c r="DI109" s="909"/>
      <c r="DJ109" s="909"/>
      <c r="DK109" s="910"/>
      <c r="DL109" s="911" t="s">
        <v>429</v>
      </c>
      <c r="DM109" s="909"/>
      <c r="DN109" s="909"/>
      <c r="DO109" s="909"/>
      <c r="DP109" s="910"/>
      <c r="DQ109" s="911" t="s">
        <v>311</v>
      </c>
      <c r="DR109" s="909"/>
      <c r="DS109" s="909"/>
      <c r="DT109" s="909"/>
      <c r="DU109" s="910"/>
      <c r="DV109" s="911" t="s">
        <v>430</v>
      </c>
      <c r="DW109" s="909"/>
      <c r="DX109" s="909"/>
      <c r="DY109" s="909"/>
      <c r="DZ109" s="942"/>
    </row>
    <row r="110" spans="1:131" s="224" customFormat="1" ht="26.25" customHeight="1" x14ac:dyDescent="0.2">
      <c r="A110" s="820" t="s">
        <v>432</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1254450</v>
      </c>
      <c r="AB110" s="902"/>
      <c r="AC110" s="902"/>
      <c r="AD110" s="902"/>
      <c r="AE110" s="903"/>
      <c r="AF110" s="904">
        <v>1271550</v>
      </c>
      <c r="AG110" s="902"/>
      <c r="AH110" s="902"/>
      <c r="AI110" s="902"/>
      <c r="AJ110" s="903"/>
      <c r="AK110" s="904">
        <v>1289961</v>
      </c>
      <c r="AL110" s="902"/>
      <c r="AM110" s="902"/>
      <c r="AN110" s="902"/>
      <c r="AO110" s="903"/>
      <c r="AP110" s="905">
        <v>9.6</v>
      </c>
      <c r="AQ110" s="906"/>
      <c r="AR110" s="906"/>
      <c r="AS110" s="906"/>
      <c r="AT110" s="907"/>
      <c r="AU110" s="943" t="s">
        <v>74</v>
      </c>
      <c r="AV110" s="944"/>
      <c r="AW110" s="944"/>
      <c r="AX110" s="944"/>
      <c r="AY110" s="944"/>
      <c r="AZ110" s="873" t="s">
        <v>433</v>
      </c>
      <c r="BA110" s="821"/>
      <c r="BB110" s="821"/>
      <c r="BC110" s="821"/>
      <c r="BD110" s="821"/>
      <c r="BE110" s="821"/>
      <c r="BF110" s="821"/>
      <c r="BG110" s="821"/>
      <c r="BH110" s="821"/>
      <c r="BI110" s="821"/>
      <c r="BJ110" s="821"/>
      <c r="BK110" s="821"/>
      <c r="BL110" s="821"/>
      <c r="BM110" s="821"/>
      <c r="BN110" s="821"/>
      <c r="BO110" s="821"/>
      <c r="BP110" s="822"/>
      <c r="BQ110" s="874">
        <v>14782299</v>
      </c>
      <c r="BR110" s="855"/>
      <c r="BS110" s="855"/>
      <c r="BT110" s="855"/>
      <c r="BU110" s="855"/>
      <c r="BV110" s="855">
        <v>14711668</v>
      </c>
      <c r="BW110" s="855"/>
      <c r="BX110" s="855"/>
      <c r="BY110" s="855"/>
      <c r="BZ110" s="855"/>
      <c r="CA110" s="855">
        <v>13887912</v>
      </c>
      <c r="CB110" s="855"/>
      <c r="CC110" s="855"/>
      <c r="CD110" s="855"/>
      <c r="CE110" s="855"/>
      <c r="CF110" s="879">
        <v>103.1</v>
      </c>
      <c r="CG110" s="880"/>
      <c r="CH110" s="880"/>
      <c r="CI110" s="880"/>
      <c r="CJ110" s="880"/>
      <c r="CK110" s="939" t="s">
        <v>434</v>
      </c>
      <c r="CL110" s="832"/>
      <c r="CM110" s="873" t="s">
        <v>435</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129</v>
      </c>
      <c r="DH110" s="855"/>
      <c r="DI110" s="855"/>
      <c r="DJ110" s="855"/>
      <c r="DK110" s="855"/>
      <c r="DL110" s="855" t="s">
        <v>129</v>
      </c>
      <c r="DM110" s="855"/>
      <c r="DN110" s="855"/>
      <c r="DO110" s="855"/>
      <c r="DP110" s="855"/>
      <c r="DQ110" s="855" t="s">
        <v>129</v>
      </c>
      <c r="DR110" s="855"/>
      <c r="DS110" s="855"/>
      <c r="DT110" s="855"/>
      <c r="DU110" s="855"/>
      <c r="DV110" s="856" t="s">
        <v>129</v>
      </c>
      <c r="DW110" s="856"/>
      <c r="DX110" s="856"/>
      <c r="DY110" s="856"/>
      <c r="DZ110" s="857"/>
    </row>
    <row r="111" spans="1:131" s="224" customFormat="1" ht="26.25" customHeight="1" x14ac:dyDescent="0.2">
      <c r="A111" s="787" t="s">
        <v>436</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129</v>
      </c>
      <c r="AB111" s="932"/>
      <c r="AC111" s="932"/>
      <c r="AD111" s="932"/>
      <c r="AE111" s="933"/>
      <c r="AF111" s="934" t="s">
        <v>129</v>
      </c>
      <c r="AG111" s="932"/>
      <c r="AH111" s="932"/>
      <c r="AI111" s="932"/>
      <c r="AJ111" s="933"/>
      <c r="AK111" s="934" t="s">
        <v>129</v>
      </c>
      <c r="AL111" s="932"/>
      <c r="AM111" s="932"/>
      <c r="AN111" s="932"/>
      <c r="AO111" s="933"/>
      <c r="AP111" s="935" t="s">
        <v>437</v>
      </c>
      <c r="AQ111" s="936"/>
      <c r="AR111" s="936"/>
      <c r="AS111" s="936"/>
      <c r="AT111" s="937"/>
      <c r="AU111" s="945"/>
      <c r="AV111" s="946"/>
      <c r="AW111" s="946"/>
      <c r="AX111" s="946"/>
      <c r="AY111" s="946"/>
      <c r="AZ111" s="828" t="s">
        <v>438</v>
      </c>
      <c r="BA111" s="765"/>
      <c r="BB111" s="765"/>
      <c r="BC111" s="765"/>
      <c r="BD111" s="765"/>
      <c r="BE111" s="765"/>
      <c r="BF111" s="765"/>
      <c r="BG111" s="765"/>
      <c r="BH111" s="765"/>
      <c r="BI111" s="765"/>
      <c r="BJ111" s="765"/>
      <c r="BK111" s="765"/>
      <c r="BL111" s="765"/>
      <c r="BM111" s="765"/>
      <c r="BN111" s="765"/>
      <c r="BO111" s="765"/>
      <c r="BP111" s="766"/>
      <c r="BQ111" s="829">
        <v>680125</v>
      </c>
      <c r="BR111" s="830"/>
      <c r="BS111" s="830"/>
      <c r="BT111" s="830"/>
      <c r="BU111" s="830"/>
      <c r="BV111" s="830">
        <v>737172</v>
      </c>
      <c r="BW111" s="830"/>
      <c r="BX111" s="830"/>
      <c r="BY111" s="830"/>
      <c r="BZ111" s="830"/>
      <c r="CA111" s="830">
        <v>674657</v>
      </c>
      <c r="CB111" s="830"/>
      <c r="CC111" s="830"/>
      <c r="CD111" s="830"/>
      <c r="CE111" s="830"/>
      <c r="CF111" s="888">
        <v>5</v>
      </c>
      <c r="CG111" s="889"/>
      <c r="CH111" s="889"/>
      <c r="CI111" s="889"/>
      <c r="CJ111" s="889"/>
      <c r="CK111" s="940"/>
      <c r="CL111" s="834"/>
      <c r="CM111" s="828" t="s">
        <v>439</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129</v>
      </c>
      <c r="DH111" s="830"/>
      <c r="DI111" s="830"/>
      <c r="DJ111" s="830"/>
      <c r="DK111" s="830"/>
      <c r="DL111" s="830" t="s">
        <v>437</v>
      </c>
      <c r="DM111" s="830"/>
      <c r="DN111" s="830"/>
      <c r="DO111" s="830"/>
      <c r="DP111" s="830"/>
      <c r="DQ111" s="830" t="s">
        <v>437</v>
      </c>
      <c r="DR111" s="830"/>
      <c r="DS111" s="830"/>
      <c r="DT111" s="830"/>
      <c r="DU111" s="830"/>
      <c r="DV111" s="807" t="s">
        <v>129</v>
      </c>
      <c r="DW111" s="807"/>
      <c r="DX111" s="807"/>
      <c r="DY111" s="807"/>
      <c r="DZ111" s="808"/>
    </row>
    <row r="112" spans="1:131" s="224" customFormat="1" ht="26.25" customHeight="1" x14ac:dyDescent="0.2">
      <c r="A112" s="925" t="s">
        <v>440</v>
      </c>
      <c r="B112" s="926"/>
      <c r="C112" s="765" t="s">
        <v>441</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t="s">
        <v>129</v>
      </c>
      <c r="AB112" s="793"/>
      <c r="AC112" s="793"/>
      <c r="AD112" s="793"/>
      <c r="AE112" s="794"/>
      <c r="AF112" s="795" t="s">
        <v>129</v>
      </c>
      <c r="AG112" s="793"/>
      <c r="AH112" s="793"/>
      <c r="AI112" s="793"/>
      <c r="AJ112" s="794"/>
      <c r="AK112" s="795" t="s">
        <v>129</v>
      </c>
      <c r="AL112" s="793"/>
      <c r="AM112" s="793"/>
      <c r="AN112" s="793"/>
      <c r="AO112" s="794"/>
      <c r="AP112" s="837" t="s">
        <v>129</v>
      </c>
      <c r="AQ112" s="838"/>
      <c r="AR112" s="838"/>
      <c r="AS112" s="838"/>
      <c r="AT112" s="839"/>
      <c r="AU112" s="945"/>
      <c r="AV112" s="946"/>
      <c r="AW112" s="946"/>
      <c r="AX112" s="946"/>
      <c r="AY112" s="946"/>
      <c r="AZ112" s="828" t="s">
        <v>442</v>
      </c>
      <c r="BA112" s="765"/>
      <c r="BB112" s="765"/>
      <c r="BC112" s="765"/>
      <c r="BD112" s="765"/>
      <c r="BE112" s="765"/>
      <c r="BF112" s="765"/>
      <c r="BG112" s="765"/>
      <c r="BH112" s="765"/>
      <c r="BI112" s="765"/>
      <c r="BJ112" s="765"/>
      <c r="BK112" s="765"/>
      <c r="BL112" s="765"/>
      <c r="BM112" s="765"/>
      <c r="BN112" s="765"/>
      <c r="BO112" s="765"/>
      <c r="BP112" s="766"/>
      <c r="BQ112" s="829">
        <v>1680327</v>
      </c>
      <c r="BR112" s="830"/>
      <c r="BS112" s="830"/>
      <c r="BT112" s="830"/>
      <c r="BU112" s="830"/>
      <c r="BV112" s="830">
        <v>1685254</v>
      </c>
      <c r="BW112" s="830"/>
      <c r="BX112" s="830"/>
      <c r="BY112" s="830"/>
      <c r="BZ112" s="830"/>
      <c r="CA112" s="830">
        <v>1626981</v>
      </c>
      <c r="CB112" s="830"/>
      <c r="CC112" s="830"/>
      <c r="CD112" s="830"/>
      <c r="CE112" s="830"/>
      <c r="CF112" s="888">
        <v>12.1</v>
      </c>
      <c r="CG112" s="889"/>
      <c r="CH112" s="889"/>
      <c r="CI112" s="889"/>
      <c r="CJ112" s="889"/>
      <c r="CK112" s="940"/>
      <c r="CL112" s="834"/>
      <c r="CM112" s="828" t="s">
        <v>443</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129</v>
      </c>
      <c r="DH112" s="830"/>
      <c r="DI112" s="830"/>
      <c r="DJ112" s="830"/>
      <c r="DK112" s="830"/>
      <c r="DL112" s="830" t="s">
        <v>437</v>
      </c>
      <c r="DM112" s="830"/>
      <c r="DN112" s="830"/>
      <c r="DO112" s="830"/>
      <c r="DP112" s="830"/>
      <c r="DQ112" s="830" t="s">
        <v>129</v>
      </c>
      <c r="DR112" s="830"/>
      <c r="DS112" s="830"/>
      <c r="DT112" s="830"/>
      <c r="DU112" s="830"/>
      <c r="DV112" s="807" t="s">
        <v>129</v>
      </c>
      <c r="DW112" s="807"/>
      <c r="DX112" s="807"/>
      <c r="DY112" s="807"/>
      <c r="DZ112" s="808"/>
    </row>
    <row r="113" spans="1:130" s="224" customFormat="1" ht="26.25" customHeight="1" x14ac:dyDescent="0.2">
      <c r="A113" s="927"/>
      <c r="B113" s="928"/>
      <c r="C113" s="765" t="s">
        <v>444</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173908</v>
      </c>
      <c r="AB113" s="932"/>
      <c r="AC113" s="932"/>
      <c r="AD113" s="932"/>
      <c r="AE113" s="933"/>
      <c r="AF113" s="934">
        <v>130910</v>
      </c>
      <c r="AG113" s="932"/>
      <c r="AH113" s="932"/>
      <c r="AI113" s="932"/>
      <c r="AJ113" s="933"/>
      <c r="AK113" s="934">
        <v>228347</v>
      </c>
      <c r="AL113" s="932"/>
      <c r="AM113" s="932"/>
      <c r="AN113" s="932"/>
      <c r="AO113" s="933"/>
      <c r="AP113" s="935">
        <v>1.7</v>
      </c>
      <c r="AQ113" s="936"/>
      <c r="AR113" s="936"/>
      <c r="AS113" s="936"/>
      <c r="AT113" s="937"/>
      <c r="AU113" s="945"/>
      <c r="AV113" s="946"/>
      <c r="AW113" s="946"/>
      <c r="AX113" s="946"/>
      <c r="AY113" s="946"/>
      <c r="AZ113" s="828" t="s">
        <v>445</v>
      </c>
      <c r="BA113" s="765"/>
      <c r="BB113" s="765"/>
      <c r="BC113" s="765"/>
      <c r="BD113" s="765"/>
      <c r="BE113" s="765"/>
      <c r="BF113" s="765"/>
      <c r="BG113" s="765"/>
      <c r="BH113" s="765"/>
      <c r="BI113" s="765"/>
      <c r="BJ113" s="765"/>
      <c r="BK113" s="765"/>
      <c r="BL113" s="765"/>
      <c r="BM113" s="765"/>
      <c r="BN113" s="765"/>
      <c r="BO113" s="765"/>
      <c r="BP113" s="766"/>
      <c r="BQ113" s="829">
        <v>790416</v>
      </c>
      <c r="BR113" s="830"/>
      <c r="BS113" s="830"/>
      <c r="BT113" s="830"/>
      <c r="BU113" s="830"/>
      <c r="BV113" s="830">
        <v>882696</v>
      </c>
      <c r="BW113" s="830"/>
      <c r="BX113" s="830"/>
      <c r="BY113" s="830"/>
      <c r="BZ113" s="830"/>
      <c r="CA113" s="830">
        <v>1308940</v>
      </c>
      <c r="CB113" s="830"/>
      <c r="CC113" s="830"/>
      <c r="CD113" s="830"/>
      <c r="CE113" s="830"/>
      <c r="CF113" s="888">
        <v>9.6999999999999993</v>
      </c>
      <c r="CG113" s="889"/>
      <c r="CH113" s="889"/>
      <c r="CI113" s="889"/>
      <c r="CJ113" s="889"/>
      <c r="CK113" s="940"/>
      <c r="CL113" s="834"/>
      <c r="CM113" s="828" t="s">
        <v>446</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129</v>
      </c>
      <c r="DH113" s="793"/>
      <c r="DI113" s="793"/>
      <c r="DJ113" s="793"/>
      <c r="DK113" s="794"/>
      <c r="DL113" s="795" t="s">
        <v>129</v>
      </c>
      <c r="DM113" s="793"/>
      <c r="DN113" s="793"/>
      <c r="DO113" s="793"/>
      <c r="DP113" s="794"/>
      <c r="DQ113" s="795" t="s">
        <v>129</v>
      </c>
      <c r="DR113" s="793"/>
      <c r="DS113" s="793"/>
      <c r="DT113" s="793"/>
      <c r="DU113" s="794"/>
      <c r="DV113" s="837" t="s">
        <v>437</v>
      </c>
      <c r="DW113" s="838"/>
      <c r="DX113" s="838"/>
      <c r="DY113" s="838"/>
      <c r="DZ113" s="839"/>
    </row>
    <row r="114" spans="1:130" s="224" customFormat="1" ht="26.25" customHeight="1" x14ac:dyDescent="0.2">
      <c r="A114" s="927"/>
      <c r="B114" s="928"/>
      <c r="C114" s="765" t="s">
        <v>447</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31892</v>
      </c>
      <c r="AB114" s="793"/>
      <c r="AC114" s="793"/>
      <c r="AD114" s="793"/>
      <c r="AE114" s="794"/>
      <c r="AF114" s="795">
        <v>34767</v>
      </c>
      <c r="AG114" s="793"/>
      <c r="AH114" s="793"/>
      <c r="AI114" s="793"/>
      <c r="AJ114" s="794"/>
      <c r="AK114" s="795">
        <v>40017</v>
      </c>
      <c r="AL114" s="793"/>
      <c r="AM114" s="793"/>
      <c r="AN114" s="793"/>
      <c r="AO114" s="794"/>
      <c r="AP114" s="837">
        <v>0.3</v>
      </c>
      <c r="AQ114" s="838"/>
      <c r="AR114" s="838"/>
      <c r="AS114" s="838"/>
      <c r="AT114" s="839"/>
      <c r="AU114" s="945"/>
      <c r="AV114" s="946"/>
      <c r="AW114" s="946"/>
      <c r="AX114" s="946"/>
      <c r="AY114" s="946"/>
      <c r="AZ114" s="828" t="s">
        <v>448</v>
      </c>
      <c r="BA114" s="765"/>
      <c r="BB114" s="765"/>
      <c r="BC114" s="765"/>
      <c r="BD114" s="765"/>
      <c r="BE114" s="765"/>
      <c r="BF114" s="765"/>
      <c r="BG114" s="765"/>
      <c r="BH114" s="765"/>
      <c r="BI114" s="765"/>
      <c r="BJ114" s="765"/>
      <c r="BK114" s="765"/>
      <c r="BL114" s="765"/>
      <c r="BM114" s="765"/>
      <c r="BN114" s="765"/>
      <c r="BO114" s="765"/>
      <c r="BP114" s="766"/>
      <c r="BQ114" s="829">
        <v>2879867</v>
      </c>
      <c r="BR114" s="830"/>
      <c r="BS114" s="830"/>
      <c r="BT114" s="830"/>
      <c r="BU114" s="830"/>
      <c r="BV114" s="830">
        <v>3185560</v>
      </c>
      <c r="BW114" s="830"/>
      <c r="BX114" s="830"/>
      <c r="BY114" s="830"/>
      <c r="BZ114" s="830"/>
      <c r="CA114" s="830">
        <v>3140979</v>
      </c>
      <c r="CB114" s="830"/>
      <c r="CC114" s="830"/>
      <c r="CD114" s="830"/>
      <c r="CE114" s="830"/>
      <c r="CF114" s="888">
        <v>23.3</v>
      </c>
      <c r="CG114" s="889"/>
      <c r="CH114" s="889"/>
      <c r="CI114" s="889"/>
      <c r="CJ114" s="889"/>
      <c r="CK114" s="940"/>
      <c r="CL114" s="834"/>
      <c r="CM114" s="828" t="s">
        <v>449</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129</v>
      </c>
      <c r="DH114" s="793"/>
      <c r="DI114" s="793"/>
      <c r="DJ114" s="793"/>
      <c r="DK114" s="794"/>
      <c r="DL114" s="795" t="s">
        <v>129</v>
      </c>
      <c r="DM114" s="793"/>
      <c r="DN114" s="793"/>
      <c r="DO114" s="793"/>
      <c r="DP114" s="794"/>
      <c r="DQ114" s="795" t="s">
        <v>129</v>
      </c>
      <c r="DR114" s="793"/>
      <c r="DS114" s="793"/>
      <c r="DT114" s="793"/>
      <c r="DU114" s="794"/>
      <c r="DV114" s="837" t="s">
        <v>129</v>
      </c>
      <c r="DW114" s="838"/>
      <c r="DX114" s="838"/>
      <c r="DY114" s="838"/>
      <c r="DZ114" s="839"/>
    </row>
    <row r="115" spans="1:130" s="224" customFormat="1" ht="26.25" customHeight="1" x14ac:dyDescent="0.2">
      <c r="A115" s="927"/>
      <c r="B115" s="928"/>
      <c r="C115" s="765" t="s">
        <v>450</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48008</v>
      </c>
      <c r="AB115" s="932"/>
      <c r="AC115" s="932"/>
      <c r="AD115" s="932"/>
      <c r="AE115" s="933"/>
      <c r="AF115" s="934">
        <v>62726</v>
      </c>
      <c r="AG115" s="932"/>
      <c r="AH115" s="932"/>
      <c r="AI115" s="932"/>
      <c r="AJ115" s="933"/>
      <c r="AK115" s="934">
        <v>62726</v>
      </c>
      <c r="AL115" s="932"/>
      <c r="AM115" s="932"/>
      <c r="AN115" s="932"/>
      <c r="AO115" s="933"/>
      <c r="AP115" s="935">
        <v>0.5</v>
      </c>
      <c r="AQ115" s="936"/>
      <c r="AR115" s="936"/>
      <c r="AS115" s="936"/>
      <c r="AT115" s="937"/>
      <c r="AU115" s="945"/>
      <c r="AV115" s="946"/>
      <c r="AW115" s="946"/>
      <c r="AX115" s="946"/>
      <c r="AY115" s="946"/>
      <c r="AZ115" s="828" t="s">
        <v>451</v>
      </c>
      <c r="BA115" s="765"/>
      <c r="BB115" s="765"/>
      <c r="BC115" s="765"/>
      <c r="BD115" s="765"/>
      <c r="BE115" s="765"/>
      <c r="BF115" s="765"/>
      <c r="BG115" s="765"/>
      <c r="BH115" s="765"/>
      <c r="BI115" s="765"/>
      <c r="BJ115" s="765"/>
      <c r="BK115" s="765"/>
      <c r="BL115" s="765"/>
      <c r="BM115" s="765"/>
      <c r="BN115" s="765"/>
      <c r="BO115" s="765"/>
      <c r="BP115" s="766"/>
      <c r="BQ115" s="829" t="s">
        <v>129</v>
      </c>
      <c r="BR115" s="830"/>
      <c r="BS115" s="830"/>
      <c r="BT115" s="830"/>
      <c r="BU115" s="830"/>
      <c r="BV115" s="830" t="s">
        <v>437</v>
      </c>
      <c r="BW115" s="830"/>
      <c r="BX115" s="830"/>
      <c r="BY115" s="830"/>
      <c r="BZ115" s="830"/>
      <c r="CA115" s="830" t="s">
        <v>129</v>
      </c>
      <c r="CB115" s="830"/>
      <c r="CC115" s="830"/>
      <c r="CD115" s="830"/>
      <c r="CE115" s="830"/>
      <c r="CF115" s="888" t="s">
        <v>437</v>
      </c>
      <c r="CG115" s="889"/>
      <c r="CH115" s="889"/>
      <c r="CI115" s="889"/>
      <c r="CJ115" s="889"/>
      <c r="CK115" s="940"/>
      <c r="CL115" s="834"/>
      <c r="CM115" s="828" t="s">
        <v>452</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282390</v>
      </c>
      <c r="DH115" s="793"/>
      <c r="DI115" s="793"/>
      <c r="DJ115" s="793"/>
      <c r="DK115" s="794"/>
      <c r="DL115" s="795">
        <v>402339</v>
      </c>
      <c r="DM115" s="793"/>
      <c r="DN115" s="793"/>
      <c r="DO115" s="793"/>
      <c r="DP115" s="794"/>
      <c r="DQ115" s="795">
        <v>402339</v>
      </c>
      <c r="DR115" s="793"/>
      <c r="DS115" s="793"/>
      <c r="DT115" s="793"/>
      <c r="DU115" s="794"/>
      <c r="DV115" s="837">
        <v>3</v>
      </c>
      <c r="DW115" s="838"/>
      <c r="DX115" s="838"/>
      <c r="DY115" s="838"/>
      <c r="DZ115" s="839"/>
    </row>
    <row r="116" spans="1:130" s="224" customFormat="1" ht="26.25" customHeight="1" x14ac:dyDescent="0.2">
      <c r="A116" s="929"/>
      <c r="B116" s="930"/>
      <c r="C116" s="852" t="s">
        <v>453</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437</v>
      </c>
      <c r="AB116" s="793"/>
      <c r="AC116" s="793"/>
      <c r="AD116" s="793"/>
      <c r="AE116" s="794"/>
      <c r="AF116" s="795" t="s">
        <v>437</v>
      </c>
      <c r="AG116" s="793"/>
      <c r="AH116" s="793"/>
      <c r="AI116" s="793"/>
      <c r="AJ116" s="794"/>
      <c r="AK116" s="795" t="s">
        <v>129</v>
      </c>
      <c r="AL116" s="793"/>
      <c r="AM116" s="793"/>
      <c r="AN116" s="793"/>
      <c r="AO116" s="794"/>
      <c r="AP116" s="837" t="s">
        <v>129</v>
      </c>
      <c r="AQ116" s="838"/>
      <c r="AR116" s="838"/>
      <c r="AS116" s="838"/>
      <c r="AT116" s="839"/>
      <c r="AU116" s="945"/>
      <c r="AV116" s="946"/>
      <c r="AW116" s="946"/>
      <c r="AX116" s="946"/>
      <c r="AY116" s="946"/>
      <c r="AZ116" s="922" t="s">
        <v>454</v>
      </c>
      <c r="BA116" s="923"/>
      <c r="BB116" s="923"/>
      <c r="BC116" s="923"/>
      <c r="BD116" s="923"/>
      <c r="BE116" s="923"/>
      <c r="BF116" s="923"/>
      <c r="BG116" s="923"/>
      <c r="BH116" s="923"/>
      <c r="BI116" s="923"/>
      <c r="BJ116" s="923"/>
      <c r="BK116" s="923"/>
      <c r="BL116" s="923"/>
      <c r="BM116" s="923"/>
      <c r="BN116" s="923"/>
      <c r="BO116" s="923"/>
      <c r="BP116" s="924"/>
      <c r="BQ116" s="829" t="s">
        <v>129</v>
      </c>
      <c r="BR116" s="830"/>
      <c r="BS116" s="830"/>
      <c r="BT116" s="830"/>
      <c r="BU116" s="830"/>
      <c r="BV116" s="830" t="s">
        <v>437</v>
      </c>
      <c r="BW116" s="830"/>
      <c r="BX116" s="830"/>
      <c r="BY116" s="830"/>
      <c r="BZ116" s="830"/>
      <c r="CA116" s="830" t="s">
        <v>129</v>
      </c>
      <c r="CB116" s="830"/>
      <c r="CC116" s="830"/>
      <c r="CD116" s="830"/>
      <c r="CE116" s="830"/>
      <c r="CF116" s="888" t="s">
        <v>129</v>
      </c>
      <c r="CG116" s="889"/>
      <c r="CH116" s="889"/>
      <c r="CI116" s="889"/>
      <c r="CJ116" s="889"/>
      <c r="CK116" s="940"/>
      <c r="CL116" s="834"/>
      <c r="CM116" s="828" t="s">
        <v>455</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v>105083</v>
      </c>
      <c r="DH116" s="793"/>
      <c r="DI116" s="793"/>
      <c r="DJ116" s="793"/>
      <c r="DK116" s="794"/>
      <c r="DL116" s="795">
        <v>95530</v>
      </c>
      <c r="DM116" s="793"/>
      <c r="DN116" s="793"/>
      <c r="DO116" s="793"/>
      <c r="DP116" s="794"/>
      <c r="DQ116" s="795">
        <v>85977</v>
      </c>
      <c r="DR116" s="793"/>
      <c r="DS116" s="793"/>
      <c r="DT116" s="793"/>
      <c r="DU116" s="794"/>
      <c r="DV116" s="837">
        <v>0.6</v>
      </c>
      <c r="DW116" s="838"/>
      <c r="DX116" s="838"/>
      <c r="DY116" s="838"/>
      <c r="DZ116" s="839"/>
    </row>
    <row r="117" spans="1:130" s="224" customFormat="1" ht="26.25" customHeight="1" x14ac:dyDescent="0.2">
      <c r="A117" s="908" t="s">
        <v>190</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456</v>
      </c>
      <c r="Z117" s="910"/>
      <c r="AA117" s="915">
        <v>1508258</v>
      </c>
      <c r="AB117" s="916"/>
      <c r="AC117" s="916"/>
      <c r="AD117" s="916"/>
      <c r="AE117" s="917"/>
      <c r="AF117" s="918">
        <v>1499953</v>
      </c>
      <c r="AG117" s="916"/>
      <c r="AH117" s="916"/>
      <c r="AI117" s="916"/>
      <c r="AJ117" s="917"/>
      <c r="AK117" s="918">
        <v>1621051</v>
      </c>
      <c r="AL117" s="916"/>
      <c r="AM117" s="916"/>
      <c r="AN117" s="916"/>
      <c r="AO117" s="917"/>
      <c r="AP117" s="919"/>
      <c r="AQ117" s="920"/>
      <c r="AR117" s="920"/>
      <c r="AS117" s="920"/>
      <c r="AT117" s="921"/>
      <c r="AU117" s="945"/>
      <c r="AV117" s="946"/>
      <c r="AW117" s="946"/>
      <c r="AX117" s="946"/>
      <c r="AY117" s="946"/>
      <c r="AZ117" s="876" t="s">
        <v>457</v>
      </c>
      <c r="BA117" s="877"/>
      <c r="BB117" s="877"/>
      <c r="BC117" s="877"/>
      <c r="BD117" s="877"/>
      <c r="BE117" s="877"/>
      <c r="BF117" s="877"/>
      <c r="BG117" s="877"/>
      <c r="BH117" s="877"/>
      <c r="BI117" s="877"/>
      <c r="BJ117" s="877"/>
      <c r="BK117" s="877"/>
      <c r="BL117" s="877"/>
      <c r="BM117" s="877"/>
      <c r="BN117" s="877"/>
      <c r="BO117" s="877"/>
      <c r="BP117" s="878"/>
      <c r="BQ117" s="829" t="s">
        <v>129</v>
      </c>
      <c r="BR117" s="830"/>
      <c r="BS117" s="830"/>
      <c r="BT117" s="830"/>
      <c r="BU117" s="830"/>
      <c r="BV117" s="830" t="s">
        <v>129</v>
      </c>
      <c r="BW117" s="830"/>
      <c r="BX117" s="830"/>
      <c r="BY117" s="830"/>
      <c r="BZ117" s="830"/>
      <c r="CA117" s="830" t="s">
        <v>437</v>
      </c>
      <c r="CB117" s="830"/>
      <c r="CC117" s="830"/>
      <c r="CD117" s="830"/>
      <c r="CE117" s="830"/>
      <c r="CF117" s="888" t="s">
        <v>129</v>
      </c>
      <c r="CG117" s="889"/>
      <c r="CH117" s="889"/>
      <c r="CI117" s="889"/>
      <c r="CJ117" s="889"/>
      <c r="CK117" s="940"/>
      <c r="CL117" s="834"/>
      <c r="CM117" s="828" t="s">
        <v>458</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129</v>
      </c>
      <c r="DH117" s="793"/>
      <c r="DI117" s="793"/>
      <c r="DJ117" s="793"/>
      <c r="DK117" s="794"/>
      <c r="DL117" s="795" t="s">
        <v>437</v>
      </c>
      <c r="DM117" s="793"/>
      <c r="DN117" s="793"/>
      <c r="DO117" s="793"/>
      <c r="DP117" s="794"/>
      <c r="DQ117" s="795" t="s">
        <v>129</v>
      </c>
      <c r="DR117" s="793"/>
      <c r="DS117" s="793"/>
      <c r="DT117" s="793"/>
      <c r="DU117" s="794"/>
      <c r="DV117" s="837" t="s">
        <v>129</v>
      </c>
      <c r="DW117" s="838"/>
      <c r="DX117" s="838"/>
      <c r="DY117" s="838"/>
      <c r="DZ117" s="839"/>
    </row>
    <row r="118" spans="1:130" s="224" customFormat="1" ht="26.25" customHeight="1" x14ac:dyDescent="0.2">
      <c r="A118" s="908" t="s">
        <v>431</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428</v>
      </c>
      <c r="AB118" s="909"/>
      <c r="AC118" s="909"/>
      <c r="AD118" s="909"/>
      <c r="AE118" s="910"/>
      <c r="AF118" s="911" t="s">
        <v>429</v>
      </c>
      <c r="AG118" s="909"/>
      <c r="AH118" s="909"/>
      <c r="AI118" s="909"/>
      <c r="AJ118" s="910"/>
      <c r="AK118" s="911" t="s">
        <v>311</v>
      </c>
      <c r="AL118" s="909"/>
      <c r="AM118" s="909"/>
      <c r="AN118" s="909"/>
      <c r="AO118" s="910"/>
      <c r="AP118" s="912" t="s">
        <v>430</v>
      </c>
      <c r="AQ118" s="913"/>
      <c r="AR118" s="913"/>
      <c r="AS118" s="913"/>
      <c r="AT118" s="914"/>
      <c r="AU118" s="945"/>
      <c r="AV118" s="946"/>
      <c r="AW118" s="946"/>
      <c r="AX118" s="946"/>
      <c r="AY118" s="946"/>
      <c r="AZ118" s="851" t="s">
        <v>459</v>
      </c>
      <c r="BA118" s="852"/>
      <c r="BB118" s="852"/>
      <c r="BC118" s="852"/>
      <c r="BD118" s="852"/>
      <c r="BE118" s="852"/>
      <c r="BF118" s="852"/>
      <c r="BG118" s="852"/>
      <c r="BH118" s="852"/>
      <c r="BI118" s="852"/>
      <c r="BJ118" s="852"/>
      <c r="BK118" s="852"/>
      <c r="BL118" s="852"/>
      <c r="BM118" s="852"/>
      <c r="BN118" s="852"/>
      <c r="BO118" s="852"/>
      <c r="BP118" s="853"/>
      <c r="BQ118" s="892" t="s">
        <v>129</v>
      </c>
      <c r="BR118" s="858"/>
      <c r="BS118" s="858"/>
      <c r="BT118" s="858"/>
      <c r="BU118" s="858"/>
      <c r="BV118" s="858" t="s">
        <v>129</v>
      </c>
      <c r="BW118" s="858"/>
      <c r="BX118" s="858"/>
      <c r="BY118" s="858"/>
      <c r="BZ118" s="858"/>
      <c r="CA118" s="858" t="s">
        <v>129</v>
      </c>
      <c r="CB118" s="858"/>
      <c r="CC118" s="858"/>
      <c r="CD118" s="858"/>
      <c r="CE118" s="858"/>
      <c r="CF118" s="888" t="s">
        <v>129</v>
      </c>
      <c r="CG118" s="889"/>
      <c r="CH118" s="889"/>
      <c r="CI118" s="889"/>
      <c r="CJ118" s="889"/>
      <c r="CK118" s="940"/>
      <c r="CL118" s="834"/>
      <c r="CM118" s="828" t="s">
        <v>460</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437</v>
      </c>
      <c r="DH118" s="793"/>
      <c r="DI118" s="793"/>
      <c r="DJ118" s="793"/>
      <c r="DK118" s="794"/>
      <c r="DL118" s="795" t="s">
        <v>129</v>
      </c>
      <c r="DM118" s="793"/>
      <c r="DN118" s="793"/>
      <c r="DO118" s="793"/>
      <c r="DP118" s="794"/>
      <c r="DQ118" s="795" t="s">
        <v>129</v>
      </c>
      <c r="DR118" s="793"/>
      <c r="DS118" s="793"/>
      <c r="DT118" s="793"/>
      <c r="DU118" s="794"/>
      <c r="DV118" s="837" t="s">
        <v>129</v>
      </c>
      <c r="DW118" s="838"/>
      <c r="DX118" s="838"/>
      <c r="DY118" s="838"/>
      <c r="DZ118" s="839"/>
    </row>
    <row r="119" spans="1:130" s="224" customFormat="1" ht="26.25" customHeight="1" x14ac:dyDescent="0.2">
      <c r="A119" s="831" t="s">
        <v>434</v>
      </c>
      <c r="B119" s="832"/>
      <c r="C119" s="873" t="s">
        <v>435</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129</v>
      </c>
      <c r="AB119" s="902"/>
      <c r="AC119" s="902"/>
      <c r="AD119" s="902"/>
      <c r="AE119" s="903"/>
      <c r="AF119" s="904" t="s">
        <v>129</v>
      </c>
      <c r="AG119" s="902"/>
      <c r="AH119" s="902"/>
      <c r="AI119" s="902"/>
      <c r="AJ119" s="903"/>
      <c r="AK119" s="904" t="s">
        <v>129</v>
      </c>
      <c r="AL119" s="902"/>
      <c r="AM119" s="902"/>
      <c r="AN119" s="902"/>
      <c r="AO119" s="903"/>
      <c r="AP119" s="905" t="s">
        <v>129</v>
      </c>
      <c r="AQ119" s="906"/>
      <c r="AR119" s="906"/>
      <c r="AS119" s="906"/>
      <c r="AT119" s="907"/>
      <c r="AU119" s="947"/>
      <c r="AV119" s="948"/>
      <c r="AW119" s="948"/>
      <c r="AX119" s="948"/>
      <c r="AY119" s="948"/>
      <c r="AZ119" s="245" t="s">
        <v>190</v>
      </c>
      <c r="BA119" s="245"/>
      <c r="BB119" s="245"/>
      <c r="BC119" s="245"/>
      <c r="BD119" s="245"/>
      <c r="BE119" s="245"/>
      <c r="BF119" s="245"/>
      <c r="BG119" s="245"/>
      <c r="BH119" s="245"/>
      <c r="BI119" s="245"/>
      <c r="BJ119" s="245"/>
      <c r="BK119" s="245"/>
      <c r="BL119" s="245"/>
      <c r="BM119" s="245"/>
      <c r="BN119" s="245"/>
      <c r="BO119" s="890" t="s">
        <v>461</v>
      </c>
      <c r="BP119" s="891"/>
      <c r="BQ119" s="892">
        <v>20813034</v>
      </c>
      <c r="BR119" s="858"/>
      <c r="BS119" s="858"/>
      <c r="BT119" s="858"/>
      <c r="BU119" s="858"/>
      <c r="BV119" s="858">
        <v>21202350</v>
      </c>
      <c r="BW119" s="858"/>
      <c r="BX119" s="858"/>
      <c r="BY119" s="858"/>
      <c r="BZ119" s="858"/>
      <c r="CA119" s="858">
        <v>20639469</v>
      </c>
      <c r="CB119" s="858"/>
      <c r="CC119" s="858"/>
      <c r="CD119" s="858"/>
      <c r="CE119" s="858"/>
      <c r="CF119" s="761"/>
      <c r="CG119" s="762"/>
      <c r="CH119" s="762"/>
      <c r="CI119" s="762"/>
      <c r="CJ119" s="847"/>
      <c r="CK119" s="941"/>
      <c r="CL119" s="836"/>
      <c r="CM119" s="851" t="s">
        <v>462</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292652</v>
      </c>
      <c r="DH119" s="777"/>
      <c r="DI119" s="777"/>
      <c r="DJ119" s="777"/>
      <c r="DK119" s="778"/>
      <c r="DL119" s="779">
        <v>239303</v>
      </c>
      <c r="DM119" s="777"/>
      <c r="DN119" s="777"/>
      <c r="DO119" s="777"/>
      <c r="DP119" s="778"/>
      <c r="DQ119" s="779">
        <v>186341</v>
      </c>
      <c r="DR119" s="777"/>
      <c r="DS119" s="777"/>
      <c r="DT119" s="777"/>
      <c r="DU119" s="778"/>
      <c r="DV119" s="861">
        <v>1.4</v>
      </c>
      <c r="DW119" s="862"/>
      <c r="DX119" s="862"/>
      <c r="DY119" s="862"/>
      <c r="DZ119" s="863"/>
    </row>
    <row r="120" spans="1:130" s="224" customFormat="1" ht="26.25" customHeight="1" x14ac:dyDescent="0.2">
      <c r="A120" s="833"/>
      <c r="B120" s="834"/>
      <c r="C120" s="828" t="s">
        <v>439</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129</v>
      </c>
      <c r="AB120" s="793"/>
      <c r="AC120" s="793"/>
      <c r="AD120" s="793"/>
      <c r="AE120" s="794"/>
      <c r="AF120" s="795" t="s">
        <v>129</v>
      </c>
      <c r="AG120" s="793"/>
      <c r="AH120" s="793"/>
      <c r="AI120" s="793"/>
      <c r="AJ120" s="794"/>
      <c r="AK120" s="795" t="s">
        <v>129</v>
      </c>
      <c r="AL120" s="793"/>
      <c r="AM120" s="793"/>
      <c r="AN120" s="793"/>
      <c r="AO120" s="794"/>
      <c r="AP120" s="837" t="s">
        <v>129</v>
      </c>
      <c r="AQ120" s="838"/>
      <c r="AR120" s="838"/>
      <c r="AS120" s="838"/>
      <c r="AT120" s="839"/>
      <c r="AU120" s="893" t="s">
        <v>463</v>
      </c>
      <c r="AV120" s="894"/>
      <c r="AW120" s="894"/>
      <c r="AX120" s="894"/>
      <c r="AY120" s="895"/>
      <c r="AZ120" s="873" t="s">
        <v>464</v>
      </c>
      <c r="BA120" s="821"/>
      <c r="BB120" s="821"/>
      <c r="BC120" s="821"/>
      <c r="BD120" s="821"/>
      <c r="BE120" s="821"/>
      <c r="BF120" s="821"/>
      <c r="BG120" s="821"/>
      <c r="BH120" s="821"/>
      <c r="BI120" s="821"/>
      <c r="BJ120" s="821"/>
      <c r="BK120" s="821"/>
      <c r="BL120" s="821"/>
      <c r="BM120" s="821"/>
      <c r="BN120" s="821"/>
      <c r="BO120" s="821"/>
      <c r="BP120" s="822"/>
      <c r="BQ120" s="874">
        <v>5606336</v>
      </c>
      <c r="BR120" s="855"/>
      <c r="BS120" s="855"/>
      <c r="BT120" s="855"/>
      <c r="BU120" s="855"/>
      <c r="BV120" s="855">
        <v>6518776</v>
      </c>
      <c r="BW120" s="855"/>
      <c r="BX120" s="855"/>
      <c r="BY120" s="855"/>
      <c r="BZ120" s="855"/>
      <c r="CA120" s="855">
        <v>7211250</v>
      </c>
      <c r="CB120" s="855"/>
      <c r="CC120" s="855"/>
      <c r="CD120" s="855"/>
      <c r="CE120" s="855"/>
      <c r="CF120" s="879">
        <v>53.5</v>
      </c>
      <c r="CG120" s="880"/>
      <c r="CH120" s="880"/>
      <c r="CI120" s="880"/>
      <c r="CJ120" s="880"/>
      <c r="CK120" s="881" t="s">
        <v>465</v>
      </c>
      <c r="CL120" s="865"/>
      <c r="CM120" s="865"/>
      <c r="CN120" s="865"/>
      <c r="CO120" s="866"/>
      <c r="CP120" s="885" t="s">
        <v>411</v>
      </c>
      <c r="CQ120" s="886"/>
      <c r="CR120" s="886"/>
      <c r="CS120" s="886"/>
      <c r="CT120" s="886"/>
      <c r="CU120" s="886"/>
      <c r="CV120" s="886"/>
      <c r="CW120" s="886"/>
      <c r="CX120" s="886"/>
      <c r="CY120" s="886"/>
      <c r="CZ120" s="886"/>
      <c r="DA120" s="886"/>
      <c r="DB120" s="886"/>
      <c r="DC120" s="886"/>
      <c r="DD120" s="886"/>
      <c r="DE120" s="886"/>
      <c r="DF120" s="887"/>
      <c r="DG120" s="874">
        <v>1534834</v>
      </c>
      <c r="DH120" s="855"/>
      <c r="DI120" s="855"/>
      <c r="DJ120" s="855"/>
      <c r="DK120" s="855"/>
      <c r="DL120" s="855">
        <v>1490667</v>
      </c>
      <c r="DM120" s="855"/>
      <c r="DN120" s="855"/>
      <c r="DO120" s="855"/>
      <c r="DP120" s="855"/>
      <c r="DQ120" s="855">
        <v>1366136</v>
      </c>
      <c r="DR120" s="855"/>
      <c r="DS120" s="855"/>
      <c r="DT120" s="855"/>
      <c r="DU120" s="855"/>
      <c r="DV120" s="856">
        <v>10.1</v>
      </c>
      <c r="DW120" s="856"/>
      <c r="DX120" s="856"/>
      <c r="DY120" s="856"/>
      <c r="DZ120" s="857"/>
    </row>
    <row r="121" spans="1:130" s="224" customFormat="1" ht="26.25" customHeight="1" x14ac:dyDescent="0.2">
      <c r="A121" s="833"/>
      <c r="B121" s="834"/>
      <c r="C121" s="876" t="s">
        <v>466</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129</v>
      </c>
      <c r="AB121" s="793"/>
      <c r="AC121" s="793"/>
      <c r="AD121" s="793"/>
      <c r="AE121" s="794"/>
      <c r="AF121" s="795" t="s">
        <v>129</v>
      </c>
      <c r="AG121" s="793"/>
      <c r="AH121" s="793"/>
      <c r="AI121" s="793"/>
      <c r="AJ121" s="794"/>
      <c r="AK121" s="795" t="s">
        <v>129</v>
      </c>
      <c r="AL121" s="793"/>
      <c r="AM121" s="793"/>
      <c r="AN121" s="793"/>
      <c r="AO121" s="794"/>
      <c r="AP121" s="837" t="s">
        <v>129</v>
      </c>
      <c r="AQ121" s="838"/>
      <c r="AR121" s="838"/>
      <c r="AS121" s="838"/>
      <c r="AT121" s="839"/>
      <c r="AU121" s="896"/>
      <c r="AV121" s="897"/>
      <c r="AW121" s="897"/>
      <c r="AX121" s="897"/>
      <c r="AY121" s="898"/>
      <c r="AZ121" s="828" t="s">
        <v>467</v>
      </c>
      <c r="BA121" s="765"/>
      <c r="BB121" s="765"/>
      <c r="BC121" s="765"/>
      <c r="BD121" s="765"/>
      <c r="BE121" s="765"/>
      <c r="BF121" s="765"/>
      <c r="BG121" s="765"/>
      <c r="BH121" s="765"/>
      <c r="BI121" s="765"/>
      <c r="BJ121" s="765"/>
      <c r="BK121" s="765"/>
      <c r="BL121" s="765"/>
      <c r="BM121" s="765"/>
      <c r="BN121" s="765"/>
      <c r="BO121" s="765"/>
      <c r="BP121" s="766"/>
      <c r="BQ121" s="829">
        <v>2463092</v>
      </c>
      <c r="BR121" s="830"/>
      <c r="BS121" s="830"/>
      <c r="BT121" s="830"/>
      <c r="BU121" s="830"/>
      <c r="BV121" s="830">
        <v>2656675</v>
      </c>
      <c r="BW121" s="830"/>
      <c r="BX121" s="830"/>
      <c r="BY121" s="830"/>
      <c r="BZ121" s="830"/>
      <c r="CA121" s="830">
        <v>2910522</v>
      </c>
      <c r="CB121" s="830"/>
      <c r="CC121" s="830"/>
      <c r="CD121" s="830"/>
      <c r="CE121" s="830"/>
      <c r="CF121" s="888">
        <v>21.6</v>
      </c>
      <c r="CG121" s="889"/>
      <c r="CH121" s="889"/>
      <c r="CI121" s="889"/>
      <c r="CJ121" s="889"/>
      <c r="CK121" s="882"/>
      <c r="CL121" s="868"/>
      <c r="CM121" s="868"/>
      <c r="CN121" s="868"/>
      <c r="CO121" s="869"/>
      <c r="CP121" s="848" t="s">
        <v>409</v>
      </c>
      <c r="CQ121" s="849"/>
      <c r="CR121" s="849"/>
      <c r="CS121" s="849"/>
      <c r="CT121" s="849"/>
      <c r="CU121" s="849"/>
      <c r="CV121" s="849"/>
      <c r="CW121" s="849"/>
      <c r="CX121" s="849"/>
      <c r="CY121" s="849"/>
      <c r="CZ121" s="849"/>
      <c r="DA121" s="849"/>
      <c r="DB121" s="849"/>
      <c r="DC121" s="849"/>
      <c r="DD121" s="849"/>
      <c r="DE121" s="849"/>
      <c r="DF121" s="850"/>
      <c r="DG121" s="829">
        <v>145493</v>
      </c>
      <c r="DH121" s="830"/>
      <c r="DI121" s="830"/>
      <c r="DJ121" s="830"/>
      <c r="DK121" s="830"/>
      <c r="DL121" s="830">
        <v>194587</v>
      </c>
      <c r="DM121" s="830"/>
      <c r="DN121" s="830"/>
      <c r="DO121" s="830"/>
      <c r="DP121" s="830"/>
      <c r="DQ121" s="830">
        <v>260845</v>
      </c>
      <c r="DR121" s="830"/>
      <c r="DS121" s="830"/>
      <c r="DT121" s="830"/>
      <c r="DU121" s="830"/>
      <c r="DV121" s="807">
        <v>1.9</v>
      </c>
      <c r="DW121" s="807"/>
      <c r="DX121" s="807"/>
      <c r="DY121" s="807"/>
      <c r="DZ121" s="808"/>
    </row>
    <row r="122" spans="1:130" s="224" customFormat="1" ht="26.25" customHeight="1" x14ac:dyDescent="0.2">
      <c r="A122" s="833"/>
      <c r="B122" s="834"/>
      <c r="C122" s="828" t="s">
        <v>449</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129</v>
      </c>
      <c r="AB122" s="793"/>
      <c r="AC122" s="793"/>
      <c r="AD122" s="793"/>
      <c r="AE122" s="794"/>
      <c r="AF122" s="795" t="s">
        <v>129</v>
      </c>
      <c r="AG122" s="793"/>
      <c r="AH122" s="793"/>
      <c r="AI122" s="793"/>
      <c r="AJ122" s="794"/>
      <c r="AK122" s="795" t="s">
        <v>129</v>
      </c>
      <c r="AL122" s="793"/>
      <c r="AM122" s="793"/>
      <c r="AN122" s="793"/>
      <c r="AO122" s="794"/>
      <c r="AP122" s="837" t="s">
        <v>129</v>
      </c>
      <c r="AQ122" s="838"/>
      <c r="AR122" s="838"/>
      <c r="AS122" s="838"/>
      <c r="AT122" s="839"/>
      <c r="AU122" s="896"/>
      <c r="AV122" s="897"/>
      <c r="AW122" s="897"/>
      <c r="AX122" s="897"/>
      <c r="AY122" s="898"/>
      <c r="AZ122" s="851" t="s">
        <v>468</v>
      </c>
      <c r="BA122" s="852"/>
      <c r="BB122" s="852"/>
      <c r="BC122" s="852"/>
      <c r="BD122" s="852"/>
      <c r="BE122" s="852"/>
      <c r="BF122" s="852"/>
      <c r="BG122" s="852"/>
      <c r="BH122" s="852"/>
      <c r="BI122" s="852"/>
      <c r="BJ122" s="852"/>
      <c r="BK122" s="852"/>
      <c r="BL122" s="852"/>
      <c r="BM122" s="852"/>
      <c r="BN122" s="852"/>
      <c r="BO122" s="852"/>
      <c r="BP122" s="853"/>
      <c r="BQ122" s="892">
        <v>14123022</v>
      </c>
      <c r="BR122" s="858"/>
      <c r="BS122" s="858"/>
      <c r="BT122" s="858"/>
      <c r="BU122" s="858"/>
      <c r="BV122" s="858">
        <v>14143210</v>
      </c>
      <c r="BW122" s="858"/>
      <c r="BX122" s="858"/>
      <c r="BY122" s="858"/>
      <c r="BZ122" s="858"/>
      <c r="CA122" s="858">
        <v>13982788</v>
      </c>
      <c r="CB122" s="858"/>
      <c r="CC122" s="858"/>
      <c r="CD122" s="858"/>
      <c r="CE122" s="858"/>
      <c r="CF122" s="859">
        <v>103.8</v>
      </c>
      <c r="CG122" s="860"/>
      <c r="CH122" s="860"/>
      <c r="CI122" s="860"/>
      <c r="CJ122" s="860"/>
      <c r="CK122" s="882"/>
      <c r="CL122" s="868"/>
      <c r="CM122" s="868"/>
      <c r="CN122" s="868"/>
      <c r="CO122" s="869"/>
      <c r="CP122" s="848" t="s">
        <v>469</v>
      </c>
      <c r="CQ122" s="849"/>
      <c r="CR122" s="849"/>
      <c r="CS122" s="849"/>
      <c r="CT122" s="849"/>
      <c r="CU122" s="849"/>
      <c r="CV122" s="849"/>
      <c r="CW122" s="849"/>
      <c r="CX122" s="849"/>
      <c r="CY122" s="849"/>
      <c r="CZ122" s="849"/>
      <c r="DA122" s="849"/>
      <c r="DB122" s="849"/>
      <c r="DC122" s="849"/>
      <c r="DD122" s="849"/>
      <c r="DE122" s="849"/>
      <c r="DF122" s="850"/>
      <c r="DG122" s="829" t="s">
        <v>129</v>
      </c>
      <c r="DH122" s="830"/>
      <c r="DI122" s="830"/>
      <c r="DJ122" s="830"/>
      <c r="DK122" s="830"/>
      <c r="DL122" s="830" t="s">
        <v>129</v>
      </c>
      <c r="DM122" s="830"/>
      <c r="DN122" s="830"/>
      <c r="DO122" s="830"/>
      <c r="DP122" s="830"/>
      <c r="DQ122" s="830" t="s">
        <v>129</v>
      </c>
      <c r="DR122" s="830"/>
      <c r="DS122" s="830"/>
      <c r="DT122" s="830"/>
      <c r="DU122" s="830"/>
      <c r="DV122" s="807" t="s">
        <v>129</v>
      </c>
      <c r="DW122" s="807"/>
      <c r="DX122" s="807"/>
      <c r="DY122" s="807"/>
      <c r="DZ122" s="808"/>
    </row>
    <row r="123" spans="1:130" s="224" customFormat="1" ht="26.25" customHeight="1" x14ac:dyDescent="0.2">
      <c r="A123" s="833"/>
      <c r="B123" s="834"/>
      <c r="C123" s="828" t="s">
        <v>455</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v>9553</v>
      </c>
      <c r="AB123" s="793"/>
      <c r="AC123" s="793"/>
      <c r="AD123" s="793"/>
      <c r="AE123" s="794"/>
      <c r="AF123" s="795">
        <v>9553</v>
      </c>
      <c r="AG123" s="793"/>
      <c r="AH123" s="793"/>
      <c r="AI123" s="793"/>
      <c r="AJ123" s="794"/>
      <c r="AK123" s="795">
        <v>9553</v>
      </c>
      <c r="AL123" s="793"/>
      <c r="AM123" s="793"/>
      <c r="AN123" s="793"/>
      <c r="AO123" s="794"/>
      <c r="AP123" s="837">
        <v>0.1</v>
      </c>
      <c r="AQ123" s="838"/>
      <c r="AR123" s="838"/>
      <c r="AS123" s="838"/>
      <c r="AT123" s="839"/>
      <c r="AU123" s="899"/>
      <c r="AV123" s="900"/>
      <c r="AW123" s="900"/>
      <c r="AX123" s="900"/>
      <c r="AY123" s="900"/>
      <c r="AZ123" s="245" t="s">
        <v>190</v>
      </c>
      <c r="BA123" s="245"/>
      <c r="BB123" s="245"/>
      <c r="BC123" s="245"/>
      <c r="BD123" s="245"/>
      <c r="BE123" s="245"/>
      <c r="BF123" s="245"/>
      <c r="BG123" s="245"/>
      <c r="BH123" s="245"/>
      <c r="BI123" s="245"/>
      <c r="BJ123" s="245"/>
      <c r="BK123" s="245"/>
      <c r="BL123" s="245"/>
      <c r="BM123" s="245"/>
      <c r="BN123" s="245"/>
      <c r="BO123" s="890" t="s">
        <v>470</v>
      </c>
      <c r="BP123" s="891"/>
      <c r="BQ123" s="845">
        <v>22192450</v>
      </c>
      <c r="BR123" s="846"/>
      <c r="BS123" s="846"/>
      <c r="BT123" s="846"/>
      <c r="BU123" s="846"/>
      <c r="BV123" s="846">
        <v>23318661</v>
      </c>
      <c r="BW123" s="846"/>
      <c r="BX123" s="846"/>
      <c r="BY123" s="846"/>
      <c r="BZ123" s="846"/>
      <c r="CA123" s="846">
        <v>24104560</v>
      </c>
      <c r="CB123" s="846"/>
      <c r="CC123" s="846"/>
      <c r="CD123" s="846"/>
      <c r="CE123" s="846"/>
      <c r="CF123" s="761"/>
      <c r="CG123" s="762"/>
      <c r="CH123" s="762"/>
      <c r="CI123" s="762"/>
      <c r="CJ123" s="847"/>
      <c r="CK123" s="882"/>
      <c r="CL123" s="868"/>
      <c r="CM123" s="868"/>
      <c r="CN123" s="868"/>
      <c r="CO123" s="869"/>
      <c r="CP123" s="848" t="s">
        <v>408</v>
      </c>
      <c r="CQ123" s="849"/>
      <c r="CR123" s="849"/>
      <c r="CS123" s="849"/>
      <c r="CT123" s="849"/>
      <c r="CU123" s="849"/>
      <c r="CV123" s="849"/>
      <c r="CW123" s="849"/>
      <c r="CX123" s="849"/>
      <c r="CY123" s="849"/>
      <c r="CZ123" s="849"/>
      <c r="DA123" s="849"/>
      <c r="DB123" s="849"/>
      <c r="DC123" s="849"/>
      <c r="DD123" s="849"/>
      <c r="DE123" s="849"/>
      <c r="DF123" s="850"/>
      <c r="DG123" s="792" t="s">
        <v>437</v>
      </c>
      <c r="DH123" s="793"/>
      <c r="DI123" s="793"/>
      <c r="DJ123" s="793"/>
      <c r="DK123" s="794"/>
      <c r="DL123" s="795" t="s">
        <v>129</v>
      </c>
      <c r="DM123" s="793"/>
      <c r="DN123" s="793"/>
      <c r="DO123" s="793"/>
      <c r="DP123" s="794"/>
      <c r="DQ123" s="795" t="s">
        <v>129</v>
      </c>
      <c r="DR123" s="793"/>
      <c r="DS123" s="793"/>
      <c r="DT123" s="793"/>
      <c r="DU123" s="794"/>
      <c r="DV123" s="837" t="s">
        <v>129</v>
      </c>
      <c r="DW123" s="838"/>
      <c r="DX123" s="838"/>
      <c r="DY123" s="838"/>
      <c r="DZ123" s="839"/>
    </row>
    <row r="124" spans="1:130" s="224" customFormat="1" ht="26.25" customHeight="1" thickBot="1" x14ac:dyDescent="0.25">
      <c r="A124" s="833"/>
      <c r="B124" s="834"/>
      <c r="C124" s="828" t="s">
        <v>458</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437</v>
      </c>
      <c r="AB124" s="793"/>
      <c r="AC124" s="793"/>
      <c r="AD124" s="793"/>
      <c r="AE124" s="794"/>
      <c r="AF124" s="795" t="s">
        <v>129</v>
      </c>
      <c r="AG124" s="793"/>
      <c r="AH124" s="793"/>
      <c r="AI124" s="793"/>
      <c r="AJ124" s="794"/>
      <c r="AK124" s="795" t="s">
        <v>129</v>
      </c>
      <c r="AL124" s="793"/>
      <c r="AM124" s="793"/>
      <c r="AN124" s="793"/>
      <c r="AO124" s="794"/>
      <c r="AP124" s="837" t="s">
        <v>129</v>
      </c>
      <c r="AQ124" s="838"/>
      <c r="AR124" s="838"/>
      <c r="AS124" s="838"/>
      <c r="AT124" s="839"/>
      <c r="AU124" s="840" t="s">
        <v>471</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129</v>
      </c>
      <c r="BR124" s="844"/>
      <c r="BS124" s="844"/>
      <c r="BT124" s="844"/>
      <c r="BU124" s="844"/>
      <c r="BV124" s="844" t="s">
        <v>129</v>
      </c>
      <c r="BW124" s="844"/>
      <c r="BX124" s="844"/>
      <c r="BY124" s="844"/>
      <c r="BZ124" s="844"/>
      <c r="CA124" s="844" t="s">
        <v>129</v>
      </c>
      <c r="CB124" s="844"/>
      <c r="CC124" s="844"/>
      <c r="CD124" s="844"/>
      <c r="CE124" s="844"/>
      <c r="CF124" s="739"/>
      <c r="CG124" s="740"/>
      <c r="CH124" s="740"/>
      <c r="CI124" s="740"/>
      <c r="CJ124" s="875"/>
      <c r="CK124" s="883"/>
      <c r="CL124" s="883"/>
      <c r="CM124" s="883"/>
      <c r="CN124" s="883"/>
      <c r="CO124" s="884"/>
      <c r="CP124" s="848" t="s">
        <v>472</v>
      </c>
      <c r="CQ124" s="849"/>
      <c r="CR124" s="849"/>
      <c r="CS124" s="849"/>
      <c r="CT124" s="849"/>
      <c r="CU124" s="849"/>
      <c r="CV124" s="849"/>
      <c r="CW124" s="849"/>
      <c r="CX124" s="849"/>
      <c r="CY124" s="849"/>
      <c r="CZ124" s="849"/>
      <c r="DA124" s="849"/>
      <c r="DB124" s="849"/>
      <c r="DC124" s="849"/>
      <c r="DD124" s="849"/>
      <c r="DE124" s="849"/>
      <c r="DF124" s="850"/>
      <c r="DG124" s="776" t="s">
        <v>129</v>
      </c>
      <c r="DH124" s="777"/>
      <c r="DI124" s="777"/>
      <c r="DJ124" s="777"/>
      <c r="DK124" s="778"/>
      <c r="DL124" s="779" t="s">
        <v>437</v>
      </c>
      <c r="DM124" s="777"/>
      <c r="DN124" s="777"/>
      <c r="DO124" s="777"/>
      <c r="DP124" s="778"/>
      <c r="DQ124" s="779" t="s">
        <v>129</v>
      </c>
      <c r="DR124" s="777"/>
      <c r="DS124" s="777"/>
      <c r="DT124" s="777"/>
      <c r="DU124" s="778"/>
      <c r="DV124" s="861" t="s">
        <v>437</v>
      </c>
      <c r="DW124" s="862"/>
      <c r="DX124" s="862"/>
      <c r="DY124" s="862"/>
      <c r="DZ124" s="863"/>
    </row>
    <row r="125" spans="1:130" s="224" customFormat="1" ht="26.25" customHeight="1" x14ac:dyDescent="0.2">
      <c r="A125" s="833"/>
      <c r="B125" s="834"/>
      <c r="C125" s="828" t="s">
        <v>460</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129</v>
      </c>
      <c r="AB125" s="793"/>
      <c r="AC125" s="793"/>
      <c r="AD125" s="793"/>
      <c r="AE125" s="794"/>
      <c r="AF125" s="795" t="s">
        <v>129</v>
      </c>
      <c r="AG125" s="793"/>
      <c r="AH125" s="793"/>
      <c r="AI125" s="793"/>
      <c r="AJ125" s="794"/>
      <c r="AK125" s="795" t="s">
        <v>129</v>
      </c>
      <c r="AL125" s="793"/>
      <c r="AM125" s="793"/>
      <c r="AN125" s="793"/>
      <c r="AO125" s="794"/>
      <c r="AP125" s="837" t="s">
        <v>437</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473</v>
      </c>
      <c r="CL125" s="865"/>
      <c r="CM125" s="865"/>
      <c r="CN125" s="865"/>
      <c r="CO125" s="866"/>
      <c r="CP125" s="873" t="s">
        <v>474</v>
      </c>
      <c r="CQ125" s="821"/>
      <c r="CR125" s="821"/>
      <c r="CS125" s="821"/>
      <c r="CT125" s="821"/>
      <c r="CU125" s="821"/>
      <c r="CV125" s="821"/>
      <c r="CW125" s="821"/>
      <c r="CX125" s="821"/>
      <c r="CY125" s="821"/>
      <c r="CZ125" s="821"/>
      <c r="DA125" s="821"/>
      <c r="DB125" s="821"/>
      <c r="DC125" s="821"/>
      <c r="DD125" s="821"/>
      <c r="DE125" s="821"/>
      <c r="DF125" s="822"/>
      <c r="DG125" s="874" t="s">
        <v>129</v>
      </c>
      <c r="DH125" s="855"/>
      <c r="DI125" s="855"/>
      <c r="DJ125" s="855"/>
      <c r="DK125" s="855"/>
      <c r="DL125" s="855" t="s">
        <v>437</v>
      </c>
      <c r="DM125" s="855"/>
      <c r="DN125" s="855"/>
      <c r="DO125" s="855"/>
      <c r="DP125" s="855"/>
      <c r="DQ125" s="855" t="s">
        <v>437</v>
      </c>
      <c r="DR125" s="855"/>
      <c r="DS125" s="855"/>
      <c r="DT125" s="855"/>
      <c r="DU125" s="855"/>
      <c r="DV125" s="856" t="s">
        <v>129</v>
      </c>
      <c r="DW125" s="856"/>
      <c r="DX125" s="856"/>
      <c r="DY125" s="856"/>
      <c r="DZ125" s="857"/>
    </row>
    <row r="126" spans="1:130" s="224" customFormat="1" ht="26.25" customHeight="1" thickBot="1" x14ac:dyDescent="0.25">
      <c r="A126" s="833"/>
      <c r="B126" s="834"/>
      <c r="C126" s="828" t="s">
        <v>462</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38452</v>
      </c>
      <c r="AB126" s="793"/>
      <c r="AC126" s="793"/>
      <c r="AD126" s="793"/>
      <c r="AE126" s="794"/>
      <c r="AF126" s="795">
        <v>53170</v>
      </c>
      <c r="AG126" s="793"/>
      <c r="AH126" s="793"/>
      <c r="AI126" s="793"/>
      <c r="AJ126" s="794"/>
      <c r="AK126" s="795">
        <v>53170</v>
      </c>
      <c r="AL126" s="793"/>
      <c r="AM126" s="793"/>
      <c r="AN126" s="793"/>
      <c r="AO126" s="794"/>
      <c r="AP126" s="837">
        <v>0.4</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475</v>
      </c>
      <c r="CQ126" s="765"/>
      <c r="CR126" s="765"/>
      <c r="CS126" s="765"/>
      <c r="CT126" s="765"/>
      <c r="CU126" s="765"/>
      <c r="CV126" s="765"/>
      <c r="CW126" s="765"/>
      <c r="CX126" s="765"/>
      <c r="CY126" s="765"/>
      <c r="CZ126" s="765"/>
      <c r="DA126" s="765"/>
      <c r="DB126" s="765"/>
      <c r="DC126" s="765"/>
      <c r="DD126" s="765"/>
      <c r="DE126" s="765"/>
      <c r="DF126" s="766"/>
      <c r="DG126" s="829" t="s">
        <v>437</v>
      </c>
      <c r="DH126" s="830"/>
      <c r="DI126" s="830"/>
      <c r="DJ126" s="830"/>
      <c r="DK126" s="830"/>
      <c r="DL126" s="830" t="s">
        <v>129</v>
      </c>
      <c r="DM126" s="830"/>
      <c r="DN126" s="830"/>
      <c r="DO126" s="830"/>
      <c r="DP126" s="830"/>
      <c r="DQ126" s="830" t="s">
        <v>437</v>
      </c>
      <c r="DR126" s="830"/>
      <c r="DS126" s="830"/>
      <c r="DT126" s="830"/>
      <c r="DU126" s="830"/>
      <c r="DV126" s="807" t="s">
        <v>437</v>
      </c>
      <c r="DW126" s="807"/>
      <c r="DX126" s="807"/>
      <c r="DY126" s="807"/>
      <c r="DZ126" s="808"/>
    </row>
    <row r="127" spans="1:130" s="224" customFormat="1" ht="26.25" customHeight="1" x14ac:dyDescent="0.2">
      <c r="A127" s="835"/>
      <c r="B127" s="836"/>
      <c r="C127" s="851" t="s">
        <v>476</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3</v>
      </c>
      <c r="AB127" s="793"/>
      <c r="AC127" s="793"/>
      <c r="AD127" s="793"/>
      <c r="AE127" s="794"/>
      <c r="AF127" s="795">
        <v>3</v>
      </c>
      <c r="AG127" s="793"/>
      <c r="AH127" s="793"/>
      <c r="AI127" s="793"/>
      <c r="AJ127" s="794"/>
      <c r="AK127" s="795">
        <v>3</v>
      </c>
      <c r="AL127" s="793"/>
      <c r="AM127" s="793"/>
      <c r="AN127" s="793"/>
      <c r="AO127" s="794"/>
      <c r="AP127" s="837">
        <v>0</v>
      </c>
      <c r="AQ127" s="838"/>
      <c r="AR127" s="838"/>
      <c r="AS127" s="838"/>
      <c r="AT127" s="839"/>
      <c r="AU127" s="226"/>
      <c r="AV127" s="226"/>
      <c r="AW127" s="226"/>
      <c r="AX127" s="854" t="s">
        <v>477</v>
      </c>
      <c r="AY127" s="825"/>
      <c r="AZ127" s="825"/>
      <c r="BA127" s="825"/>
      <c r="BB127" s="825"/>
      <c r="BC127" s="825"/>
      <c r="BD127" s="825"/>
      <c r="BE127" s="826"/>
      <c r="BF127" s="824" t="s">
        <v>478</v>
      </c>
      <c r="BG127" s="825"/>
      <c r="BH127" s="825"/>
      <c r="BI127" s="825"/>
      <c r="BJ127" s="825"/>
      <c r="BK127" s="825"/>
      <c r="BL127" s="826"/>
      <c r="BM127" s="824" t="s">
        <v>479</v>
      </c>
      <c r="BN127" s="825"/>
      <c r="BO127" s="825"/>
      <c r="BP127" s="825"/>
      <c r="BQ127" s="825"/>
      <c r="BR127" s="825"/>
      <c r="BS127" s="826"/>
      <c r="BT127" s="824" t="s">
        <v>480</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481</v>
      </c>
      <c r="CQ127" s="765"/>
      <c r="CR127" s="765"/>
      <c r="CS127" s="765"/>
      <c r="CT127" s="765"/>
      <c r="CU127" s="765"/>
      <c r="CV127" s="765"/>
      <c r="CW127" s="765"/>
      <c r="CX127" s="765"/>
      <c r="CY127" s="765"/>
      <c r="CZ127" s="765"/>
      <c r="DA127" s="765"/>
      <c r="DB127" s="765"/>
      <c r="DC127" s="765"/>
      <c r="DD127" s="765"/>
      <c r="DE127" s="765"/>
      <c r="DF127" s="766"/>
      <c r="DG127" s="829" t="s">
        <v>437</v>
      </c>
      <c r="DH127" s="830"/>
      <c r="DI127" s="830"/>
      <c r="DJ127" s="830"/>
      <c r="DK127" s="830"/>
      <c r="DL127" s="830" t="s">
        <v>129</v>
      </c>
      <c r="DM127" s="830"/>
      <c r="DN127" s="830"/>
      <c r="DO127" s="830"/>
      <c r="DP127" s="830"/>
      <c r="DQ127" s="830" t="s">
        <v>437</v>
      </c>
      <c r="DR127" s="830"/>
      <c r="DS127" s="830"/>
      <c r="DT127" s="830"/>
      <c r="DU127" s="830"/>
      <c r="DV127" s="807" t="s">
        <v>437</v>
      </c>
      <c r="DW127" s="807"/>
      <c r="DX127" s="807"/>
      <c r="DY127" s="807"/>
      <c r="DZ127" s="808"/>
    </row>
    <row r="128" spans="1:130" s="224" customFormat="1" ht="26.25" customHeight="1" thickBot="1" x14ac:dyDescent="0.25">
      <c r="A128" s="809" t="s">
        <v>482</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483</v>
      </c>
      <c r="X128" s="811"/>
      <c r="Y128" s="811"/>
      <c r="Z128" s="812"/>
      <c r="AA128" s="813">
        <v>267326</v>
      </c>
      <c r="AB128" s="814"/>
      <c r="AC128" s="814"/>
      <c r="AD128" s="814"/>
      <c r="AE128" s="815"/>
      <c r="AF128" s="816">
        <v>188161</v>
      </c>
      <c r="AG128" s="814"/>
      <c r="AH128" s="814"/>
      <c r="AI128" s="814"/>
      <c r="AJ128" s="815"/>
      <c r="AK128" s="816">
        <v>211321</v>
      </c>
      <c r="AL128" s="814"/>
      <c r="AM128" s="814"/>
      <c r="AN128" s="814"/>
      <c r="AO128" s="815"/>
      <c r="AP128" s="817"/>
      <c r="AQ128" s="818"/>
      <c r="AR128" s="818"/>
      <c r="AS128" s="818"/>
      <c r="AT128" s="819"/>
      <c r="AU128" s="226"/>
      <c r="AV128" s="226"/>
      <c r="AW128" s="226"/>
      <c r="AX128" s="820" t="s">
        <v>484</v>
      </c>
      <c r="AY128" s="821"/>
      <c r="AZ128" s="821"/>
      <c r="BA128" s="821"/>
      <c r="BB128" s="821"/>
      <c r="BC128" s="821"/>
      <c r="BD128" s="821"/>
      <c r="BE128" s="822"/>
      <c r="BF128" s="799" t="s">
        <v>129</v>
      </c>
      <c r="BG128" s="800"/>
      <c r="BH128" s="800"/>
      <c r="BI128" s="800"/>
      <c r="BJ128" s="800"/>
      <c r="BK128" s="800"/>
      <c r="BL128" s="823"/>
      <c r="BM128" s="799">
        <v>12.81</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485</v>
      </c>
      <c r="CQ128" s="743"/>
      <c r="CR128" s="743"/>
      <c r="CS128" s="743"/>
      <c r="CT128" s="743"/>
      <c r="CU128" s="743"/>
      <c r="CV128" s="743"/>
      <c r="CW128" s="743"/>
      <c r="CX128" s="743"/>
      <c r="CY128" s="743"/>
      <c r="CZ128" s="743"/>
      <c r="DA128" s="743"/>
      <c r="DB128" s="743"/>
      <c r="DC128" s="743"/>
      <c r="DD128" s="743"/>
      <c r="DE128" s="743"/>
      <c r="DF128" s="744"/>
      <c r="DG128" s="803" t="s">
        <v>129</v>
      </c>
      <c r="DH128" s="804"/>
      <c r="DI128" s="804"/>
      <c r="DJ128" s="804"/>
      <c r="DK128" s="804"/>
      <c r="DL128" s="804" t="s">
        <v>437</v>
      </c>
      <c r="DM128" s="804"/>
      <c r="DN128" s="804"/>
      <c r="DO128" s="804"/>
      <c r="DP128" s="804"/>
      <c r="DQ128" s="804" t="s">
        <v>437</v>
      </c>
      <c r="DR128" s="804"/>
      <c r="DS128" s="804"/>
      <c r="DT128" s="804"/>
      <c r="DU128" s="804"/>
      <c r="DV128" s="805" t="s">
        <v>129</v>
      </c>
      <c r="DW128" s="805"/>
      <c r="DX128" s="805"/>
      <c r="DY128" s="805"/>
      <c r="DZ128" s="806"/>
    </row>
    <row r="129" spans="1:131" s="224" customFormat="1" ht="26.25" customHeight="1" x14ac:dyDescent="0.2">
      <c r="A129" s="787" t="s">
        <v>108</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486</v>
      </c>
      <c r="X129" s="790"/>
      <c r="Y129" s="790"/>
      <c r="Z129" s="791"/>
      <c r="AA129" s="792">
        <v>14273046</v>
      </c>
      <c r="AB129" s="793"/>
      <c r="AC129" s="793"/>
      <c r="AD129" s="793"/>
      <c r="AE129" s="794"/>
      <c r="AF129" s="795">
        <v>15049194</v>
      </c>
      <c r="AG129" s="793"/>
      <c r="AH129" s="793"/>
      <c r="AI129" s="793"/>
      <c r="AJ129" s="794"/>
      <c r="AK129" s="795">
        <v>14614916</v>
      </c>
      <c r="AL129" s="793"/>
      <c r="AM129" s="793"/>
      <c r="AN129" s="793"/>
      <c r="AO129" s="794"/>
      <c r="AP129" s="796"/>
      <c r="AQ129" s="797"/>
      <c r="AR129" s="797"/>
      <c r="AS129" s="797"/>
      <c r="AT129" s="798"/>
      <c r="AU129" s="227"/>
      <c r="AV129" s="227"/>
      <c r="AW129" s="227"/>
      <c r="AX129" s="764" t="s">
        <v>487</v>
      </c>
      <c r="AY129" s="765"/>
      <c r="AZ129" s="765"/>
      <c r="BA129" s="765"/>
      <c r="BB129" s="765"/>
      <c r="BC129" s="765"/>
      <c r="BD129" s="765"/>
      <c r="BE129" s="766"/>
      <c r="BF129" s="783" t="s">
        <v>129</v>
      </c>
      <c r="BG129" s="784"/>
      <c r="BH129" s="784"/>
      <c r="BI129" s="784"/>
      <c r="BJ129" s="784"/>
      <c r="BK129" s="784"/>
      <c r="BL129" s="785"/>
      <c r="BM129" s="783">
        <v>17.809999999999999</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488</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489</v>
      </c>
      <c r="X130" s="790"/>
      <c r="Y130" s="790"/>
      <c r="Z130" s="791"/>
      <c r="AA130" s="792">
        <v>1108570</v>
      </c>
      <c r="AB130" s="793"/>
      <c r="AC130" s="793"/>
      <c r="AD130" s="793"/>
      <c r="AE130" s="794"/>
      <c r="AF130" s="795">
        <v>1121491</v>
      </c>
      <c r="AG130" s="793"/>
      <c r="AH130" s="793"/>
      <c r="AI130" s="793"/>
      <c r="AJ130" s="794"/>
      <c r="AK130" s="795">
        <v>1146956</v>
      </c>
      <c r="AL130" s="793"/>
      <c r="AM130" s="793"/>
      <c r="AN130" s="793"/>
      <c r="AO130" s="794"/>
      <c r="AP130" s="796"/>
      <c r="AQ130" s="797"/>
      <c r="AR130" s="797"/>
      <c r="AS130" s="797"/>
      <c r="AT130" s="798"/>
      <c r="AU130" s="227"/>
      <c r="AV130" s="227"/>
      <c r="AW130" s="227"/>
      <c r="AX130" s="764" t="s">
        <v>490</v>
      </c>
      <c r="AY130" s="765"/>
      <c r="AZ130" s="765"/>
      <c r="BA130" s="765"/>
      <c r="BB130" s="765"/>
      <c r="BC130" s="765"/>
      <c r="BD130" s="765"/>
      <c r="BE130" s="766"/>
      <c r="BF130" s="767">
        <v>1.4</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491</v>
      </c>
      <c r="X131" s="774"/>
      <c r="Y131" s="774"/>
      <c r="Z131" s="775"/>
      <c r="AA131" s="776">
        <v>13164476</v>
      </c>
      <c r="AB131" s="777"/>
      <c r="AC131" s="777"/>
      <c r="AD131" s="777"/>
      <c r="AE131" s="778"/>
      <c r="AF131" s="779">
        <v>13927703</v>
      </c>
      <c r="AG131" s="777"/>
      <c r="AH131" s="777"/>
      <c r="AI131" s="777"/>
      <c r="AJ131" s="778"/>
      <c r="AK131" s="779">
        <v>13467960</v>
      </c>
      <c r="AL131" s="777"/>
      <c r="AM131" s="777"/>
      <c r="AN131" s="777"/>
      <c r="AO131" s="778"/>
      <c r="AP131" s="780"/>
      <c r="AQ131" s="781"/>
      <c r="AR131" s="781"/>
      <c r="AS131" s="781"/>
      <c r="AT131" s="782"/>
      <c r="AU131" s="227"/>
      <c r="AV131" s="227"/>
      <c r="AW131" s="227"/>
      <c r="AX131" s="742" t="s">
        <v>492</v>
      </c>
      <c r="AY131" s="743"/>
      <c r="AZ131" s="743"/>
      <c r="BA131" s="743"/>
      <c r="BB131" s="743"/>
      <c r="BC131" s="743"/>
      <c r="BD131" s="743"/>
      <c r="BE131" s="744"/>
      <c r="BF131" s="745" t="s">
        <v>129</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493</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494</v>
      </c>
      <c r="W132" s="755"/>
      <c r="X132" s="755"/>
      <c r="Y132" s="755"/>
      <c r="Z132" s="756"/>
      <c r="AA132" s="757">
        <v>1.005448299</v>
      </c>
      <c r="AB132" s="758"/>
      <c r="AC132" s="758"/>
      <c r="AD132" s="758"/>
      <c r="AE132" s="759"/>
      <c r="AF132" s="760">
        <v>1.36634878</v>
      </c>
      <c r="AG132" s="758"/>
      <c r="AH132" s="758"/>
      <c r="AI132" s="758"/>
      <c r="AJ132" s="759"/>
      <c r="AK132" s="760">
        <v>1.951104696</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495</v>
      </c>
      <c r="W133" s="734"/>
      <c r="X133" s="734"/>
      <c r="Y133" s="734"/>
      <c r="Z133" s="735"/>
      <c r="AA133" s="736">
        <v>0.3</v>
      </c>
      <c r="AB133" s="737"/>
      <c r="AC133" s="737"/>
      <c r="AD133" s="737"/>
      <c r="AE133" s="738"/>
      <c r="AF133" s="736">
        <v>0.8</v>
      </c>
      <c r="AG133" s="737"/>
      <c r="AH133" s="737"/>
      <c r="AI133" s="737"/>
      <c r="AJ133" s="738"/>
      <c r="AK133" s="736">
        <v>1.4</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zN3R7tnO68X3mZC30SnUtRhkMnsXLSw11Wwma15fbt8RakfxabmRAJ7rkcEd7BsNtVHvLbT/SITV2USqKD+1cA==" saltValue="waeJhSRmRWPLbe4eqUUVyA=="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27" orientation="landscape"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AG64" zoomScale="70" zoomScaleNormal="85" zoomScaleSheetLayoutView="70" workbookViewId="0">
      <selection activeCell="DG76" sqref="DG76"/>
    </sheetView>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496</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2CIES6KhqhbiR49luay8o9mM40cOg8aac4QVh6Ov59c4RTFe+JkojvjFuqyx31EquGiR1FDVdXDXDzQZJars0A==" saltValue="1oFZnlAJjQ+D7N1rOqP+u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C28" zoomScale="70" zoomScaleNormal="70" zoomScaleSheetLayoutView="55" workbookViewId="0">
      <selection activeCell="AU3" sqref="AU3"/>
    </sheetView>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kw26ZcGFySdr6XOJn1GjQVWf97dFBqOrl/DsuLDrPx/6PXvjhDKjBTjPb4DBJUCfwfAtSbFZF7hvyy1rM7Gjdw==" saltValue="lQC3fLd6cZua7Zl21mr8N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election activeCell="AQ8" sqref="AQ8"/>
    </sheetView>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497</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498</v>
      </c>
      <c r="AL6" s="260"/>
      <c r="AM6" s="260"/>
      <c r="AN6" s="260"/>
    </row>
    <row r="7" spans="1:46" ht="13.5" customHeight="1" x14ac:dyDescent="0.2">
      <c r="A7" s="259"/>
      <c r="AK7" s="262"/>
      <c r="AL7" s="263"/>
      <c r="AM7" s="263"/>
      <c r="AN7" s="264"/>
      <c r="AO7" s="1134" t="s">
        <v>499</v>
      </c>
      <c r="AP7" s="265"/>
      <c r="AQ7" s="266" t="s">
        <v>500</v>
      </c>
      <c r="AR7" s="267"/>
    </row>
    <row r="8" spans="1:46" ht="13.2" x14ac:dyDescent="0.2">
      <c r="A8" s="259"/>
      <c r="AK8" s="268"/>
      <c r="AL8" s="269"/>
      <c r="AM8" s="269"/>
      <c r="AN8" s="270"/>
      <c r="AO8" s="1135"/>
      <c r="AP8" s="271" t="s">
        <v>501</v>
      </c>
      <c r="AQ8" s="272" t="s">
        <v>502</v>
      </c>
      <c r="AR8" s="273" t="s">
        <v>503</v>
      </c>
    </row>
    <row r="9" spans="1:46" ht="13.2" x14ac:dyDescent="0.2">
      <c r="A9" s="259"/>
      <c r="AK9" s="1146" t="s">
        <v>504</v>
      </c>
      <c r="AL9" s="1147"/>
      <c r="AM9" s="1147"/>
      <c r="AN9" s="1148"/>
      <c r="AO9" s="274">
        <v>3865247</v>
      </c>
      <c r="AP9" s="274">
        <v>54214</v>
      </c>
      <c r="AQ9" s="275">
        <v>65316</v>
      </c>
      <c r="AR9" s="276">
        <v>-17</v>
      </c>
    </row>
    <row r="10" spans="1:46" ht="13.5" customHeight="1" x14ac:dyDescent="0.2">
      <c r="A10" s="259"/>
      <c r="AK10" s="1146" t="s">
        <v>505</v>
      </c>
      <c r="AL10" s="1147"/>
      <c r="AM10" s="1147"/>
      <c r="AN10" s="1148"/>
      <c r="AO10" s="277">
        <v>39897</v>
      </c>
      <c r="AP10" s="277">
        <v>560</v>
      </c>
      <c r="AQ10" s="278">
        <v>6075</v>
      </c>
      <c r="AR10" s="279">
        <v>-90.8</v>
      </c>
    </row>
    <row r="11" spans="1:46" ht="13.5" customHeight="1" x14ac:dyDescent="0.2">
      <c r="A11" s="259"/>
      <c r="AK11" s="1146" t="s">
        <v>506</v>
      </c>
      <c r="AL11" s="1147"/>
      <c r="AM11" s="1147"/>
      <c r="AN11" s="1148"/>
      <c r="AO11" s="277">
        <v>3978</v>
      </c>
      <c r="AP11" s="277">
        <v>56</v>
      </c>
      <c r="AQ11" s="278">
        <v>1232</v>
      </c>
      <c r="AR11" s="279">
        <v>-95.5</v>
      </c>
    </row>
    <row r="12" spans="1:46" ht="13.5" customHeight="1" x14ac:dyDescent="0.2">
      <c r="A12" s="259"/>
      <c r="AK12" s="1146" t="s">
        <v>507</v>
      </c>
      <c r="AL12" s="1147"/>
      <c r="AM12" s="1147"/>
      <c r="AN12" s="1148"/>
      <c r="AO12" s="277" t="s">
        <v>508</v>
      </c>
      <c r="AP12" s="277" t="s">
        <v>508</v>
      </c>
      <c r="AQ12" s="278">
        <v>18</v>
      </c>
      <c r="AR12" s="279" t="s">
        <v>508</v>
      </c>
    </row>
    <row r="13" spans="1:46" ht="13.5" customHeight="1" x14ac:dyDescent="0.2">
      <c r="A13" s="259"/>
      <c r="AK13" s="1146" t="s">
        <v>509</v>
      </c>
      <c r="AL13" s="1147"/>
      <c r="AM13" s="1147"/>
      <c r="AN13" s="1148"/>
      <c r="AO13" s="277">
        <v>216313</v>
      </c>
      <c r="AP13" s="277">
        <v>3034</v>
      </c>
      <c r="AQ13" s="278">
        <v>2791</v>
      </c>
      <c r="AR13" s="279">
        <v>8.6999999999999993</v>
      </c>
    </row>
    <row r="14" spans="1:46" ht="13.5" customHeight="1" x14ac:dyDescent="0.2">
      <c r="A14" s="259"/>
      <c r="AK14" s="1146" t="s">
        <v>510</v>
      </c>
      <c r="AL14" s="1147"/>
      <c r="AM14" s="1147"/>
      <c r="AN14" s="1148"/>
      <c r="AO14" s="277">
        <v>51592</v>
      </c>
      <c r="AP14" s="277">
        <v>724</v>
      </c>
      <c r="AQ14" s="278">
        <v>1364</v>
      </c>
      <c r="AR14" s="279">
        <v>-46.9</v>
      </c>
    </row>
    <row r="15" spans="1:46" ht="13.5" customHeight="1" x14ac:dyDescent="0.2">
      <c r="A15" s="259"/>
      <c r="AK15" s="1149" t="s">
        <v>511</v>
      </c>
      <c r="AL15" s="1150"/>
      <c r="AM15" s="1150"/>
      <c r="AN15" s="1151"/>
      <c r="AO15" s="277">
        <v>-227894</v>
      </c>
      <c r="AP15" s="277">
        <v>-3196</v>
      </c>
      <c r="AQ15" s="278">
        <v>-4006</v>
      </c>
      <c r="AR15" s="279">
        <v>-20.2</v>
      </c>
    </row>
    <row r="16" spans="1:46" ht="13.2" x14ac:dyDescent="0.2">
      <c r="A16" s="259"/>
      <c r="AK16" s="1149" t="s">
        <v>190</v>
      </c>
      <c r="AL16" s="1150"/>
      <c r="AM16" s="1150"/>
      <c r="AN16" s="1151"/>
      <c r="AO16" s="277">
        <v>3949133</v>
      </c>
      <c r="AP16" s="277">
        <v>55391</v>
      </c>
      <c r="AQ16" s="278">
        <v>72790</v>
      </c>
      <c r="AR16" s="279">
        <v>-23.9</v>
      </c>
    </row>
    <row r="17" spans="1:46" ht="13.2" x14ac:dyDescent="0.2">
      <c r="A17" s="259"/>
    </row>
    <row r="18" spans="1:46" ht="13.2" x14ac:dyDescent="0.2">
      <c r="A18" s="259"/>
      <c r="AQ18" s="280"/>
      <c r="AR18" s="280"/>
    </row>
    <row r="19" spans="1:46" ht="13.2" x14ac:dyDescent="0.2">
      <c r="A19" s="259"/>
      <c r="AK19" s="255" t="s">
        <v>512</v>
      </c>
    </row>
    <row r="20" spans="1:46" ht="13.2" x14ac:dyDescent="0.2">
      <c r="A20" s="259"/>
      <c r="AK20" s="281"/>
      <c r="AL20" s="282"/>
      <c r="AM20" s="282"/>
      <c r="AN20" s="283"/>
      <c r="AO20" s="284" t="s">
        <v>513</v>
      </c>
      <c r="AP20" s="285" t="s">
        <v>514</v>
      </c>
      <c r="AQ20" s="286" t="s">
        <v>515</v>
      </c>
      <c r="AR20" s="287"/>
    </row>
    <row r="21" spans="1:46" s="260" customFormat="1" ht="13.2" x14ac:dyDescent="0.2">
      <c r="A21" s="288"/>
      <c r="AK21" s="1152" t="s">
        <v>516</v>
      </c>
      <c r="AL21" s="1153"/>
      <c r="AM21" s="1153"/>
      <c r="AN21" s="1154"/>
      <c r="AO21" s="289">
        <v>4.97</v>
      </c>
      <c r="AP21" s="290">
        <v>6.54</v>
      </c>
      <c r="AQ21" s="291">
        <v>-1.57</v>
      </c>
      <c r="AS21" s="292"/>
      <c r="AT21" s="288"/>
    </row>
    <row r="22" spans="1:46" s="260" customFormat="1" ht="13.2" x14ac:dyDescent="0.2">
      <c r="A22" s="288"/>
      <c r="AK22" s="1152" t="s">
        <v>517</v>
      </c>
      <c r="AL22" s="1153"/>
      <c r="AM22" s="1153"/>
      <c r="AN22" s="1154"/>
      <c r="AO22" s="293">
        <v>98.3</v>
      </c>
      <c r="AP22" s="294">
        <v>98.3</v>
      </c>
      <c r="AQ22" s="295">
        <v>0</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5" t="s">
        <v>518</v>
      </c>
      <c r="B26" s="1145"/>
      <c r="C26" s="1145"/>
      <c r="D26" s="1145"/>
      <c r="E26" s="1145"/>
      <c r="F26" s="1145"/>
      <c r="G26" s="1145"/>
      <c r="H26" s="1145"/>
      <c r="I26" s="1145"/>
      <c r="J26" s="1145"/>
      <c r="K26" s="1145"/>
      <c r="L26" s="1145"/>
      <c r="M26" s="1145"/>
      <c r="N26" s="1145"/>
      <c r="O26" s="1145"/>
      <c r="P26" s="1145"/>
      <c r="Q26" s="1145"/>
      <c r="R26" s="1145"/>
      <c r="S26" s="1145"/>
      <c r="T26" s="1145"/>
      <c r="U26" s="1145"/>
      <c r="V26" s="1145"/>
      <c r="W26" s="1145"/>
      <c r="X26" s="1145"/>
      <c r="Y26" s="1145"/>
      <c r="Z26" s="1145"/>
      <c r="AA26" s="1145"/>
      <c r="AB26" s="1145"/>
      <c r="AC26" s="1145"/>
      <c r="AD26" s="1145"/>
      <c r="AE26" s="1145"/>
      <c r="AF26" s="1145"/>
      <c r="AG26" s="1145"/>
      <c r="AH26" s="1145"/>
      <c r="AI26" s="1145"/>
      <c r="AJ26" s="1145"/>
      <c r="AK26" s="1145"/>
      <c r="AL26" s="1145"/>
      <c r="AM26" s="1145"/>
      <c r="AN26" s="1145"/>
      <c r="AO26" s="1145"/>
      <c r="AP26" s="1145"/>
      <c r="AQ26" s="1145"/>
      <c r="AR26" s="1145"/>
      <c r="AS26" s="1145"/>
    </row>
    <row r="27" spans="1:46" ht="13.2" x14ac:dyDescent="0.2">
      <c r="A27" s="300"/>
      <c r="AS27" s="255"/>
      <c r="AT27" s="255"/>
    </row>
    <row r="28" spans="1:46" ht="16.2" x14ac:dyDescent="0.2">
      <c r="A28" s="256" t="s">
        <v>519</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520</v>
      </c>
      <c r="AL29" s="260"/>
      <c r="AM29" s="260"/>
      <c r="AN29" s="260"/>
      <c r="AS29" s="302"/>
    </row>
    <row r="30" spans="1:46" ht="13.5" customHeight="1" x14ac:dyDescent="0.2">
      <c r="A30" s="259"/>
      <c r="AK30" s="262"/>
      <c r="AL30" s="263"/>
      <c r="AM30" s="263"/>
      <c r="AN30" s="264"/>
      <c r="AO30" s="1134" t="s">
        <v>499</v>
      </c>
      <c r="AP30" s="265"/>
      <c r="AQ30" s="266" t="s">
        <v>500</v>
      </c>
      <c r="AR30" s="267"/>
    </row>
    <row r="31" spans="1:46" ht="13.2" x14ac:dyDescent="0.2">
      <c r="A31" s="259"/>
      <c r="AK31" s="268"/>
      <c r="AL31" s="269"/>
      <c r="AM31" s="269"/>
      <c r="AN31" s="270"/>
      <c r="AO31" s="1135"/>
      <c r="AP31" s="271" t="s">
        <v>501</v>
      </c>
      <c r="AQ31" s="272" t="s">
        <v>502</v>
      </c>
      <c r="AR31" s="273" t="s">
        <v>503</v>
      </c>
    </row>
    <row r="32" spans="1:46" ht="27" customHeight="1" x14ac:dyDescent="0.2">
      <c r="A32" s="259"/>
      <c r="AK32" s="1136" t="s">
        <v>521</v>
      </c>
      <c r="AL32" s="1137"/>
      <c r="AM32" s="1137"/>
      <c r="AN32" s="1138"/>
      <c r="AO32" s="303">
        <v>1289961</v>
      </c>
      <c r="AP32" s="303">
        <v>18093</v>
      </c>
      <c r="AQ32" s="304">
        <v>35011</v>
      </c>
      <c r="AR32" s="305">
        <v>-48.3</v>
      </c>
    </row>
    <row r="33" spans="1:46" ht="13.5" customHeight="1" x14ac:dyDescent="0.2">
      <c r="A33" s="259"/>
      <c r="AK33" s="1136" t="s">
        <v>522</v>
      </c>
      <c r="AL33" s="1137"/>
      <c r="AM33" s="1137"/>
      <c r="AN33" s="1138"/>
      <c r="AO33" s="303" t="s">
        <v>508</v>
      </c>
      <c r="AP33" s="303" t="s">
        <v>508</v>
      </c>
      <c r="AQ33" s="304" t="s">
        <v>508</v>
      </c>
      <c r="AR33" s="305" t="s">
        <v>508</v>
      </c>
    </row>
    <row r="34" spans="1:46" ht="27" customHeight="1" x14ac:dyDescent="0.2">
      <c r="A34" s="259"/>
      <c r="AK34" s="1136" t="s">
        <v>523</v>
      </c>
      <c r="AL34" s="1137"/>
      <c r="AM34" s="1137"/>
      <c r="AN34" s="1138"/>
      <c r="AO34" s="303" t="s">
        <v>508</v>
      </c>
      <c r="AP34" s="303" t="s">
        <v>508</v>
      </c>
      <c r="AQ34" s="304">
        <v>4</v>
      </c>
      <c r="AR34" s="305" t="s">
        <v>508</v>
      </c>
    </row>
    <row r="35" spans="1:46" ht="27" customHeight="1" x14ac:dyDescent="0.2">
      <c r="A35" s="259"/>
      <c r="AK35" s="1136" t="s">
        <v>524</v>
      </c>
      <c r="AL35" s="1137"/>
      <c r="AM35" s="1137"/>
      <c r="AN35" s="1138"/>
      <c r="AO35" s="303">
        <v>228347</v>
      </c>
      <c r="AP35" s="303">
        <v>3203</v>
      </c>
      <c r="AQ35" s="304">
        <v>8351</v>
      </c>
      <c r="AR35" s="305">
        <v>-61.6</v>
      </c>
    </row>
    <row r="36" spans="1:46" ht="27" customHeight="1" x14ac:dyDescent="0.2">
      <c r="A36" s="259"/>
      <c r="AK36" s="1136" t="s">
        <v>525</v>
      </c>
      <c r="AL36" s="1137"/>
      <c r="AM36" s="1137"/>
      <c r="AN36" s="1138"/>
      <c r="AO36" s="303">
        <v>40017</v>
      </c>
      <c r="AP36" s="303">
        <v>561</v>
      </c>
      <c r="AQ36" s="304">
        <v>1645</v>
      </c>
      <c r="AR36" s="305">
        <v>-65.900000000000006</v>
      </c>
    </row>
    <row r="37" spans="1:46" ht="13.5" customHeight="1" x14ac:dyDescent="0.2">
      <c r="A37" s="259"/>
      <c r="AK37" s="1136" t="s">
        <v>526</v>
      </c>
      <c r="AL37" s="1137"/>
      <c r="AM37" s="1137"/>
      <c r="AN37" s="1138"/>
      <c r="AO37" s="303">
        <v>62726</v>
      </c>
      <c r="AP37" s="303">
        <v>880</v>
      </c>
      <c r="AQ37" s="304">
        <v>1050</v>
      </c>
      <c r="AR37" s="305">
        <v>-16.2</v>
      </c>
    </row>
    <row r="38" spans="1:46" ht="27" customHeight="1" x14ac:dyDescent="0.2">
      <c r="A38" s="259"/>
      <c r="AK38" s="1139" t="s">
        <v>527</v>
      </c>
      <c r="AL38" s="1140"/>
      <c r="AM38" s="1140"/>
      <c r="AN38" s="1141"/>
      <c r="AO38" s="306" t="s">
        <v>508</v>
      </c>
      <c r="AP38" s="306" t="s">
        <v>508</v>
      </c>
      <c r="AQ38" s="307">
        <v>1</v>
      </c>
      <c r="AR38" s="295" t="s">
        <v>508</v>
      </c>
      <c r="AS38" s="302"/>
    </row>
    <row r="39" spans="1:46" ht="13.2" x14ac:dyDescent="0.2">
      <c r="A39" s="259"/>
      <c r="AK39" s="1139" t="s">
        <v>528</v>
      </c>
      <c r="AL39" s="1140"/>
      <c r="AM39" s="1140"/>
      <c r="AN39" s="1141"/>
      <c r="AO39" s="303">
        <v>-211321</v>
      </c>
      <c r="AP39" s="303">
        <v>-2964</v>
      </c>
      <c r="AQ39" s="304">
        <v>-5851</v>
      </c>
      <c r="AR39" s="305">
        <v>-49.3</v>
      </c>
      <c r="AS39" s="302"/>
    </row>
    <row r="40" spans="1:46" ht="27" customHeight="1" x14ac:dyDescent="0.2">
      <c r="A40" s="259"/>
      <c r="AK40" s="1136" t="s">
        <v>529</v>
      </c>
      <c r="AL40" s="1137"/>
      <c r="AM40" s="1137"/>
      <c r="AN40" s="1138"/>
      <c r="AO40" s="303">
        <v>-1146956</v>
      </c>
      <c r="AP40" s="303">
        <v>-16087</v>
      </c>
      <c r="AQ40" s="304">
        <v>-27858</v>
      </c>
      <c r="AR40" s="305">
        <v>-42.3</v>
      </c>
      <c r="AS40" s="302"/>
    </row>
    <row r="41" spans="1:46" ht="13.2" x14ac:dyDescent="0.2">
      <c r="A41" s="259"/>
      <c r="AK41" s="1142" t="s">
        <v>303</v>
      </c>
      <c r="AL41" s="1143"/>
      <c r="AM41" s="1143"/>
      <c r="AN41" s="1144"/>
      <c r="AO41" s="303">
        <v>262774</v>
      </c>
      <c r="AP41" s="303">
        <v>3686</v>
      </c>
      <c r="AQ41" s="304">
        <v>12351</v>
      </c>
      <c r="AR41" s="305">
        <v>-70.2</v>
      </c>
      <c r="AS41" s="302"/>
    </row>
    <row r="42" spans="1:46" ht="13.2" x14ac:dyDescent="0.2">
      <c r="A42" s="259"/>
      <c r="AK42" s="308" t="s">
        <v>530</v>
      </c>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531</v>
      </c>
    </row>
    <row r="48" spans="1:46" ht="13.2" x14ac:dyDescent="0.2">
      <c r="A48" s="259"/>
      <c r="AK48" s="313" t="s">
        <v>532</v>
      </c>
      <c r="AL48" s="313"/>
      <c r="AM48" s="313"/>
      <c r="AN48" s="313"/>
      <c r="AO48" s="313"/>
      <c r="AP48" s="313"/>
      <c r="AQ48" s="314"/>
      <c r="AR48" s="313"/>
    </row>
    <row r="49" spans="1:44" ht="13.5" customHeight="1" x14ac:dyDescent="0.2">
      <c r="A49" s="259"/>
      <c r="AK49" s="315"/>
      <c r="AL49" s="316"/>
      <c r="AM49" s="1129" t="s">
        <v>499</v>
      </c>
      <c r="AN49" s="1131" t="s">
        <v>533</v>
      </c>
      <c r="AO49" s="1132"/>
      <c r="AP49" s="1132"/>
      <c r="AQ49" s="1132"/>
      <c r="AR49" s="1133"/>
    </row>
    <row r="50" spans="1:44" ht="13.2" x14ac:dyDescent="0.2">
      <c r="A50" s="259"/>
      <c r="AK50" s="317"/>
      <c r="AL50" s="318"/>
      <c r="AM50" s="1130"/>
      <c r="AN50" s="319" t="s">
        <v>534</v>
      </c>
      <c r="AO50" s="320" t="s">
        <v>535</v>
      </c>
      <c r="AP50" s="321" t="s">
        <v>536</v>
      </c>
      <c r="AQ50" s="322" t="s">
        <v>537</v>
      </c>
      <c r="AR50" s="323" t="s">
        <v>538</v>
      </c>
    </row>
    <row r="51" spans="1:44" ht="13.2" x14ac:dyDescent="0.2">
      <c r="A51" s="259"/>
      <c r="AK51" s="315" t="s">
        <v>539</v>
      </c>
      <c r="AL51" s="316"/>
      <c r="AM51" s="324">
        <v>2013331</v>
      </c>
      <c r="AN51" s="325">
        <v>27752</v>
      </c>
      <c r="AO51" s="326">
        <v>-20.9</v>
      </c>
      <c r="AP51" s="327">
        <v>69185</v>
      </c>
      <c r="AQ51" s="328">
        <v>-2</v>
      </c>
      <c r="AR51" s="329">
        <v>-18.899999999999999</v>
      </c>
    </row>
    <row r="52" spans="1:44" ht="13.2" x14ac:dyDescent="0.2">
      <c r="A52" s="259"/>
      <c r="AK52" s="330"/>
      <c r="AL52" s="331" t="s">
        <v>540</v>
      </c>
      <c r="AM52" s="332">
        <v>756911</v>
      </c>
      <c r="AN52" s="333">
        <v>10434</v>
      </c>
      <c r="AO52" s="334">
        <v>-34.700000000000003</v>
      </c>
      <c r="AP52" s="335">
        <v>38519</v>
      </c>
      <c r="AQ52" s="336">
        <v>3</v>
      </c>
      <c r="AR52" s="337">
        <v>-37.700000000000003</v>
      </c>
    </row>
    <row r="53" spans="1:44" ht="13.2" x14ac:dyDescent="0.2">
      <c r="A53" s="259"/>
      <c r="AK53" s="315" t="s">
        <v>541</v>
      </c>
      <c r="AL53" s="316"/>
      <c r="AM53" s="324">
        <v>1572016</v>
      </c>
      <c r="AN53" s="325">
        <v>21718</v>
      </c>
      <c r="AO53" s="326">
        <v>-21.7</v>
      </c>
      <c r="AP53" s="327">
        <v>70166</v>
      </c>
      <c r="AQ53" s="328">
        <v>1.4</v>
      </c>
      <c r="AR53" s="329">
        <v>-23.1</v>
      </c>
    </row>
    <row r="54" spans="1:44" ht="13.2" x14ac:dyDescent="0.2">
      <c r="A54" s="259"/>
      <c r="AK54" s="330"/>
      <c r="AL54" s="331" t="s">
        <v>540</v>
      </c>
      <c r="AM54" s="332">
        <v>776822</v>
      </c>
      <c r="AN54" s="333">
        <v>10732</v>
      </c>
      <c r="AO54" s="334">
        <v>2.9</v>
      </c>
      <c r="AP54" s="335">
        <v>36115</v>
      </c>
      <c r="AQ54" s="336">
        <v>-6.2</v>
      </c>
      <c r="AR54" s="337">
        <v>9.1</v>
      </c>
    </row>
    <row r="55" spans="1:44" ht="13.2" x14ac:dyDescent="0.2">
      <c r="A55" s="259"/>
      <c r="AK55" s="315" t="s">
        <v>542</v>
      </c>
      <c r="AL55" s="316"/>
      <c r="AM55" s="324">
        <v>2338862</v>
      </c>
      <c r="AN55" s="325">
        <v>32474</v>
      </c>
      <c r="AO55" s="326">
        <v>49.5</v>
      </c>
      <c r="AP55" s="327">
        <v>70329</v>
      </c>
      <c r="AQ55" s="328">
        <v>0.2</v>
      </c>
      <c r="AR55" s="329">
        <v>49.3</v>
      </c>
    </row>
    <row r="56" spans="1:44" ht="13.2" x14ac:dyDescent="0.2">
      <c r="A56" s="259"/>
      <c r="AK56" s="330"/>
      <c r="AL56" s="331" t="s">
        <v>540</v>
      </c>
      <c r="AM56" s="332">
        <v>1046484</v>
      </c>
      <c r="AN56" s="333">
        <v>14530</v>
      </c>
      <c r="AO56" s="334">
        <v>35.4</v>
      </c>
      <c r="AP56" s="335">
        <v>39403</v>
      </c>
      <c r="AQ56" s="336">
        <v>9.1</v>
      </c>
      <c r="AR56" s="337">
        <v>26.3</v>
      </c>
    </row>
    <row r="57" spans="1:44" ht="13.2" x14ac:dyDescent="0.2">
      <c r="A57" s="259"/>
      <c r="AK57" s="315" t="s">
        <v>543</v>
      </c>
      <c r="AL57" s="316"/>
      <c r="AM57" s="324">
        <v>1964249</v>
      </c>
      <c r="AN57" s="325">
        <v>27330</v>
      </c>
      <c r="AO57" s="326">
        <v>-15.8</v>
      </c>
      <c r="AP57" s="327">
        <v>45945</v>
      </c>
      <c r="AQ57" s="328">
        <v>-34.700000000000003</v>
      </c>
      <c r="AR57" s="329">
        <v>18.899999999999999</v>
      </c>
    </row>
    <row r="58" spans="1:44" ht="13.2" x14ac:dyDescent="0.2">
      <c r="A58" s="259"/>
      <c r="AK58" s="330"/>
      <c r="AL58" s="331" t="s">
        <v>540</v>
      </c>
      <c r="AM58" s="332">
        <v>724510</v>
      </c>
      <c r="AN58" s="333">
        <v>10081</v>
      </c>
      <c r="AO58" s="334">
        <v>-30.6</v>
      </c>
      <c r="AP58" s="335">
        <v>25180</v>
      </c>
      <c r="AQ58" s="336">
        <v>-36.1</v>
      </c>
      <c r="AR58" s="337">
        <v>5.5</v>
      </c>
    </row>
    <row r="59" spans="1:44" ht="13.2" x14ac:dyDescent="0.2">
      <c r="A59" s="259"/>
      <c r="AK59" s="315" t="s">
        <v>544</v>
      </c>
      <c r="AL59" s="316"/>
      <c r="AM59" s="324">
        <v>1505252</v>
      </c>
      <c r="AN59" s="325">
        <v>21113</v>
      </c>
      <c r="AO59" s="326">
        <v>-22.7</v>
      </c>
      <c r="AP59" s="327">
        <v>44475</v>
      </c>
      <c r="AQ59" s="328">
        <v>-3.2</v>
      </c>
      <c r="AR59" s="329">
        <v>-19.5</v>
      </c>
    </row>
    <row r="60" spans="1:44" ht="13.2" x14ac:dyDescent="0.2">
      <c r="A60" s="259"/>
      <c r="AK60" s="330"/>
      <c r="AL60" s="331" t="s">
        <v>540</v>
      </c>
      <c r="AM60" s="332">
        <v>791555</v>
      </c>
      <c r="AN60" s="333">
        <v>11102</v>
      </c>
      <c r="AO60" s="334">
        <v>10.1</v>
      </c>
      <c r="AP60" s="335">
        <v>24780</v>
      </c>
      <c r="AQ60" s="336">
        <v>-1.6</v>
      </c>
      <c r="AR60" s="337">
        <v>11.7</v>
      </c>
    </row>
    <row r="61" spans="1:44" ht="13.2" x14ac:dyDescent="0.2">
      <c r="A61" s="259"/>
      <c r="AK61" s="315" t="s">
        <v>545</v>
      </c>
      <c r="AL61" s="338"/>
      <c r="AM61" s="324">
        <v>1878742</v>
      </c>
      <c r="AN61" s="325">
        <v>26077</v>
      </c>
      <c r="AO61" s="326">
        <v>-6.3</v>
      </c>
      <c r="AP61" s="327">
        <v>60020</v>
      </c>
      <c r="AQ61" s="339">
        <v>-7.7</v>
      </c>
      <c r="AR61" s="329">
        <v>1.4</v>
      </c>
    </row>
    <row r="62" spans="1:44" ht="13.2" x14ac:dyDescent="0.2">
      <c r="A62" s="259"/>
      <c r="AK62" s="330"/>
      <c r="AL62" s="331" t="s">
        <v>540</v>
      </c>
      <c r="AM62" s="332">
        <v>819256</v>
      </c>
      <c r="AN62" s="333">
        <v>11376</v>
      </c>
      <c r="AO62" s="334">
        <v>-3.4</v>
      </c>
      <c r="AP62" s="335">
        <v>32799</v>
      </c>
      <c r="AQ62" s="336">
        <v>-6.4</v>
      </c>
      <c r="AR62" s="337">
        <v>3</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02M6j8gBoj3wFaLwkm762h+0uF2Mc5mOZSr7loUHTgFkih2h+UcGykfAS5YcZx+JAJibzMOvQ5qnGLTkZo/DAA==" saltValue="q9CMwXIz3Zs9NC1UQacWi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19" zoomScale="70" zoomScaleNormal="70" zoomScaleSheetLayoutView="55" workbookViewId="0">
      <selection activeCell="CO85" sqref="CO85"/>
    </sheetView>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547</v>
      </c>
    </row>
    <row r="121" spans="125:125" ht="13.5" hidden="1" customHeight="1" x14ac:dyDescent="0.2">
      <c r="DU121" s="253"/>
    </row>
  </sheetData>
  <sheetProtection algorithmName="SHA-512" hashValue="DLyMBbCGjnQqpWDNNfKV7834WoflqUdakUEgfP1hrfLgxLm4zQcTDS2hw/WKF6wPNygZOtGR937U3FmJLHjzng==" saltValue="DxIg0k3jVF+iYtjyvJGeW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3" zoomScale="70" zoomScaleNormal="70" zoomScaleSheetLayoutView="55" workbookViewId="0">
      <selection activeCell="AF102" sqref="AF102"/>
    </sheetView>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548</v>
      </c>
    </row>
  </sheetData>
  <sheetProtection algorithmName="SHA-512" hashValue="7QZbOKVPKkARavl57AfupyWvDTqfOH1thoZi2XehKZaiI5+NzHqNlqzc1xmjl5LzIVYeHpJvNU+WfbOZixkPAA==" saltValue="FgfhhIaq0m86F64/tTD3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29"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549</v>
      </c>
      <c r="G46" s="8" t="s">
        <v>550</v>
      </c>
      <c r="H46" s="8" t="s">
        <v>551</v>
      </c>
      <c r="I46" s="8" t="s">
        <v>552</v>
      </c>
      <c r="J46" s="9" t="s">
        <v>553</v>
      </c>
    </row>
    <row r="47" spans="2:10" ht="57.75" customHeight="1" x14ac:dyDescent="0.2">
      <c r="B47" s="10"/>
      <c r="C47" s="1155" t="s">
        <v>3</v>
      </c>
      <c r="D47" s="1155"/>
      <c r="E47" s="1156"/>
      <c r="F47" s="11">
        <v>11.18</v>
      </c>
      <c r="G47" s="12">
        <v>11.05</v>
      </c>
      <c r="H47" s="12">
        <v>11.43</v>
      </c>
      <c r="I47" s="12">
        <v>14.36</v>
      </c>
      <c r="J47" s="13">
        <v>19.23</v>
      </c>
    </row>
    <row r="48" spans="2:10" ht="57.75" customHeight="1" x14ac:dyDescent="0.2">
      <c r="B48" s="14"/>
      <c r="C48" s="1157" t="s">
        <v>4</v>
      </c>
      <c r="D48" s="1157"/>
      <c r="E48" s="1158"/>
      <c r="F48" s="15">
        <v>5.63</v>
      </c>
      <c r="G48" s="16">
        <v>5.84</v>
      </c>
      <c r="H48" s="16">
        <v>7.52</v>
      </c>
      <c r="I48" s="16">
        <v>8.64</v>
      </c>
      <c r="J48" s="17">
        <v>5.7</v>
      </c>
    </row>
    <row r="49" spans="2:10" ht="57.75" customHeight="1" thickBot="1" x14ac:dyDescent="0.25">
      <c r="B49" s="18"/>
      <c r="C49" s="1159" t="s">
        <v>5</v>
      </c>
      <c r="D49" s="1159"/>
      <c r="E49" s="1160"/>
      <c r="F49" s="19">
        <v>3.49</v>
      </c>
      <c r="G49" s="20">
        <v>7.0000000000000007E-2</v>
      </c>
      <c r="H49" s="20">
        <v>2.4900000000000002</v>
      </c>
      <c r="I49" s="20">
        <v>5.03</v>
      </c>
      <c r="J49" s="21">
        <v>1.26</v>
      </c>
    </row>
    <row r="50" spans="2:10" ht="13.2" x14ac:dyDescent="0.2"/>
  </sheetData>
  <sheetProtection algorithmName="SHA-512" hashValue="uiVHYc1VSqB8gPxlfkA9BD9Vlbcinp10/xOvtHMNkosxmTh/FskqqeJTuNQI0jO5V2lKD1+LVBkuF099MY+OIQ==" saltValue="obdExKaEXgI+k/iJkJUK4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2024-03-08T08:32:59Z</cp:lastPrinted>
  <dcterms:created xsi:type="dcterms:W3CDTF">2024-02-05T00:56:17Z</dcterms:created>
  <dcterms:modified xsi:type="dcterms:W3CDTF">2025-09-28T07:16:53Z</dcterms:modified>
  <cp:category/>
</cp:coreProperties>
</file>