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14A79EBF-EFB3-46F9-8C5F-AF850A382906}"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U34" i="10"/>
  <c r="C34" i="10"/>
  <c r="U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6" i="10" l="1"/>
  <c r="AM34" i="10"/>
  <c r="BE34" i="10" l="1"/>
  <c r="BW34" i="10" s="1"/>
  <c r="BW35" i="10" s="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<sst xmlns="http://schemas.openxmlformats.org/spreadsheetml/2006/main" count="1146" uniqueCount="640">
  <si>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</si>
  <si>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</si>
  <si>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</si>
  <si>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</si>
  <si>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</si>
  <si>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</si>
  <si>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</si>
  <si>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</si>
  <si>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</si>
  <si>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</si>
  <si>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</si>
  <si>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</si>
  <si>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</si>
  <si>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</si>
  <si>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</si>
  <si>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</si>
  <si>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</si>
  <si>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</si>
  <si>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</si>
  <si>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</si>
  <si>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</si>
  <si>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</si>
  <si>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</si>
  <si>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</si>
  <si>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</si>
  <si>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</si>
  <si>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</si>
  <si>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</si>
  <si>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</si>
  <si>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</si>
  <si>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</si>
  <si>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</si>
  <si>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</si>
  <si>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</si>
  <si>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</si>
  <si>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</si>
  <si>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</si>
  <si>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</si>
  <si>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</si>
  <si>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</si>
  <si>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</si>
  <si>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</si>
  <si>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</si>
  <si>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</si>
  <si>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</si>
  <si>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</si>
  <si>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</si>
  <si>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</si>
  <si>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</si>
  <si>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</si>
  <si>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</si>
  <si>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</si>
  <si>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</si>
  <si>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</si>
  <si>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</si>
  <si>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</si>
  <si>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</si>
  <si>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</si>
  <si>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</si>
  <si>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</si>
  <si>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</si>
  <si>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</si>
  <si>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</si>
  <si>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</si>
  <si>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</si>
  <si>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</si>
  <si>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</si>
  <si>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</si>
  <si>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</si>
  <si>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</si>
  <si>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</si>
  <si>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</si>
  <si>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</si>
  <si>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</si>
  <si>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</si>
  <si>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</si>
  <si>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</si>
  <si>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</si>
  <si>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</si>
  <si>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</si>
  <si>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</si>
  <si>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</si>
  <si>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</si>
  <si>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</si>
  <si>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</si>
  <si>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</si>
  <si>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</si>
  <si>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</si>
  <si>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</si>
  <si>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</si>
  <si>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</si>
  <si>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</si>
  <si>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</si>
  <si>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</si>
  <si>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</si>
  <si>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</si>
  <si>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</si>
  <si>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</si>
  <si>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</si>
  <si>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東大和市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</si>
  <si>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</si>
  <si>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</si>
  <si>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</si>
  <si>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</si>
  <si>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</si>
  <si>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</si>
  <si>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</si>
  <si>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</si>
  <si>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</si>
  <si>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</si>
  <si>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</si>
  <si>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</si>
  <si>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</si>
  <si>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</si>
  <si>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</si>
  <si>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</si>
  <si>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</si>
  <si>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</si>
  <si>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</si>
  <si>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</si>
  <si>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</si>
  <si>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</si>
  <si>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</si>
  <si>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</si>
  <si>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</si>
  <si>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</si>
  <si>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</si>
  <si>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</si>
  <si>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</si>
  <si>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</si>
  <si>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</si>
  <si>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</si>
  <si>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</si>
  <si>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</si>
  <si>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</si>
  <si>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</si>
  <si>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</si>
  <si>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</si>
  <si>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</si>
  <si>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</si>
  <si>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</si>
  <si>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</si>
  <si>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</si>
  <si>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</si>
  <si>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</si>
  <si>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</si>
  <si>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</si>
  <si>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</si>
  <si>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</si>
  <si>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</si>
  <si>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</si>
  <si>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</si>
  <si>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</si>
  <si>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</si>
  <si>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</si>
  <si>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</si>
  <si>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</si>
  <si>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</si>
  <si>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</si>
  <si>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</si>
  <si>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</si>
  <si>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</si>
  <si>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</si>
  <si>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</si>
  <si>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</si>
  <si>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</si>
  <si>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</si>
  <si>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</si>
  <si>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</si>
  <si>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</si>
  <si>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</si>
  <si>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</si>
  <si>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</si>
  <si>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</si>
  <si>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</si>
  <si>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</si>
  <si>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</si>
  <si>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</si>
  <si>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</si>
  <si>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</si>
  <si>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</si>
  <si>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</si>
  <si>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</si>
  <si>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</si>
  <si>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</si>
  <si>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</si>
  <si>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</si>
  <si>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</si>
  <si>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</si>
  <si>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</si>
  <si>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</si>
  <si>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</si>
  <si>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</si>
  <si>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</si>
  <si>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</si>
  <si>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</si>
  <si>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</si>
  <si>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</si>
  <si>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</si>
  <si>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</si>
  <si>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</si>
  <si>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</si>
  <si>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</si>
  <si>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</si>
  <si>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</si>
  <si>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</si>
  <si>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</si>
  <si>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</si>
  <si>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</si>
  <si>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</si>
  <si>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</si>
  <si>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</si>
  <si>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</si>
  <si>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</si>
  <si>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</si>
  <si>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</si>
  <si>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</si>
  <si>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</si>
  <si>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</si>
  <si>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東京都東大和市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</si>
  <si>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</si>
  <si>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</si>
  <si>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</si>
  <si>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</si>
  <si>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</si>
  <si>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</si>
  <si>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</si>
  <si>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</si>
  <si>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</si>
  <si>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</si>
  <si>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</si>
  <si>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</si>
  <si>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</si>
  <si>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</si>
  <si>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</si>
  <si>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</si>
  <si>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</si>
  <si>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</si>
  <si>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</si>
  <si>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</si>
  <si>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</si>
  <si>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</si>
  <si>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</si>
  <si>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</si>
  <si>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</si>
  <si>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</si>
  <si>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</si>
  <si>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</si>
  <si>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</si>
  <si>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</si>
  <si>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</si>
  <si>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</si>
  <si>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</si>
  <si>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</si>
  <si>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</si>
  <si>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</si>
  <si>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</si>
  <si>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</si>
  <si>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</si>
  <si>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</si>
  <si>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</si>
  <si>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</si>
  <si>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</si>
  <si>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</si>
  <si>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</si>
  <si>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</si>
  <si>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</si>
  <si>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</si>
  <si>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</si>
  <si>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</si>
  <si>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</si>
  <si>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</si>
  <si>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</si>
  <si>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</si>
  <si>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</si>
  <si>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</si>
  <si>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</si>
  <si>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</si>
  <si>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</si>
  <si>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</si>
  <si>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</si>
  <si>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</si>
  <si>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</si>
  <si>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</si>
  <si>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</si>
  <si>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</si>
  <si>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</si>
  <si>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</si>
  <si>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</si>
  <si>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</si>
  <si>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</si>
  <si>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</si>
  <si>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</si>
  <si>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</si>
  <si>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</si>
  <si>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</si>
  <si>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</si>
  <si>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</si>
  <si>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</si>
  <si>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</si>
  <si>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</si>
  <si>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</si>
  <si>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</si>
  <si>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</si>
  <si>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</si>
  <si>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</si>
  <si>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</si>
  <si>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</si>
  <si>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</si>
  <si>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</si>
  <si>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</si>
  <si>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</si>
  <si>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</si>
  <si>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</si>
  <si>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</si>
  <si>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</si>
  <si>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</si>
  <si>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</si>
  <si>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</si>
  <si>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</si>
  <si>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</si>
  <si>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</si>
  <si>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</si>
  <si>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</si>
  <si>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</si>
  <si>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</si>
  <si>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</si>
  <si>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</si>
  <si>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</si>
  <si>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</si>
  <si>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</si>
  <si>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</si>
  <si>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</si>
  <si>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</si>
  <si>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</si>
  <si>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</si>
  <si>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</si>
  <si>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</si>
  <si>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</si>
  <si>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</si>
  <si>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</si>
  <si>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</si>
  <si>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</si>
  <si>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</si>
  <si>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</si>
  <si>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</si>
  <si>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</si>
  <si>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</si>
  <si>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</si>
  <si>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</si>
  <si>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</si>
  <si>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</si>
  <si>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</si>
  <si>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</si>
  <si>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</si>
  <si>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</si>
  <si>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</si>
  <si>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</si>
  <si>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</si>
  <si>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</si>
  <si>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</si>
  <si>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</si>
  <si>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</si>
  <si>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</si>
  <si>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</si>
  <si>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</si>
  <si>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</si>
  <si>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</si>
  <si>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</si>
  <si>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</si>
  <si>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</si>
  <si>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</si>
  <si>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東京都東大和市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</si>
  <si>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</si>
  <si>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</si>
  <si>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</si>
  <si>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</si>
  <si>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</si>
  <si>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</si>
  <si>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</si>
  <si>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</si>
  <si>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</si>
  <si>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</si>
  <si>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</si>
  <si>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</si>
  <si>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</si>
  <si>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</si>
  <si>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</si>
  <si>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</si>
  <si>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</si>
  <si>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</si>
  <si>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</si>
  <si>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</si>
  <si>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</si>
  <si>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</si>
  <si>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</si>
  <si>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</si>
  <si>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</si>
  <si>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</si>
  <si>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</si>
  <si>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</si>
  <si>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</si>
  <si>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</si>
  <si>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</si>
  <si>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</si>
  <si>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</si>
  <si>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</si>
  <si>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</si>
  <si>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</si>
  <si>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</si>
  <si>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</si>
  <si>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</si>
  <si>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土地区画整理事業特別会計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</si>
  <si>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</si>
  <si>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</si>
  <si>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</si>
  <si>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</si>
  <si>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</si>
  <si>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</si>
  <si>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</si>
  <si>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</si>
  <si>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</si>
  <si>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</si>
  <si>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</si>
  <si>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</si>
  <si>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</si>
  <si>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</si>
  <si>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</si>
  <si>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</si>
  <si>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</si>
  <si>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</si>
  <si>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</si>
  <si>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</si>
  <si>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</si>
  <si>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</si>
  <si>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</si>
  <si>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</si>
  <si>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</si>
  <si>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</si>
  <si>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</si>
  <si>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</si>
  <si>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</si>
  <si>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</si>
  <si>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</si>
  <si>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</si>
  <si>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</si>
  <si>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</si>
  <si>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</si>
  <si>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</si>
  <si>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</si>
  <si>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</si>
  <si>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</si>
  <si>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</si>
  <si>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</si>
  <si>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</si>
  <si>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</si>
  <si>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</si>
  <si>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</si>
  <si>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</si>
  <si>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</si>
  <si>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</si>
  <si>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</si>
  <si>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</si>
  <si>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</si>
  <si>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</si>
  <si>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</si>
  <si>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</si>
  <si>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</si>
  <si>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</si>
  <si>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</si>
  <si>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</si>
  <si>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</si>
  <si>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</si>
  <si>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</si>
  <si>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</si>
  <si>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</si>
  <si>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</si>
  <si>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</si>
  <si>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</si>
  <si>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</si>
  <si>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</si>
  <si>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</si>
  <si>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</si>
  <si>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</si>
  <si>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</si>
  <si>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</si>
  <si>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</si>
  <si>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</si>
  <si>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</si>
  <si>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</si>
  <si>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</si>
  <si>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</si>
  <si>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</si>
  <si>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</si>
  <si>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t>
    <phoneticPr fontId="5"/>
  </si>
  <si>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</si>
  <si>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</si>
  <si>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</si>
  <si>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</si>
  <si>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</si>
  <si>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</si>
  <si>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</si>
  <si>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</si>
  <si>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</si>
  <si>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</si>
  <si>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</si>
  <si>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</si>
  <si>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</si>
  <si>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</si>
  <si>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</si>
  <si>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</si>
  <si>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</si>
  <si>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</si>
  <si>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</si>
  <si>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</si>
  <si>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</si>
  <si>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</si>
  <si>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</si>
  <si>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</si>
  <si>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</si>
  <si>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</si>
  <si>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</si>
  <si>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</si>
  <si>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</si>
  <si>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</si>
  <si>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</si>
  <si>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</si>
  <si>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</si>
  <si>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</si>
  <si>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</si>
  <si>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</si>
  <si>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</si>
  <si>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</si>
  <si>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</si>
  <si>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</si>
  <si>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</si>
  <si>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</si>
  <si>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</si>
  <si>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</si>
  <si>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</si>
  <si>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</si>
  <si>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</si>
  <si>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</si>
  <si>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</si>
  <si>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</si>
  <si>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</si>
  <si>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</si>
  <si>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</si>
  <si>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</si>
  <si>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</si>
  <si>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</si>
  <si>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</si>
  <si>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</si>
  <si>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</si>
  <si>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</si>
  <si>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</si>
  <si>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</si>
  <si>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</si>
  <si>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</si>
  <si>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</si>
  <si>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</si>
  <si>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</si>
  <si>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</si>
  <si>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</si>
  <si>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</si>
  <si>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</si>
  <si>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</si>
  <si>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</si>
  <si>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</si>
  <si>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</si>
  <si>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</si>
  <si>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</si>
  <si>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2.51</t>
  </si>
  <si>
    <t>▲ 0.38</t>
  </si>
  <si>
    <t>一般会計</t>
  </si>
  <si>
    <t>下水道事業会計</t>
  </si>
  <si>
    <t>介護保険事業特別会計</t>
  </si>
  <si>
    <t>国民健康保険事業特別会計</t>
  </si>
  <si>
    <t>後期高齢者医療特別会計</t>
  </si>
  <si>
    <t>土地区画整理事業特別会計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</si>
  <si>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</si>
  <si>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</si>
  <si>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</si>
  <si>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</si>
  <si>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</si>
  <si>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</si>
  <si>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</si>
  <si>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</si>
  <si>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</si>
  <si>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t>
    <phoneticPr fontId="2"/>
  </si>
  <si>
    <t>-</t>
    <phoneticPr fontId="2"/>
  </si>
  <si>
    <t>-</t>
    <phoneticPr fontId="2"/>
  </si>
  <si>
    <t>湖南衛生組合</t>
    <rPh sb="0" eb="2">
      <t>コナン</t>
    </rPh>
    <rPh sb="2" eb="4">
      <t>エイセイ</t>
    </rPh>
    <rPh sb="4" eb="6">
      <t>クミアイ</t>
    </rPh>
    <phoneticPr fontId="2"/>
  </si>
  <si>
    <t>小平・村山・大和衛生組合</t>
    <rPh sb="0" eb="2">
      <t>コダイラ</t>
    </rPh>
    <rPh sb="3" eb="5">
      <t>ムラヤマ</t>
    </rPh>
    <rPh sb="6" eb="8">
      <t>ヤマト</t>
    </rPh>
    <rPh sb="8" eb="10">
      <t>エイセイ</t>
    </rPh>
    <rPh sb="10" eb="12">
      <t>クミアイ</t>
    </rPh>
    <phoneticPr fontId="2"/>
  </si>
  <si>
    <t>東京たま広域資源循環組合</t>
    <rPh sb="0" eb="2">
      <t>トウキョウ</t>
    </rPh>
    <rPh sb="4" eb="6">
      <t>コウイキ</t>
    </rPh>
    <rPh sb="6" eb="8">
      <t>シゲン</t>
    </rPh>
    <rPh sb="8" eb="10">
      <t>ジュンカン</t>
    </rPh>
    <rPh sb="10" eb="12">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</si>
  <si>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</si>
  <si>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</si>
  <si>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</si>
  <si>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</si>
  <si>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</si>
  <si>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</si>
  <si>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昭和病院企業団</t>
    <rPh sb="0" eb="2">
      <t>ショウワ</t>
    </rPh>
    <rPh sb="2" eb="4">
      <t>ビョウイン</t>
    </rPh>
    <rPh sb="4" eb="6">
      <t>キギョウ</t>
    </rPh>
    <rPh sb="6" eb="7">
      <t>ダン</t>
    </rPh>
    <phoneticPr fontId="2"/>
  </si>
  <si>
    <t>-</t>
    <phoneticPr fontId="2"/>
  </si>
  <si>
    <t>-</t>
    <phoneticPr fontId="2"/>
  </si>
  <si>
    <t>-</t>
    <phoneticPr fontId="2"/>
  </si>
  <si>
    <t>-</t>
    <phoneticPr fontId="2"/>
  </si>
  <si>
    <t>-</t>
    <phoneticPr fontId="2"/>
  </si>
  <si>
    <t>〇</t>
    <phoneticPr fontId="2"/>
  </si>
  <si>
    <t>東大和市土地開発公社</t>
    <rPh sb="0" eb="4">
      <t>ヒガシヤマトシ</t>
    </rPh>
    <rPh sb="4" eb="6">
      <t>トチ</t>
    </rPh>
    <rPh sb="6" eb="8">
      <t>カイハツ</t>
    </rPh>
    <rPh sb="8" eb="10">
      <t>コウシャ</t>
    </rPh>
    <phoneticPr fontId="2"/>
  </si>
  <si>
    <t>多摩都市モノレール株式会社</t>
    <rPh sb="0" eb="2">
      <t>タマ</t>
    </rPh>
    <rPh sb="2" eb="4">
      <t>トシ</t>
    </rPh>
    <rPh sb="9" eb="13">
      <t>カブシキガイシャ</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</si>
  <si>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</si>
  <si>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</si>
  <si>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</si>
  <si>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</si>
  <si>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</si>
  <si>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</si>
  <si>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</si>
  <si>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</si>
  <si>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</si>
  <si>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</si>
  <si>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</si>
  <si>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公共施設等整備基金</t>
    <rPh sb="0" eb="2">
      <t>コウキョウ</t>
    </rPh>
    <rPh sb="2" eb="4">
      <t>シセツ</t>
    </rPh>
    <rPh sb="4" eb="5">
      <t>トウ</t>
    </rPh>
    <rPh sb="5" eb="7">
      <t>セイビ</t>
    </rPh>
    <rPh sb="7" eb="9">
      <t>キキン</t>
    </rPh>
    <phoneticPr fontId="5"/>
  </si>
  <si>
    <t>環境緑化基金</t>
    <rPh sb="0" eb="2">
      <t>カンキョウ</t>
    </rPh>
    <rPh sb="2" eb="4">
      <t>リョクカ</t>
    </rPh>
    <rPh sb="4" eb="6">
      <t>キキン</t>
    </rPh>
    <phoneticPr fontId="5"/>
  </si>
  <si>
    <t>長寿社会福祉基金</t>
    <rPh sb="0" eb="2">
      <t>チョウジュ</t>
    </rPh>
    <rPh sb="2" eb="4">
      <t>シャカイ</t>
    </rPh>
    <rPh sb="4" eb="6">
      <t>フクシ</t>
    </rPh>
    <rPh sb="6" eb="8">
      <t>キキン</t>
    </rPh>
    <phoneticPr fontId="5"/>
  </si>
  <si>
    <t>文化・スポーツ基金</t>
    <rPh sb="0" eb="2">
      <t>ブンカ</t>
    </rPh>
    <rPh sb="7" eb="9">
      <t>キキン</t>
    </rPh>
    <phoneticPr fontId="5"/>
  </si>
  <si>
    <t>り災救助及び災害復旧・復興基金</t>
    <rPh sb="1" eb="2">
      <t>サイ</t>
    </rPh>
    <rPh sb="2" eb="4">
      <t>キュウジョ</t>
    </rPh>
    <rPh sb="4" eb="5">
      <t>オヨ</t>
    </rPh>
    <rPh sb="6" eb="8">
      <t>サイガイ</t>
    </rPh>
    <rPh sb="8" eb="10">
      <t>フッキュウ</t>
    </rPh>
    <rPh sb="11" eb="13">
      <t>フッコウ</t>
    </rPh>
    <rPh sb="13" eb="15">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</si>
  <si>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</si>
  <si>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</si>
  <si>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</si>
  <si>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</si>
  <si>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</si>
  <si>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</si>
  <si>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</si>
  <si>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</si>
  <si>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t>
    <phoneticPr fontId="5"/>
  </si>
  <si>
    <t>実質公債費比率</t>
    <phoneticPr fontId="5"/>
  </si>
  <si>
    <t xml:space="preserve"> </t>
    <phoneticPr fontId="5"/>
  </si>
  <si>
    <t xml:space="preserve"> </t>
    <phoneticPr fontId="5"/>
  </si>
  <si>
    <t>　類似団体と比較すると、公共施設の老朽化に伴い、有形固定資産減価償却率は高い水準にあるが、将来負担比率については、基金等の充当可能財源等の控除により、将来負担額がマイナスになったため、数値が算定されなかった。
　今後については、有形固定資産減価償却率が高いため、公共施設等の更新等が必要になることが見込まれ、それに伴う基金の取崩しや地方債の借入などにより、基金残高の減少や地方債残高が増加し、将来負担比率も増加する見込である。そのため、更新経費の平準化と基金の計画的な積立、地方債の有効活用を、財政の健全性を保ちながら対応していく必要がある。</t>
    <phoneticPr fontId="5"/>
  </si>
  <si>
    <r>
      <t>　実質公債費比率は、類似団体と比較して低い水準にあるが、令和４年度においては、元利償還金の増加や臨時財政対策債の減少等に</t>
    </r>
    <r>
      <rPr>
        <sz val="11"/>
        <rFont val="ＭＳ Ｐゴシック"/>
        <family val="3"/>
        <charset val="128"/>
      </rPr>
      <t>より増加した。</t>
    </r>
    <r>
      <rPr>
        <sz val="11"/>
        <color indexed="8"/>
        <rFont val="ＭＳ Ｐゴシック"/>
        <family val="3"/>
        <charset val="128"/>
      </rPr>
      <t xml:space="preserve">
　将来負担比率については、地方債現在高及び公営企業債等繰入額の減少、基金等の充当可能財源等の控除により、将来負担額がマイナスとなったことにより、数値が算定されなかった。
　今後については、老朽化した公共施設等の更新などが見込まれるため、借入と返済のプライマリーバランスを考慮しながら地方債を活用するなど、健全な財政運営に努める必要がある。</t>
    </r>
    <rPh sb="39" eb="41">
      <t>ガンリ</t>
    </rPh>
    <rPh sb="41" eb="44">
      <t>ショウカンキン</t>
    </rPh>
    <rPh sb="45" eb="47">
      <t>ゾウカ</t>
    </rPh>
    <rPh sb="48" eb="50">
      <t>リンジ</t>
    </rPh>
    <rPh sb="50" eb="52">
      <t>ザイセイ</t>
    </rPh>
    <rPh sb="52" eb="54">
      <t>タイサク</t>
    </rPh>
    <rPh sb="54" eb="55">
      <t>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</si>
</sst>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41934</c:v>
                </c:pt>
                <c:pt idx="1">
                  <c:v>45588</c:v>
                </c:pt>
                <c:pt idx="2">
                  <c:v>45483</c:v>
                </c:pt>
                <c:pt idx="3">
                  <c:v>45945</c:v>
                </c:pt>
                <c:pt idx="4">
                  <c:v>44475</c:v>
                </c:pt>
              </c:numCache>
            </c:numRef>
          </c:val>
          <c:smooth val="0"/>
          <c:extLst>
            <c:ext xmlns:c16="http://schemas.microsoft.com/office/drawing/2014/chart" uri="{C3380CC4-5D6E-409C-BE32-E72D297353CC}">
              <c16:uniqueId val="{00000000-B6F3-46ED-A78D-5CBD8970866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11720</c:v>
                </c:pt>
                <c:pt idx="1">
                  <c:v>11639</c:v>
                </c:pt>
                <c:pt idx="2">
                  <c:v>16653</c:v>
                </c:pt>
                <c:pt idx="3">
                  <c:v>14953</c:v>
                </c:pt>
                <c:pt idx="4">
                  <c:v>20627</c:v>
                </c:pt>
              </c:numCache>
            </c:numRef>
          </c:val>
          <c:smooth val="0"/>
          <c:extLst>
            <c:ext xmlns:c16="http://schemas.microsoft.com/office/drawing/2014/chart" uri="{C3380CC4-5D6E-409C-BE32-E72D297353CC}">
              <c16:uniqueId val="{00000001-B6F3-46ED-A78D-5CBD8970866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8.74</c:v>
                </c:pt>
                <c:pt idx="1">
                  <c:v>8.14</c:v>
                </c:pt>
                <c:pt idx="2">
                  <c:v>11.09</c:v>
                </c:pt>
                <c:pt idx="3">
                  <c:v>16.02</c:v>
                </c:pt>
                <c:pt idx="4">
                  <c:v>16.25</c:v>
                </c:pt>
              </c:numCache>
            </c:numRef>
          </c:val>
          <c:extLst>
            <c:ext xmlns:c16="http://schemas.microsoft.com/office/drawing/2014/chart" uri="{C3380CC4-5D6E-409C-BE32-E72D297353CC}">
              <c16:uniqueId val="{00000000-B085-412A-AFF5-3C1A6EF3C7A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14.6</c:v>
                </c:pt>
                <c:pt idx="1">
                  <c:v>12.5</c:v>
                </c:pt>
                <c:pt idx="2">
                  <c:v>13.91</c:v>
                </c:pt>
                <c:pt idx="3">
                  <c:v>14.26</c:v>
                </c:pt>
                <c:pt idx="4">
                  <c:v>14.36</c:v>
                </c:pt>
              </c:numCache>
            </c:numRef>
          </c:val>
          <c:extLst>
            <c:ext xmlns:c16="http://schemas.microsoft.com/office/drawing/2014/chart" uri="{C3380CC4-5D6E-409C-BE32-E72D297353CC}">
              <c16:uniqueId val="{00000001-B085-412A-AFF5-3C1A6EF3C7A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1.45</c:v>
                </c:pt>
                <c:pt idx="1">
                  <c:v>-2.5099999999999998</c:v>
                </c:pt>
                <c:pt idx="2">
                  <c:v>4.7</c:v>
                </c:pt>
                <c:pt idx="3">
                  <c:v>6.51</c:v>
                </c:pt>
                <c:pt idx="4">
                  <c:v>-0.38</c:v>
                </c:pt>
              </c:numCache>
            </c:numRef>
          </c:val>
          <c:smooth val="0"/>
          <c:extLst>
            <c:ext xmlns:c16="http://schemas.microsoft.com/office/drawing/2014/chart" uri="{C3380CC4-5D6E-409C-BE32-E72D297353CC}">
              <c16:uniqueId val="{00000002-B085-412A-AFF5-3C1A6EF3C7A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0.39</c:v>
                </c:pt>
                <c:pt idx="2">
                  <c:v>#N/A</c:v>
                </c:pt>
                <c:pt idx="3">
                  <c:v>0.1</c:v>
                </c:pt>
                <c:pt idx="4">
                  <c:v>0</c:v>
                </c:pt>
                <c:pt idx="5">
                  <c:v>0</c:v>
                </c:pt>
                <c:pt idx="6">
                  <c:v>0</c:v>
                </c:pt>
                <c:pt idx="7">
                  <c:v>0</c:v>
                </c:pt>
                <c:pt idx="8">
                  <c:v>0</c:v>
                </c:pt>
                <c:pt idx="9">
                  <c:v>0</c:v>
                </c:pt>
              </c:numCache>
            </c:numRef>
          </c:val>
          <c:extLst>
            <c:ext xmlns:c16="http://schemas.microsoft.com/office/drawing/2014/chart" uri="{C3380CC4-5D6E-409C-BE32-E72D297353CC}">
              <c16:uniqueId val="{00000000-D589-4BAB-8978-8252EAEC133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589-4BAB-8978-8252EAEC133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589-4BAB-8978-8252EAEC133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589-4BAB-8978-8252EAEC1337}"/>
            </c:ext>
          </c:extLst>
        </c:ser>
        <c:ser>
          <c:idx val="4"/>
          <c:order val="4"/>
          <c:tx>
            <c:strRef>
              <c:f>データシート!$A$31</c:f>
              <c:strCache>
                <c:ptCount val="1"/>
                <c:pt idx="0">
                  <c:v>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0.03</c:v>
                </c:pt>
                <c:pt idx="2">
                  <c:v>#N/A</c:v>
                </c:pt>
                <c:pt idx="3">
                  <c:v>0.03</c:v>
                </c:pt>
                <c:pt idx="4">
                  <c:v>#N/A</c:v>
                </c:pt>
                <c:pt idx="5">
                  <c:v>0</c:v>
                </c:pt>
                <c:pt idx="6">
                  <c:v>#N/A</c:v>
                </c:pt>
                <c:pt idx="7">
                  <c:v>0</c:v>
                </c:pt>
                <c:pt idx="8">
                  <c:v>#N/A</c:v>
                </c:pt>
                <c:pt idx="9">
                  <c:v>0</c:v>
                </c:pt>
              </c:numCache>
            </c:numRef>
          </c:val>
          <c:extLst>
            <c:ext xmlns:c16="http://schemas.microsoft.com/office/drawing/2014/chart" uri="{C3380CC4-5D6E-409C-BE32-E72D297353CC}">
              <c16:uniqueId val="{00000004-D589-4BAB-8978-8252EAEC1337}"/>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0.19</c:v>
                </c:pt>
                <c:pt idx="2">
                  <c:v>#N/A</c:v>
                </c:pt>
                <c:pt idx="3">
                  <c:v>0.19</c:v>
                </c:pt>
                <c:pt idx="4">
                  <c:v>#N/A</c:v>
                </c:pt>
                <c:pt idx="5">
                  <c:v>0.23</c:v>
                </c:pt>
                <c:pt idx="6">
                  <c:v>#N/A</c:v>
                </c:pt>
                <c:pt idx="7">
                  <c:v>0.15</c:v>
                </c:pt>
                <c:pt idx="8">
                  <c:v>#N/A</c:v>
                </c:pt>
                <c:pt idx="9">
                  <c:v>0.33</c:v>
                </c:pt>
              </c:numCache>
            </c:numRef>
          </c:val>
          <c:extLst>
            <c:ext xmlns:c16="http://schemas.microsoft.com/office/drawing/2014/chart" uri="{C3380CC4-5D6E-409C-BE32-E72D297353CC}">
              <c16:uniqueId val="{00000005-D589-4BAB-8978-8252EAEC1337}"/>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1.3</c:v>
                </c:pt>
                <c:pt idx="2">
                  <c:v>#N/A</c:v>
                </c:pt>
                <c:pt idx="3">
                  <c:v>1.55</c:v>
                </c:pt>
                <c:pt idx="4">
                  <c:v>#N/A</c:v>
                </c:pt>
                <c:pt idx="5">
                  <c:v>1.56</c:v>
                </c:pt>
                <c:pt idx="6">
                  <c:v>#N/A</c:v>
                </c:pt>
                <c:pt idx="7">
                  <c:v>2.12</c:v>
                </c:pt>
                <c:pt idx="8">
                  <c:v>#N/A</c:v>
                </c:pt>
                <c:pt idx="9">
                  <c:v>1.75</c:v>
                </c:pt>
              </c:numCache>
            </c:numRef>
          </c:val>
          <c:extLst>
            <c:ext xmlns:c16="http://schemas.microsoft.com/office/drawing/2014/chart" uri="{C3380CC4-5D6E-409C-BE32-E72D297353CC}">
              <c16:uniqueId val="{00000006-D589-4BAB-8978-8252EAEC1337}"/>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2.1</c:v>
                </c:pt>
                <c:pt idx="2">
                  <c:v>#N/A</c:v>
                </c:pt>
                <c:pt idx="3">
                  <c:v>2.81</c:v>
                </c:pt>
                <c:pt idx="4">
                  <c:v>#N/A</c:v>
                </c:pt>
                <c:pt idx="5">
                  <c:v>3.99</c:v>
                </c:pt>
                <c:pt idx="6">
                  <c:v>#N/A</c:v>
                </c:pt>
                <c:pt idx="7">
                  <c:v>1.89</c:v>
                </c:pt>
                <c:pt idx="8">
                  <c:v>#N/A</c:v>
                </c:pt>
                <c:pt idx="9">
                  <c:v>2.66</c:v>
                </c:pt>
              </c:numCache>
            </c:numRef>
          </c:val>
          <c:extLst>
            <c:ext xmlns:c16="http://schemas.microsoft.com/office/drawing/2014/chart" uri="{C3380CC4-5D6E-409C-BE32-E72D297353CC}">
              <c16:uniqueId val="{00000007-D589-4BAB-8978-8252EAEC1337}"/>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0</c:v>
                </c:pt>
                <c:pt idx="3">
                  <c:v>0</c:v>
                </c:pt>
                <c:pt idx="4">
                  <c:v>#N/A</c:v>
                </c:pt>
                <c:pt idx="5">
                  <c:v>1.78</c:v>
                </c:pt>
                <c:pt idx="6">
                  <c:v>#N/A</c:v>
                </c:pt>
                <c:pt idx="7">
                  <c:v>2.14</c:v>
                </c:pt>
                <c:pt idx="8">
                  <c:v>#N/A</c:v>
                </c:pt>
                <c:pt idx="9">
                  <c:v>2.79</c:v>
                </c:pt>
              </c:numCache>
            </c:numRef>
          </c:val>
          <c:extLst>
            <c:ext xmlns:c16="http://schemas.microsoft.com/office/drawing/2014/chart" uri="{C3380CC4-5D6E-409C-BE32-E72D297353CC}">
              <c16:uniqueId val="{00000008-D589-4BAB-8978-8252EAEC133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8.73</c:v>
                </c:pt>
                <c:pt idx="2">
                  <c:v>#N/A</c:v>
                </c:pt>
                <c:pt idx="3">
                  <c:v>8.14</c:v>
                </c:pt>
                <c:pt idx="4">
                  <c:v>#N/A</c:v>
                </c:pt>
                <c:pt idx="5">
                  <c:v>11.08</c:v>
                </c:pt>
                <c:pt idx="6">
                  <c:v>#N/A</c:v>
                </c:pt>
                <c:pt idx="7">
                  <c:v>16.010000000000002</c:v>
                </c:pt>
                <c:pt idx="8">
                  <c:v>#N/A</c:v>
                </c:pt>
                <c:pt idx="9">
                  <c:v>16.239999999999998</c:v>
                </c:pt>
              </c:numCache>
            </c:numRef>
          </c:val>
          <c:extLst>
            <c:ext xmlns:c16="http://schemas.microsoft.com/office/drawing/2014/chart" uri="{C3380CC4-5D6E-409C-BE32-E72D297353CC}">
              <c16:uniqueId val="{00000009-D589-4BAB-8978-8252EAEC133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2557</c:v>
                </c:pt>
                <c:pt idx="5">
                  <c:v>2559</c:v>
                </c:pt>
                <c:pt idx="8">
                  <c:v>2402</c:v>
                </c:pt>
                <c:pt idx="11">
                  <c:v>2267</c:v>
                </c:pt>
                <c:pt idx="14">
                  <c:v>2254</c:v>
                </c:pt>
              </c:numCache>
            </c:numRef>
          </c:val>
          <c:extLst>
            <c:ext xmlns:c16="http://schemas.microsoft.com/office/drawing/2014/chart" uri="{C3380CC4-5D6E-409C-BE32-E72D297353CC}">
              <c16:uniqueId val="{00000000-B811-42B7-88A0-E6AE3D7C2F2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811-42B7-88A0-E6AE3D7C2F2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20</c:v>
                </c:pt>
                <c:pt idx="3">
                  <c:v>20</c:v>
                </c:pt>
                <c:pt idx="6">
                  <c:v>13</c:v>
                </c:pt>
                <c:pt idx="9">
                  <c:v>10</c:v>
                </c:pt>
                <c:pt idx="12">
                  <c:v>0</c:v>
                </c:pt>
              </c:numCache>
            </c:numRef>
          </c:val>
          <c:extLst>
            <c:ext xmlns:c16="http://schemas.microsoft.com/office/drawing/2014/chart" uri="{C3380CC4-5D6E-409C-BE32-E72D297353CC}">
              <c16:uniqueId val="{00000002-B811-42B7-88A0-E6AE3D7C2F2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41</c:v>
                </c:pt>
                <c:pt idx="3">
                  <c:v>37</c:v>
                </c:pt>
                <c:pt idx="6">
                  <c:v>20</c:v>
                </c:pt>
                <c:pt idx="9">
                  <c:v>20</c:v>
                </c:pt>
                <c:pt idx="12">
                  <c:v>40</c:v>
                </c:pt>
              </c:numCache>
            </c:numRef>
          </c:val>
          <c:extLst>
            <c:ext xmlns:c16="http://schemas.microsoft.com/office/drawing/2014/chart" uri="{C3380CC4-5D6E-409C-BE32-E72D297353CC}">
              <c16:uniqueId val="{00000003-B811-42B7-88A0-E6AE3D7C2F2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426</c:v>
                </c:pt>
                <c:pt idx="3">
                  <c:v>492</c:v>
                </c:pt>
                <c:pt idx="6">
                  <c:v>433</c:v>
                </c:pt>
                <c:pt idx="9">
                  <c:v>336</c:v>
                </c:pt>
                <c:pt idx="12">
                  <c:v>347</c:v>
                </c:pt>
              </c:numCache>
            </c:numRef>
          </c:val>
          <c:extLst>
            <c:ext xmlns:c16="http://schemas.microsoft.com/office/drawing/2014/chart" uri="{C3380CC4-5D6E-409C-BE32-E72D297353CC}">
              <c16:uniqueId val="{00000004-B811-42B7-88A0-E6AE3D7C2F2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811-42B7-88A0-E6AE3D7C2F2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811-42B7-88A0-E6AE3D7C2F2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1625</c:v>
                </c:pt>
                <c:pt idx="3">
                  <c:v>1629</c:v>
                </c:pt>
                <c:pt idx="6">
                  <c:v>1736</c:v>
                </c:pt>
                <c:pt idx="9">
                  <c:v>1768</c:v>
                </c:pt>
                <c:pt idx="12">
                  <c:v>1792</c:v>
                </c:pt>
              </c:numCache>
            </c:numRef>
          </c:val>
          <c:extLst>
            <c:ext xmlns:c16="http://schemas.microsoft.com/office/drawing/2014/chart" uri="{C3380CC4-5D6E-409C-BE32-E72D297353CC}">
              <c16:uniqueId val="{00000007-B811-42B7-88A0-E6AE3D7C2F2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-445</c:v>
                </c:pt>
                <c:pt idx="2">
                  <c:v>#N/A</c:v>
                </c:pt>
                <c:pt idx="3">
                  <c:v>#N/A</c:v>
                </c:pt>
                <c:pt idx="4">
                  <c:v>-381</c:v>
                </c:pt>
                <c:pt idx="5">
                  <c:v>#N/A</c:v>
                </c:pt>
                <c:pt idx="6">
                  <c:v>#N/A</c:v>
                </c:pt>
                <c:pt idx="7">
                  <c:v>-200</c:v>
                </c:pt>
                <c:pt idx="8">
                  <c:v>#N/A</c:v>
                </c:pt>
                <c:pt idx="9">
                  <c:v>#N/A</c:v>
                </c:pt>
                <c:pt idx="10">
                  <c:v>-133</c:v>
                </c:pt>
                <c:pt idx="11">
                  <c:v>#N/A</c:v>
                </c:pt>
                <c:pt idx="12">
                  <c:v>#N/A</c:v>
                </c:pt>
                <c:pt idx="13">
                  <c:v>-75</c:v>
                </c:pt>
                <c:pt idx="14">
                  <c:v>#N/A</c:v>
                </c:pt>
              </c:numCache>
            </c:numRef>
          </c:val>
          <c:smooth val="0"/>
          <c:extLst>
            <c:ext xmlns:c16="http://schemas.microsoft.com/office/drawing/2014/chart" uri="{C3380CC4-5D6E-409C-BE32-E72D297353CC}">
              <c16:uniqueId val="{00000008-B811-42B7-88A0-E6AE3D7C2F2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20214</c:v>
                </c:pt>
                <c:pt idx="5">
                  <c:v>20045</c:v>
                </c:pt>
                <c:pt idx="8">
                  <c:v>19939</c:v>
                </c:pt>
                <c:pt idx="11">
                  <c:v>19674</c:v>
                </c:pt>
                <c:pt idx="14">
                  <c:v>19005</c:v>
                </c:pt>
              </c:numCache>
            </c:numRef>
          </c:val>
          <c:extLst>
            <c:ext xmlns:c16="http://schemas.microsoft.com/office/drawing/2014/chart" uri="{C3380CC4-5D6E-409C-BE32-E72D297353CC}">
              <c16:uniqueId val="{00000000-A4B9-48CA-B975-B1835CD0594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3685</c:v>
                </c:pt>
                <c:pt idx="5">
                  <c:v>4666</c:v>
                </c:pt>
                <c:pt idx="8">
                  <c:v>3294</c:v>
                </c:pt>
                <c:pt idx="11">
                  <c:v>3179</c:v>
                </c:pt>
                <c:pt idx="14">
                  <c:v>3617</c:v>
                </c:pt>
              </c:numCache>
            </c:numRef>
          </c:val>
          <c:extLst>
            <c:ext xmlns:c16="http://schemas.microsoft.com/office/drawing/2014/chart" uri="{C3380CC4-5D6E-409C-BE32-E72D297353CC}">
              <c16:uniqueId val="{00000001-A4B9-48CA-B975-B1835CD0594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6012</c:v>
                </c:pt>
                <c:pt idx="5">
                  <c:v>6201</c:v>
                </c:pt>
                <c:pt idx="8">
                  <c:v>6865</c:v>
                </c:pt>
                <c:pt idx="11">
                  <c:v>8201</c:v>
                </c:pt>
                <c:pt idx="14">
                  <c:v>9179</c:v>
                </c:pt>
              </c:numCache>
            </c:numRef>
          </c:val>
          <c:extLst>
            <c:ext xmlns:c16="http://schemas.microsoft.com/office/drawing/2014/chart" uri="{C3380CC4-5D6E-409C-BE32-E72D297353CC}">
              <c16:uniqueId val="{00000002-A4B9-48CA-B975-B1835CD0594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4B9-48CA-B975-B1835CD0594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4B9-48CA-B975-B1835CD0594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91</c:v>
                </c:pt>
                <c:pt idx="12">
                  <c:v>0</c:v>
                </c:pt>
              </c:numCache>
            </c:numRef>
          </c:val>
          <c:extLst>
            <c:ext xmlns:c16="http://schemas.microsoft.com/office/drawing/2014/chart" uri="{C3380CC4-5D6E-409C-BE32-E72D297353CC}">
              <c16:uniqueId val="{00000005-A4B9-48CA-B975-B1835CD0594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3866</c:v>
                </c:pt>
                <c:pt idx="3">
                  <c:v>3703</c:v>
                </c:pt>
                <c:pt idx="6">
                  <c:v>3770</c:v>
                </c:pt>
                <c:pt idx="9">
                  <c:v>3707</c:v>
                </c:pt>
                <c:pt idx="12">
                  <c:v>3703</c:v>
                </c:pt>
              </c:numCache>
            </c:numRef>
          </c:val>
          <c:extLst>
            <c:ext xmlns:c16="http://schemas.microsoft.com/office/drawing/2014/chart" uri="{C3380CC4-5D6E-409C-BE32-E72D297353CC}">
              <c16:uniqueId val="{00000006-A4B9-48CA-B975-B1835CD0594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559</c:v>
                </c:pt>
                <c:pt idx="3">
                  <c:v>811</c:v>
                </c:pt>
                <c:pt idx="6">
                  <c:v>817</c:v>
                </c:pt>
                <c:pt idx="9">
                  <c:v>931</c:v>
                </c:pt>
                <c:pt idx="12">
                  <c:v>1356</c:v>
                </c:pt>
              </c:numCache>
            </c:numRef>
          </c:val>
          <c:extLst>
            <c:ext xmlns:c16="http://schemas.microsoft.com/office/drawing/2014/chart" uri="{C3380CC4-5D6E-409C-BE32-E72D297353CC}">
              <c16:uniqueId val="{00000007-A4B9-48CA-B975-B1835CD0594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3022</c:v>
                </c:pt>
                <c:pt idx="3">
                  <c:v>3165</c:v>
                </c:pt>
                <c:pt idx="6">
                  <c:v>3169</c:v>
                </c:pt>
                <c:pt idx="9">
                  <c:v>2829</c:v>
                </c:pt>
                <c:pt idx="12">
                  <c:v>2392</c:v>
                </c:pt>
              </c:numCache>
            </c:numRef>
          </c:val>
          <c:extLst>
            <c:ext xmlns:c16="http://schemas.microsoft.com/office/drawing/2014/chart" uri="{C3380CC4-5D6E-409C-BE32-E72D297353CC}">
              <c16:uniqueId val="{00000008-A4B9-48CA-B975-B1835CD0594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43</c:v>
                </c:pt>
                <c:pt idx="3">
                  <c:v>22</c:v>
                </c:pt>
                <c:pt idx="6">
                  <c:v>35</c:v>
                </c:pt>
                <c:pt idx="9">
                  <c:v>3</c:v>
                </c:pt>
                <c:pt idx="12">
                  <c:v>0</c:v>
                </c:pt>
              </c:numCache>
            </c:numRef>
          </c:val>
          <c:extLst>
            <c:ext xmlns:c16="http://schemas.microsoft.com/office/drawing/2014/chart" uri="{C3380CC4-5D6E-409C-BE32-E72D297353CC}">
              <c16:uniqueId val="{00000009-A4B9-48CA-B975-B1835CD0594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20591</c:v>
                </c:pt>
                <c:pt idx="3">
                  <c:v>20492</c:v>
                </c:pt>
                <c:pt idx="6">
                  <c:v>20414</c:v>
                </c:pt>
                <c:pt idx="9">
                  <c:v>19952</c:v>
                </c:pt>
                <c:pt idx="12">
                  <c:v>18760</c:v>
                </c:pt>
              </c:numCache>
            </c:numRef>
          </c:val>
          <c:extLst>
            <c:ext xmlns:c16="http://schemas.microsoft.com/office/drawing/2014/chart" uri="{C3380CC4-5D6E-409C-BE32-E72D297353CC}">
              <c16:uniqueId val="{0000000A-A4B9-48CA-B975-B1835CD0594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4B9-48CA-B975-B1835CD0594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2405</c:v>
                </c:pt>
                <c:pt idx="1">
                  <c:v>2593</c:v>
                </c:pt>
                <c:pt idx="2">
                  <c:v>2552</c:v>
                </c:pt>
              </c:numCache>
            </c:numRef>
          </c:val>
          <c:extLst>
            <c:ext xmlns:c16="http://schemas.microsoft.com/office/drawing/2014/chart" uri="{C3380CC4-5D6E-409C-BE32-E72D297353CC}">
              <c16:uniqueId val="{00000000-2F27-4327-AF67-91933E4D1F6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906</c:v>
                </c:pt>
                <c:pt idx="1">
                  <c:v>856</c:v>
                </c:pt>
                <c:pt idx="2">
                  <c:v>806</c:v>
                </c:pt>
              </c:numCache>
            </c:numRef>
          </c:val>
          <c:extLst>
            <c:ext xmlns:c16="http://schemas.microsoft.com/office/drawing/2014/chart" uri="{C3380CC4-5D6E-409C-BE32-E72D297353CC}">
              <c16:uniqueId val="{00000001-2F27-4327-AF67-91933E4D1F6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2389</c:v>
                </c:pt>
                <c:pt idx="1">
                  <c:v>3287</c:v>
                </c:pt>
                <c:pt idx="2">
                  <c:v>4389</c:v>
                </c:pt>
              </c:numCache>
            </c:numRef>
          </c:val>
          <c:extLst>
            <c:ext xmlns:c16="http://schemas.microsoft.com/office/drawing/2014/chart" uri="{C3380CC4-5D6E-409C-BE32-E72D297353CC}">
              <c16:uniqueId val="{00000002-2F27-4327-AF67-91933E4D1F6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{D021F533-85E1-4D64-97C9-D021FA15C60F}</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1F87-4C06-B7C9-DC0DA962229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{D1747B0A-6016-4D8D-9271-C9899A7FDC8B}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F87-4C06-B7C9-DC0DA962229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{05167BFE-5706-40BF-87CB-C6DBA43EABB4}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F87-4C06-B7C9-DC0DA962229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{57F73BA4-E63D-4BEE-8B7B-274590BC2EA8}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F87-4C06-B7C9-DC0DA962229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{7B96F1C9-6EDC-46AB-B679-629A769F3AB7}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F87-4C06-B7C9-DC0DA962229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{24963BD0-602C-41A3-96B1-FF1C5A433729}</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1F87-4C06-B7C9-DC0DA962229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{3CB69978-A39D-4F16-9B2A-69FECF47D7B3}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1F87-4C06-B7C9-DC0DA962229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{AC2C2EB3-A54A-4D94-8086-9BF7D608FA49}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1F87-4C06-B7C9-DC0DA962229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{8831CE6E-C87E-4FCE-A19B-4C90CF19F660}</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1F87-4C06-B7C9-DC0DA962229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69.8</c:v>
                </c:pt>
                <c:pt idx="8">
                  <c:v>70.400000000000006</c:v>
                </c:pt>
                <c:pt idx="16">
                  <c:v>71.099999999999994</c:v>
                </c:pt>
                <c:pt idx="24">
                  <c:v>72.3</c:v>
                </c:pt>
                <c:pt idx="32">
                  <c:v>73.099999999999994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F87-4C06-B7C9-DC0DA962229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{B36B2D71-6D7F-4E49-928E-B87BC5F921F4}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1F87-4C06-B7C9-DC0DA962229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{78EC9A3F-0D05-4BB9-9097-77BC673679A0}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F87-4C06-B7C9-DC0DA962229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{AD0EF332-7551-4E6B-AD54-C22E305ADE01}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F87-4C06-B7C9-DC0DA962229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{622623BD-A936-40C4-A2E7-6D40E7B68646}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F87-4C06-B7C9-DC0DA962229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{317BDA91-504E-42BF-A244-9654EBF7F032}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F87-4C06-B7C9-DC0DA962229F}"/>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{6501A4C4-4C2B-4C44-842C-DA922FB3ED7E}</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1F87-4C06-B7C9-DC0DA962229F}"/>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{50948F79-951B-4320-920B-AA4695ABB619}</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1F87-4C06-B7C9-DC0DA962229F}"/>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{736F8539-B24F-43AE-A614-28043EC6CBA5}</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1F87-4C06-B7C9-DC0DA962229F}"/>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{A0AC5AEA-7AD2-4E62-A9E5-73DE4D99C555}</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1F87-4C06-B7C9-DC0DA962229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61.5</c:v>
                </c:pt>
                <c:pt idx="16">
                  <c:v>63</c:v>
                </c:pt>
                <c:pt idx="24">
                  <c:v>63.7</c:v>
                </c:pt>
                <c:pt idx="32">
                  <c:v>64.099999999999994</c:v>
                </c:pt>
              </c:numCache>
            </c:numRef>
          </c:xVal>
          <c:yVal>
            <c:numRef>
              <c:f>公会計指標分析・財政指標組合せ分析表!$BP$55:$DC$55</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1F87-4C06-B7C9-DC0DA962229F}"/>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{31ABFD31-C17E-4433-B291-77467CDBBB11}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3464-4BAD-81C1-A7590FF7A0F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{BE76D311-D332-47A5-9EE2-A3D238C3511C}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464-4BAD-81C1-A7590FF7A0F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{72B5C5D2-467F-4F56-A887-8AADA0C0C8C3}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464-4BAD-81C1-A7590FF7A0F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{1829E066-F6EE-4EED-8461-933DC2682C47}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464-4BAD-81C1-A7590FF7A0F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{2763BB2A-9E86-4C58-9DF4-065B6D9FBC88}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464-4BAD-81C1-A7590FF7A0F6}"/>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{740695B3-17DC-4D7C-93B5-6DB5BC158E5C}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3464-4BAD-81C1-A7590FF7A0F6}"/>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{6952E5DB-6725-4234-8FB9-3DC6564ADBDA}</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3464-4BAD-81C1-A7590FF7A0F6}"/>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{7787C9A3-F29F-4F6F-94CF-49A5036FE9F3}</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3464-4BAD-81C1-A7590FF7A0F6}"/>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{46C993BF-1749-48C9-8747-1A1D3DB0208F}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3464-4BAD-81C1-A7590FF7A0F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-2.7</c:v>
                </c:pt>
                <c:pt idx="16">
                  <c:v>-2.2000000000000002</c:v>
                </c:pt>
                <c:pt idx="24">
                  <c:v>-1.5</c:v>
                </c:pt>
                <c:pt idx="32">
                  <c:v>-0.8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464-4BAD-81C1-A7590FF7A0F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{A626D2B6-B81E-4075-AC6B-660FBA960116}</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3464-4BAD-81C1-A7590FF7A0F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{FBD4C74E-04F5-4B60-9F19-B3F89986DE2D}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464-4BAD-81C1-A7590FF7A0F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{16394CC3-C12E-44BD-B471-A9C9E3D5046D}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464-4BAD-81C1-A7590FF7A0F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{9F241B53-AF65-45A6-9AE7-AEDDE12FD92B}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464-4BAD-81C1-A7590FF7A0F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{9BB4F99B-C724-484F-A708-08F11DC22EFE}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464-4BAD-81C1-A7590FF7A0F6}"/>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{C94F098C-F103-4186-B04E-89D183877EB1}</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3464-4BAD-81C1-A7590FF7A0F6}"/>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{14F57070-468C-4B6B-AC59-B94DE5252EEC}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3464-4BAD-81C1-A7590FF7A0F6}"/>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{7473699A-EDD8-4160-8F98-E6C5B681027B}</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3464-4BAD-81C1-A7590FF7A0F6}"/>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{DC1346D0-C69C-4207-B958-18BCE299F203}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3464-4BAD-81C1-A7590FF7A0F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6.3</c:v>
                </c:pt>
                <c:pt idx="16">
                  <c:v>6.2</c:v>
                </c:pt>
                <c:pt idx="24">
                  <c:v>5.7</c:v>
                </c:pt>
                <c:pt idx="32">
                  <c:v>5.8</c:v>
                </c:pt>
              </c:numCache>
            </c:numRef>
          </c:xVal>
          <c:yVal>
            <c:numRef>
              <c:f>公会計指標分析・財政指標組合せ分析表!$BP$77:$DC$77</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3464-4BAD-81C1-A7590FF7A0F6}"/>
            </c:ext>
          </c:extLst>
        </c:ser>
        <c:dLbls>
          <c:showLegendKey val="0"/>
          <c:showVal val="1"/>
          <c:showCatName val="0"/>
          <c:showSerName val="0"/>
          <c:showPercent val="0"/>
          <c:showBubbleSize val="0"/>
        </c:dLbls>
        <c:axId val="84219776"/>
        <c:axId val="84234240"/>
      </c:scatterChart>
      <c:valAx>
        <c:axId val="84219776"/>
        <c:scaling>
          <c:orientation val="maxMin"/>
          <c:max val="6.5"/>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A)</a:t>
          </a:r>
          <a:r>
            <a:rPr kumimoji="1" lang="ja-JP" altLang="ja-JP" sz="1100" b="0" i="0" baseline="0">
              <a:solidFill>
                <a:schemeClr val="dk1"/>
              </a:solidFill>
              <a:effectLst/>
              <a:latin typeface="+mn-lt"/>
              <a:ea typeface="+mn-ea"/>
              <a:cs typeface="+mn-cs"/>
            </a:rPr>
            <a:t>については、</a:t>
          </a:r>
          <a:r>
            <a:rPr kumimoji="1" lang="ja-JP" altLang="en-US" sz="1100" b="0" i="0" u="none" strike="noStrike" kern="0" cap="none" spc="0" normalizeH="0" baseline="0" noProof="0">
              <a:ln>
                <a:noFill/>
              </a:ln>
              <a:solidFill>
                <a:prstClr val="black"/>
              </a:solidFill>
              <a:effectLst/>
              <a:uLnTx/>
              <a:uFillTx/>
              <a:latin typeface="+mn-lt"/>
              <a:ea typeface="+mn-ea"/>
              <a:cs typeface="+mn-cs"/>
            </a:rPr>
            <a:t>事業債の元金償還開始に伴う元利償還金の増や一部事務組合が起こした地方債の元利償還金に対する負担金等の増により、</a:t>
          </a:r>
          <a:r>
            <a:rPr kumimoji="1" lang="ja-JP" altLang="ja-JP" sz="1100" b="0" i="0" u="none" strike="noStrike" kern="0" cap="none" spc="0" normalizeH="0" baseline="0" noProof="0">
              <a:ln>
                <a:noFill/>
              </a:ln>
              <a:solidFill>
                <a:prstClr val="black"/>
              </a:solidFill>
              <a:effectLst/>
              <a:uLnTx/>
              <a:uFillTx/>
              <a:latin typeface="+mn-lt"/>
              <a:ea typeface="+mn-ea"/>
              <a:cs typeface="+mn-cs"/>
            </a:rPr>
            <a:t>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45</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百万円の</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控除項目である算入公債費等（</a:t>
          </a:r>
          <a:r>
            <a:rPr kumimoji="1" lang="en-US" altLang="ja-JP" sz="1100" b="0" i="0" u="none" strike="noStrike" kern="0" cap="none" spc="0" normalizeH="0" baseline="0" noProof="0">
              <a:ln>
                <a:noFill/>
              </a:ln>
              <a:solidFill>
                <a:prstClr val="black"/>
              </a:solidFill>
              <a:effectLst/>
              <a:uLnTx/>
              <a:uFillTx/>
              <a:latin typeface="+mn-lt"/>
              <a:ea typeface="+mn-ea"/>
              <a:cs typeface="+mn-cs"/>
            </a:rPr>
            <a:t>B)</a:t>
          </a:r>
          <a:r>
            <a:rPr kumimoji="1" lang="ja-JP" altLang="ja-JP" sz="1100" b="0" i="0" u="none" strike="noStrike" kern="0" cap="none" spc="0" normalizeH="0" baseline="0" noProof="0">
              <a:ln>
                <a:noFill/>
              </a:ln>
              <a:solidFill>
                <a:prstClr val="black"/>
              </a:solidFill>
              <a:effectLst/>
              <a:uLnTx/>
              <a:uFillTx/>
              <a:latin typeface="+mn-lt"/>
              <a:ea typeface="+mn-ea"/>
              <a:cs typeface="+mn-cs"/>
            </a:rPr>
            <a:t>について</a:t>
          </a:r>
          <a:r>
            <a:rPr kumimoji="1" lang="ja-JP" altLang="en-US" sz="1100" b="0" i="0" u="none" strike="noStrike" kern="0" cap="none" spc="0" normalizeH="0" baseline="0" noProof="0">
              <a:ln>
                <a:noFill/>
              </a:ln>
              <a:solidFill>
                <a:prstClr val="black"/>
              </a:solidFill>
              <a:effectLst/>
              <a:uLnTx/>
              <a:uFillTx/>
              <a:latin typeface="+mn-lt"/>
              <a:ea typeface="+mn-ea"/>
              <a:cs typeface="+mn-cs"/>
            </a:rPr>
            <a:t>は</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都市計画事業における特定財源の増よりも当該年度事業費の増が上回ったこと等に伴う特定財源の額の減等により、</a:t>
          </a:r>
          <a:r>
            <a:rPr kumimoji="1" lang="ja-JP" altLang="ja-JP" sz="1100" b="0" i="0" u="none" strike="noStrike" kern="0" cap="none" spc="0" normalizeH="0" baseline="0" noProof="0">
              <a:ln>
                <a:noFill/>
              </a:ln>
              <a:solidFill>
                <a:prstClr val="black"/>
              </a:solidFill>
              <a:effectLst/>
              <a:uLnTx/>
              <a:uFillTx/>
              <a:latin typeface="+mn-lt"/>
              <a:ea typeface="+mn-ea"/>
              <a:cs typeface="+mn-cs"/>
            </a:rPr>
            <a:t>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13</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実質公債費比率の</a:t>
          </a:r>
          <a:r>
            <a:rPr kumimoji="1" lang="ja-JP" altLang="en-US" sz="1100" b="0" i="0" u="none" strike="noStrike" kern="0" cap="none" spc="0" normalizeH="0" baseline="0" noProof="0">
              <a:ln>
                <a:noFill/>
              </a:ln>
              <a:solidFill>
                <a:prstClr val="black"/>
              </a:solidFill>
              <a:effectLst/>
              <a:uLnTx/>
              <a:uFillTx/>
              <a:latin typeface="+mn-lt"/>
              <a:ea typeface="+mn-ea"/>
              <a:cs typeface="+mn-cs"/>
            </a:rPr>
            <a:t>算定上の</a:t>
          </a:r>
          <a:r>
            <a:rPr kumimoji="1" lang="ja-JP" altLang="ja-JP" sz="1100" b="0" i="0" u="none" strike="noStrike" kern="0" cap="none" spc="0" normalizeH="0" baseline="0" noProof="0">
              <a:ln>
                <a:noFill/>
              </a:ln>
              <a:solidFill>
                <a:prstClr val="black"/>
              </a:solidFill>
              <a:effectLst/>
              <a:uLnTx/>
              <a:uFillTx/>
              <a:latin typeface="+mn-lt"/>
              <a:ea typeface="+mn-ea"/>
              <a:cs typeface="+mn-cs"/>
            </a:rPr>
            <a:t>分子</a:t>
          </a:r>
          <a:r>
            <a:rPr kumimoji="1" lang="ja-JP" altLang="en-US" sz="1100" b="0" i="0" u="none" strike="noStrike" kern="0" cap="none" spc="0" normalizeH="0" baseline="0" noProof="0">
              <a:ln>
                <a:noFill/>
              </a:ln>
              <a:solidFill>
                <a:prstClr val="black"/>
              </a:solidFill>
              <a:effectLst/>
              <a:uLnTx/>
              <a:uFillTx/>
              <a:latin typeface="+mn-lt"/>
              <a:ea typeface="+mn-ea"/>
              <a:cs typeface="+mn-cs"/>
            </a:rPr>
            <a:t>である</a:t>
          </a:r>
          <a:r>
            <a:rPr kumimoji="1" lang="ja-JP" altLang="ja-JP" sz="1100" b="0" i="0" u="none" strike="noStrike" kern="0" cap="none" spc="0" normalizeH="0" baseline="0" noProof="0">
              <a:ln>
                <a:noFill/>
              </a:ln>
              <a:solidFill>
                <a:prstClr val="black"/>
              </a:solidFill>
              <a:effectLst/>
              <a:uLnTx/>
              <a:uFillTx/>
              <a:latin typeface="+mn-lt"/>
              <a:ea typeface="+mn-ea"/>
              <a:cs typeface="+mn-cs"/>
            </a:rPr>
            <a:t>元利償還金等（</a:t>
          </a:r>
          <a:r>
            <a:rPr kumimoji="1" lang="en-US" altLang="ja-JP" sz="1100" b="0" i="0" u="none" strike="noStrike" kern="0" cap="none" spc="0" normalizeH="0" baseline="0" noProof="0">
              <a:ln>
                <a:noFill/>
              </a:ln>
              <a:solidFill>
                <a:prstClr val="black"/>
              </a:solidFill>
              <a:effectLst/>
              <a:uLnTx/>
              <a:uFillTx/>
              <a:latin typeface="+mn-lt"/>
              <a:ea typeface="+mn-ea"/>
              <a:cs typeface="+mn-cs"/>
            </a:rPr>
            <a:t>A)</a:t>
          </a:r>
          <a:r>
            <a:rPr kumimoji="1" lang="ja-JP" altLang="en-US" sz="1100" b="0" i="0" u="none" strike="noStrike" kern="0" cap="none" spc="0" normalizeH="0" baseline="0" noProof="0">
              <a:ln>
                <a:noFill/>
              </a:ln>
              <a:solidFill>
                <a:prstClr val="black"/>
              </a:solidFill>
              <a:effectLst/>
              <a:uLnTx/>
              <a:uFillTx/>
              <a:latin typeface="+mn-lt"/>
              <a:ea typeface="+mn-ea"/>
              <a:cs typeface="+mn-cs"/>
            </a:rPr>
            <a:t>が増加し</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控除項目である算入公債費等</a:t>
          </a:r>
          <a:r>
            <a:rPr kumimoji="1" lang="ja-JP" altLang="ja-JP"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B)</a:t>
          </a:r>
          <a:r>
            <a:rPr kumimoji="1" lang="ja-JP" altLang="en-US" sz="1100" b="0" i="0" baseline="0">
              <a:solidFill>
                <a:schemeClr val="dk1"/>
              </a:solidFill>
              <a:effectLst/>
              <a:latin typeface="+mn-lt"/>
              <a:ea typeface="+mn-ea"/>
              <a:cs typeface="+mn-cs"/>
            </a:rPr>
            <a:t>が</a:t>
          </a:r>
          <a:r>
            <a:rPr kumimoji="1" lang="ja-JP" altLang="en-US" sz="1100" b="0" i="0" u="none" strike="noStrike" kern="0" cap="none" spc="0" normalizeH="0" baseline="0" noProof="0">
              <a:ln>
                <a:noFill/>
              </a:ln>
              <a:solidFill>
                <a:prstClr val="black"/>
              </a:solidFill>
              <a:effectLst/>
              <a:uLnTx/>
              <a:uFillTx/>
              <a:latin typeface="+mn-lt"/>
              <a:ea typeface="+mn-ea"/>
              <a:cs typeface="+mn-cs"/>
            </a:rPr>
            <a:t>減少したため、</a:t>
          </a:r>
          <a:r>
            <a:rPr kumimoji="1" lang="ja-JP" altLang="ja-JP" sz="1100" b="0" i="0" u="none" strike="noStrike" kern="0" cap="none" spc="0" normalizeH="0" baseline="0" noProof="0">
              <a:ln>
                <a:noFill/>
              </a:ln>
              <a:solidFill>
                <a:prstClr val="black"/>
              </a:solidFill>
              <a:effectLst/>
              <a:uLnTx/>
              <a:uFillTx/>
              <a:latin typeface="+mn-lt"/>
              <a:ea typeface="+mn-ea"/>
              <a:cs typeface="+mn-cs"/>
            </a:rPr>
            <a:t>実質公債費比率の分子は前年度に比べ、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58</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百万円の増となった。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減債基金において、実質公債費比率の算定に用いる満期一括償還地方債の財源として積み立てた額はない。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４</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年度では、将来負担比率の分子が前年度に比べ、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2,051</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a:t>
          </a:r>
          <a:r>
            <a:rPr kumimoji="1" lang="ja-JP" altLang="en-US" sz="1100" b="0" i="0" u="none" strike="noStrike" kern="0" cap="none" spc="0" normalizeH="0" baseline="0" noProof="0">
              <a:ln>
                <a:noFill/>
              </a:ln>
              <a:solidFill>
                <a:prstClr val="black"/>
              </a:solidFill>
              <a:effectLst/>
              <a:uLnTx/>
              <a:uFillTx/>
              <a:latin typeface="+mn-lt"/>
              <a:ea typeface="+mn-ea"/>
              <a:cs typeface="+mn-cs"/>
            </a:rPr>
            <a:t>減少</a:t>
          </a:r>
          <a:r>
            <a:rPr kumimoji="1" lang="ja-JP" altLang="ja-JP" sz="1100" b="0" i="0" u="none" strike="noStrike" kern="0" cap="none" spc="0" normalizeH="0" baseline="0" noProof="0">
              <a:ln>
                <a:noFill/>
              </a:ln>
              <a:solidFill>
                <a:prstClr val="black"/>
              </a:solidFill>
              <a:effectLst/>
              <a:uLnTx/>
              <a:uFillTx/>
              <a:latin typeface="+mn-lt"/>
              <a:ea typeface="+mn-ea"/>
              <a:cs typeface="+mn-cs"/>
            </a:rPr>
            <a:t>し、▲</a:t>
          </a:r>
          <a:r>
            <a:rPr kumimoji="1" lang="en-US" altLang="ja-JP" sz="1100" b="0" i="0" u="none" strike="noStrike" kern="0" cap="none" spc="0" normalizeH="0" baseline="0" noProof="0">
              <a:ln>
                <a:noFill/>
              </a:ln>
              <a:solidFill>
                <a:prstClr val="black"/>
              </a:solidFill>
              <a:effectLst/>
              <a:uLnTx/>
              <a:uFillTx/>
              <a:latin typeface="+mn-lt"/>
              <a:ea typeface="+mn-ea"/>
              <a:cs typeface="+mn-cs"/>
            </a:rPr>
            <a:t>5,590</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将来負担額（</a:t>
          </a:r>
          <a:r>
            <a:rPr kumimoji="1" lang="en-US" altLang="ja-JP" sz="1100" b="0" i="0" u="none" strike="noStrike" kern="0" cap="none" spc="0" normalizeH="0" baseline="0" noProof="0">
              <a:ln>
                <a:noFill/>
              </a:ln>
              <a:solidFill>
                <a:prstClr val="black"/>
              </a:solidFill>
              <a:effectLst/>
              <a:uLnTx/>
              <a:uFillTx/>
              <a:latin typeface="+mn-lt"/>
              <a:ea typeface="+mn-ea"/>
              <a:cs typeface="+mn-cs"/>
            </a:rPr>
            <a:t>A</a:t>
          </a:r>
          <a:r>
            <a:rPr kumimoji="1" lang="ja-JP" altLang="ja-JP" sz="1100" b="0" i="0" u="none" strike="noStrike" kern="0" cap="none" spc="0" normalizeH="0" baseline="0" noProof="0">
              <a:ln>
                <a:noFill/>
              </a:ln>
              <a:solidFill>
                <a:prstClr val="black"/>
              </a:solidFill>
              <a:effectLst/>
              <a:uLnTx/>
              <a:uFillTx/>
              <a:latin typeface="+mn-lt"/>
              <a:ea typeface="+mn-ea"/>
              <a:cs typeface="+mn-cs"/>
            </a:rPr>
            <a:t>）は、地方債の償還に伴</a:t>
          </a:r>
          <a:r>
            <a:rPr kumimoji="1" lang="ja-JP" altLang="en-US" sz="1100" b="0" i="0" u="none" strike="noStrike" kern="0" cap="none" spc="0" normalizeH="0" baseline="0" noProof="0">
              <a:ln>
                <a:noFill/>
              </a:ln>
              <a:solidFill>
                <a:prstClr val="black"/>
              </a:solidFill>
              <a:effectLst/>
              <a:uLnTx/>
              <a:uFillTx/>
              <a:latin typeface="+mn-lt"/>
              <a:ea typeface="+mn-ea"/>
              <a:cs typeface="+mn-cs"/>
            </a:rPr>
            <a:t>う</a:t>
          </a:r>
          <a:r>
            <a:rPr kumimoji="1" lang="ja-JP" altLang="ja-JP" sz="1100" b="0" i="0" u="none" strike="noStrike" kern="0" cap="none" spc="0" normalizeH="0" baseline="0" noProof="0">
              <a:ln>
                <a:noFill/>
              </a:ln>
              <a:solidFill>
                <a:prstClr val="black"/>
              </a:solidFill>
              <a:effectLst/>
              <a:uLnTx/>
              <a:uFillTx/>
              <a:latin typeface="+mn-lt"/>
              <a:ea typeface="+mn-ea"/>
              <a:cs typeface="+mn-cs"/>
            </a:rPr>
            <a:t>一般会計等に係る地方債の現在高</a:t>
          </a:r>
          <a:r>
            <a:rPr kumimoji="1" lang="ja-JP" altLang="en-US" sz="1100" b="0" i="0" u="none" strike="noStrike" kern="0" cap="none" spc="0" normalizeH="0" baseline="0" noProof="0">
              <a:ln>
                <a:noFill/>
              </a:ln>
              <a:solidFill>
                <a:prstClr val="black"/>
              </a:solidFill>
              <a:effectLst/>
              <a:uLnTx/>
              <a:uFillTx/>
              <a:latin typeface="+mn-lt"/>
              <a:ea typeface="+mn-ea"/>
              <a:cs typeface="+mn-cs"/>
            </a:rPr>
            <a:t>の</a:t>
          </a:r>
          <a:r>
            <a:rPr kumimoji="1" lang="ja-JP" altLang="ja-JP" sz="1100" b="0" i="0" u="none" strike="noStrike" kern="0" cap="none" spc="0" normalizeH="0" baseline="0" noProof="0">
              <a:ln>
                <a:noFill/>
              </a:ln>
              <a:solidFill>
                <a:prstClr val="black"/>
              </a:solidFill>
              <a:effectLst/>
              <a:uLnTx/>
              <a:uFillTx/>
              <a:latin typeface="+mn-lt"/>
              <a:ea typeface="+mn-ea"/>
              <a:cs typeface="+mn-cs"/>
            </a:rPr>
            <a:t>減</a:t>
          </a:r>
          <a:r>
            <a:rPr kumimoji="1" lang="ja-JP" altLang="en-US" sz="1100" b="0" i="0" u="none" strike="noStrike" kern="0" cap="none" spc="0" normalizeH="0" baseline="0" noProof="0">
              <a:ln>
                <a:noFill/>
              </a:ln>
              <a:solidFill>
                <a:prstClr val="black"/>
              </a:solidFill>
              <a:effectLst/>
              <a:uLnTx/>
              <a:uFillTx/>
              <a:latin typeface="+mn-lt"/>
              <a:ea typeface="+mn-ea"/>
              <a:cs typeface="+mn-cs"/>
            </a:rPr>
            <a:t>及び公営企業債等繰入額の減により、</a:t>
          </a:r>
          <a:r>
            <a:rPr kumimoji="1" lang="ja-JP" altLang="ja-JP" sz="1100" b="0" i="0" u="none" strike="noStrike" kern="0" cap="none" spc="0" normalizeH="0" baseline="0" noProof="0">
              <a:ln>
                <a:noFill/>
              </a:ln>
              <a:solidFill>
                <a:prstClr val="black"/>
              </a:solidFill>
              <a:effectLst/>
              <a:uLnTx/>
              <a:uFillTx/>
              <a:latin typeface="+mn-lt"/>
              <a:ea typeface="+mn-ea"/>
              <a:cs typeface="+mn-cs"/>
            </a:rPr>
            <a:t>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1,302</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控除財源である充当可能財源等（</a:t>
          </a:r>
          <a:r>
            <a:rPr kumimoji="1" lang="en-US" altLang="ja-JP" sz="1100" b="0" i="0" u="none" strike="noStrike" kern="0" cap="none" spc="0" normalizeH="0" baseline="0" noProof="0">
              <a:ln>
                <a:noFill/>
              </a:ln>
              <a:solidFill>
                <a:prstClr val="black"/>
              </a:solidFill>
              <a:effectLst/>
              <a:uLnTx/>
              <a:uFillTx/>
              <a:latin typeface="+mn-lt"/>
              <a:ea typeface="+mn-ea"/>
              <a:cs typeface="+mn-cs"/>
            </a:rPr>
            <a:t>B)</a:t>
          </a:r>
          <a:r>
            <a:rPr kumimoji="1" lang="ja-JP" altLang="ja-JP" sz="1100" b="0" i="0" u="none" strike="noStrike" kern="0" cap="none" spc="0" normalizeH="0" baseline="0" noProof="0">
              <a:ln>
                <a:noFill/>
              </a:ln>
              <a:solidFill>
                <a:prstClr val="black"/>
              </a:solidFill>
              <a:effectLst/>
              <a:uLnTx/>
              <a:uFillTx/>
              <a:latin typeface="+mn-lt"/>
              <a:ea typeface="+mn-ea"/>
              <a:cs typeface="+mn-cs"/>
            </a:rPr>
            <a:t>は、</a:t>
          </a:r>
          <a:r>
            <a:rPr kumimoji="1" lang="ja-JP" altLang="en-US" sz="1100" b="0" i="0" u="none" strike="noStrike" kern="0" cap="none" spc="0" normalizeH="0" baseline="0" noProof="0">
              <a:ln>
                <a:noFill/>
              </a:ln>
              <a:solidFill>
                <a:prstClr val="black"/>
              </a:solidFill>
              <a:effectLst/>
              <a:uLnTx/>
              <a:uFillTx/>
              <a:latin typeface="+mn-lt"/>
              <a:ea typeface="+mn-ea"/>
              <a:cs typeface="+mn-cs"/>
            </a:rPr>
            <a:t>財政調整基金への積立等により充当可能基金の増により、前年度比</a:t>
          </a:r>
          <a:r>
            <a:rPr kumimoji="1" lang="en-US" altLang="ja-JP" sz="1100" b="0" i="0" u="none" strike="noStrike" kern="0" cap="none" spc="0" normalizeH="0" baseline="0" noProof="0">
              <a:ln>
                <a:noFill/>
              </a:ln>
              <a:solidFill>
                <a:prstClr val="black"/>
              </a:solidFill>
              <a:effectLst/>
              <a:uLnTx/>
              <a:uFillTx/>
              <a:latin typeface="+mn-lt"/>
              <a:ea typeface="+mn-ea"/>
              <a:cs typeface="+mn-cs"/>
            </a:rPr>
            <a:t>747</a:t>
          </a:r>
          <a:r>
            <a:rPr kumimoji="1" lang="ja-JP" altLang="en-US" sz="1100" b="0" i="0" u="none" strike="noStrike" kern="0" cap="none" spc="0" normalizeH="0" baseline="0" noProof="0">
              <a:ln>
                <a:noFill/>
              </a:ln>
              <a:solidFill>
                <a:prstClr val="black"/>
              </a:solidFill>
              <a:effectLst/>
              <a:uLnTx/>
              <a:uFillTx/>
              <a:latin typeface="+mn-lt"/>
              <a:ea typeface="+mn-ea"/>
              <a:cs typeface="+mn-cs"/>
            </a:rPr>
            <a:t>百万円の増となった。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将来負担額（</a:t>
          </a:r>
          <a:r>
            <a:rPr kumimoji="1" lang="en-US" altLang="ja-JP" sz="1100" b="0" i="0" u="none" strike="noStrike" kern="0" cap="none" spc="0" normalizeH="0" baseline="0" noProof="0">
              <a:ln>
                <a:noFill/>
              </a:ln>
              <a:solidFill>
                <a:prstClr val="black"/>
              </a:solidFill>
              <a:effectLst/>
              <a:uLnTx/>
              <a:uFillTx/>
              <a:latin typeface="+mn-lt"/>
              <a:ea typeface="+mn-ea"/>
              <a:cs typeface="+mn-cs"/>
            </a:rPr>
            <a:t>A)</a:t>
          </a:r>
          <a:r>
            <a:rPr kumimoji="1" lang="ja-JP" altLang="en-US" sz="1100" b="0" i="0" u="none" strike="noStrike" kern="0" cap="none" spc="0" normalizeH="0" baseline="0" noProof="0">
              <a:ln>
                <a:noFill/>
              </a:ln>
              <a:solidFill>
                <a:prstClr val="black"/>
              </a:solidFill>
              <a:effectLst/>
              <a:uLnTx/>
              <a:uFillTx/>
              <a:latin typeface="+mn-lt"/>
              <a:ea typeface="+mn-ea"/>
              <a:cs typeface="+mn-cs"/>
            </a:rPr>
            <a:t>が減となり</a:t>
          </a:r>
          <a:r>
            <a:rPr kumimoji="1" lang="ja-JP" altLang="ja-JP" sz="1100" b="0" i="0" u="none" strike="noStrike" kern="0" cap="none" spc="0" normalizeH="0" baseline="0" noProof="0">
              <a:ln>
                <a:noFill/>
              </a:ln>
              <a:solidFill>
                <a:prstClr val="black"/>
              </a:solidFill>
              <a:effectLst/>
              <a:uLnTx/>
              <a:uFillTx/>
              <a:latin typeface="+mn-lt"/>
              <a:ea typeface="+mn-ea"/>
              <a:cs typeface="+mn-cs"/>
            </a:rPr>
            <a:t>、充当可能財源等（</a:t>
          </a:r>
          <a:r>
            <a:rPr kumimoji="1" lang="en-US" altLang="ja-JP" sz="1100" b="0" i="0" u="none" strike="noStrike" kern="0" cap="none" spc="0" normalizeH="0" baseline="0" noProof="0">
              <a:ln>
                <a:noFill/>
              </a:ln>
              <a:solidFill>
                <a:prstClr val="black"/>
              </a:solidFill>
              <a:effectLst/>
              <a:uLnTx/>
              <a:uFillTx/>
              <a:latin typeface="+mn-lt"/>
              <a:ea typeface="+mn-ea"/>
              <a:cs typeface="+mn-cs"/>
            </a:rPr>
            <a:t>B)</a:t>
          </a:r>
          <a:r>
            <a:rPr kumimoji="1" lang="ja-JP" altLang="en-US" sz="1100" b="0" i="0" u="none" strike="noStrike" kern="0" cap="none" spc="0" normalizeH="0" baseline="0" noProof="0">
              <a:ln>
                <a:noFill/>
              </a:ln>
              <a:solidFill>
                <a:prstClr val="black"/>
              </a:solidFill>
              <a:effectLst/>
              <a:uLnTx/>
              <a:uFillTx/>
              <a:latin typeface="+mn-lt"/>
              <a:ea typeface="+mn-ea"/>
              <a:cs typeface="+mn-cs"/>
            </a:rPr>
            <a:t>が増となったため、</a:t>
          </a:r>
          <a:r>
            <a:rPr kumimoji="1" lang="ja-JP" altLang="ja-JP" sz="1100" b="0" i="0" u="none" strike="noStrike" kern="0" cap="none" spc="0" normalizeH="0" baseline="0" noProof="0">
              <a:ln>
                <a:noFill/>
              </a:ln>
              <a:solidFill>
                <a:prstClr val="black"/>
              </a:solidFill>
              <a:effectLst/>
              <a:uLnTx/>
              <a:uFillTx/>
              <a:latin typeface="+mn-lt"/>
              <a:ea typeface="+mn-ea"/>
              <a:cs typeface="+mn-cs"/>
            </a:rPr>
            <a:t>将来負担比率の分子が</a:t>
          </a:r>
          <a:r>
            <a:rPr kumimoji="1" lang="ja-JP" altLang="en-US" sz="1100" b="0" i="0" u="none" strike="noStrike" kern="0" cap="none" spc="0" normalizeH="0" baseline="0" noProof="0">
              <a:ln>
                <a:noFill/>
              </a:ln>
              <a:solidFill>
                <a:prstClr val="black"/>
              </a:solidFill>
              <a:effectLst/>
              <a:uLnTx/>
              <a:uFillTx/>
              <a:latin typeface="+mn-lt"/>
              <a:ea typeface="+mn-ea"/>
              <a:cs typeface="+mn-cs"/>
            </a:rPr>
            <a:t>減となった</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今後も計画的な地方債の借入を行うとともに、安定的な基金の残高確保に努め、財政の健全化を図る。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東京都東大和市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年度の決算剰余金等を財政調整基金に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1,456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百万円積立てた一方、令和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４</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財源</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調整として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1,497</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百万円取崩したほか、今後見込まれる公共施設等の更新に備え、公共施設等整備基金に積立を行った。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その結果、基金全体では前年度に比べ、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1,010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東大和市</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第６次</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行政改革大綱にて、財政調整基金については、「各年度末の現在高について、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最低限、</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％の額を維持する」と定めているため、計画的に基金の積立て及び取崩しを行っていく。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また、公共施設等整備基金においても、東大和市</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第６次</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行政改革大綱にて「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各年度</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末</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現在高</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について、最低限、</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の額を目指す</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」と定めているため、計画的に</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積立て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及び取崩し</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を行っていく。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公共施設等の整備等に必要な資金を積み立てる。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・環境緑化基金：</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環境にやさしいまちづくりに資する自然環境の保全、環境負荷の低減等に必要な資金を積み立てる。</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・長寿社会福祉基金：</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長寿で健康的なまちづくりに資する高齢者の保健、福祉等に必要な資金を積み立てる。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・文化・スポーツ基金：</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豊かな人間性と文化を育むまちづくりに資する文化活動、スポーツ活動等の推進に必要な資金を積み立てる。</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・り災救助及び災害復旧・復興基金：</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天災事変等の非常災害が発生した場合における東大和市の被災者の救助の実施及び災害復旧・復興事業の実施に必要な資金を積み立てる</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公共施設等整備基金について、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年度の決算剰余金等の積立てを行ったため、令和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４</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年度末残高が前年度に比べ、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1,101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公共施設等整備基金においても、東大和市</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第６次</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行政改革大綱にて「各年度末</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現在高について、最低限、標準財政規模の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％の額を目指す」と定めているため、</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公共施設の老朽化対策の財源補てんのための活用を図るとともに、</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計画的に基金の積立て及び取崩しを行っていく。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年度の決算剰余金等を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1,456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百万円積立てた</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一方</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４</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財源調整として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1,497</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百万円取崩しを行った。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和４</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年度においては、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取崩</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額</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が積立額</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上</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回ったため、令和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４</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年度末残高が前年度に比べ、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東大和市</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第６次</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行政改革大綱にて、財政調整基金については、「各年度末の現在高について、最低限、標準財政規模の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％の額を維持する」と定めているため、計画的に基金の積立て及び取崩しを行っていく。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令和４</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地方債の元金償還の財源として取崩した</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ため、令和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４</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年度末残高が前年度に比べ、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公共施設の老朽化対策を進めるにあたり、財源確保のため地方債の活用を検討している。可能な範囲で基金を活用することで、</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元利償還金の平準化等</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を図る</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84,870
83,574
13.42
40,517,222
37,579,090
2,886,396
17,764,066
18,760,020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有形固定資産減価償却率は、類似団体と比較し</a:t>
          </a:r>
          <a:r>
            <a:rPr kumimoji="1" lang="en-US" altLang="ja-JP" sz="1100">
              <a:solidFill>
                <a:schemeClr val="dk1"/>
              </a:solidFill>
              <a:effectLst/>
              <a:latin typeface="+mn-lt"/>
              <a:ea typeface="+mn-ea"/>
              <a:cs typeface="+mn-cs"/>
            </a:rPr>
            <a:t>9</a:t>
          </a:r>
          <a:r>
            <a:rPr kumimoji="1" lang="ja-JP" altLang="ja-JP" sz="1100">
              <a:solidFill>
                <a:schemeClr val="dk1"/>
              </a:solidFill>
              <a:effectLst/>
              <a:latin typeface="+mn-lt"/>
              <a:ea typeface="+mn-ea"/>
              <a:cs typeface="+mn-cs"/>
            </a:rPr>
            <a:t>ポイント高い水準となった。</a:t>
          </a:r>
          <a:endParaRPr lang="ja-JP" altLang="ja-JP">
            <a:effectLst/>
          </a:endParaRPr>
        </a:p>
        <a:p>
          <a:r>
            <a:rPr kumimoji="1" lang="ja-JP" altLang="ja-JP" sz="1100">
              <a:solidFill>
                <a:schemeClr val="dk1"/>
              </a:solidFill>
              <a:effectLst/>
              <a:latin typeface="+mn-lt"/>
              <a:ea typeface="+mn-ea"/>
              <a:cs typeface="+mn-cs"/>
            </a:rPr>
            <a:t>　また、全国平均や東京都平均に比べても高い水準にある。</a:t>
          </a:r>
          <a:endParaRPr lang="ja-JP" altLang="ja-JP">
            <a:effectLst/>
          </a:endParaRPr>
        </a:p>
        <a:p>
          <a:r>
            <a:rPr kumimoji="1" lang="ja-JP" altLang="ja-JP" sz="1100">
              <a:solidFill>
                <a:schemeClr val="dk1"/>
              </a:solidFill>
              <a:effectLst/>
              <a:latin typeface="+mn-lt"/>
              <a:ea typeface="+mn-ea"/>
              <a:cs typeface="+mn-cs"/>
            </a:rPr>
            <a:t>　今後についても、老朽化した施設が多数あるため、この傾向が継続することが見込まれる。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74" name="直線コネクタ 73">
          <a:extLst>
            <a:ext uri="{FF2B5EF4-FFF2-40B4-BE49-F238E27FC236}">
              <a16:creationId xmlns:a16="http://schemas.microsoft.com/office/drawing/2014/main" id="{00000000-0008-0000-0D00-00004A000000}"/>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75" name="テキスト ボックス 74">
          <a:extLst>
            <a:ext uri="{FF2B5EF4-FFF2-40B4-BE49-F238E27FC236}">
              <a16:creationId xmlns:a16="http://schemas.microsoft.com/office/drawing/2014/main" id="{00000000-0008-0000-0D00-00004B000000}"/>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6" name="直線コネクタ 75">
          <a:extLst>
            <a:ext uri="{FF2B5EF4-FFF2-40B4-BE49-F238E27FC236}">
              <a16:creationId xmlns:a16="http://schemas.microsoft.com/office/drawing/2014/main" id="{00000000-0008-0000-0D00-00004C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 name="有形固定資産減価償却率グラフ枠">
          <a:extLst>
            <a:ext uri="{FF2B5EF4-FFF2-40B4-BE49-F238E27FC236}">
              <a16:creationId xmlns:a16="http://schemas.microsoft.com/office/drawing/2014/main" id="{00000000-0008-0000-0D00-00004E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139383</xdr:rowOff>
    </xdr:from>
    <xdr:to>
      <xdr:col>23</xdr:col>
      <xdr:colOff>85090</xdr:colOff>
      <xdr:row>34</xdr:row>
      <xdr:rowOff>65881</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flipV="1">
          <a:off x="4760595" y="5368608"/>
          <a:ext cx="1270" cy="1298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69708</xdr:rowOff>
    </xdr:from>
    <xdr:ext cx="405111" cy="259045"/>
    <xdr:sp macro="" textlink="">
      <xdr:nvSpPr>
        <xdr:cNvPr id="80" name="有形固定資産減価償却率最小値テキスト">
          <a:extLst>
            <a:ext uri="{FF2B5EF4-FFF2-40B4-BE49-F238E27FC236}">
              <a16:creationId xmlns:a16="http://schemas.microsoft.com/office/drawing/2014/main" id="{00000000-0008-0000-0D00-000050000000}"/>
            </a:ext>
          </a:extLst>
        </xdr:cNvPr>
        <xdr:cNvSpPr txBox="1"/>
      </xdr:nvSpPr>
      <xdr:spPr>
        <a:xfrm>
          <a:off x="4813300" y="6670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65881</xdr:rowOff>
    </xdr:from>
    <xdr:to>
      <xdr:col>23</xdr:col>
      <xdr:colOff>174625</xdr:colOff>
      <xdr:row>34</xdr:row>
      <xdr:rowOff>65881</xdr:rowOff>
    </xdr:to>
    <xdr:cxnSp macro="">
      <xdr:nvCxnSpPr>
        <xdr:cNvPr id="81" name="直線コネクタ 80">
          <a:extLst>
            <a:ext uri="{FF2B5EF4-FFF2-40B4-BE49-F238E27FC236}">
              <a16:creationId xmlns:a16="http://schemas.microsoft.com/office/drawing/2014/main" id="{00000000-0008-0000-0D00-000051000000}"/>
            </a:ext>
          </a:extLst>
        </xdr:cNvPr>
        <xdr:cNvCxnSpPr/>
      </xdr:nvCxnSpPr>
      <xdr:spPr>
        <a:xfrm>
          <a:off x="4673600" y="66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86060</xdr:rowOff>
    </xdr:from>
    <xdr:ext cx="405111" cy="259045"/>
    <xdr:sp macro="" textlink="">
      <xdr:nvSpPr>
        <xdr:cNvPr id="82" name="有形固定資産減価償却率最大値テキスト">
          <a:extLst>
            <a:ext uri="{FF2B5EF4-FFF2-40B4-BE49-F238E27FC236}">
              <a16:creationId xmlns:a16="http://schemas.microsoft.com/office/drawing/2014/main" id="{00000000-0008-0000-0D00-000052000000}"/>
            </a:ext>
          </a:extLst>
        </xdr:cNvPr>
        <xdr:cNvSpPr txBox="1"/>
      </xdr:nvSpPr>
      <xdr:spPr>
        <a:xfrm>
          <a:off x="4813300" y="514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139383</xdr:rowOff>
    </xdr:from>
    <xdr:to>
      <xdr:col>23</xdr:col>
      <xdr:colOff>174625</xdr:colOff>
      <xdr:row>26</xdr:row>
      <xdr:rowOff>139383</xdr:rowOff>
    </xdr:to>
    <xdr:cxnSp macro="">
      <xdr:nvCxnSpPr>
        <xdr:cNvPr id="83" name="直線コネクタ 82">
          <a:extLst>
            <a:ext uri="{FF2B5EF4-FFF2-40B4-BE49-F238E27FC236}">
              <a16:creationId xmlns:a16="http://schemas.microsoft.com/office/drawing/2014/main" id="{00000000-0008-0000-0D00-000053000000}"/>
            </a:ext>
          </a:extLst>
        </xdr:cNvPr>
        <xdr:cNvCxnSpPr/>
      </xdr:nvCxnSpPr>
      <xdr:spPr>
        <a:xfrm>
          <a:off x="4673600" y="536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28751</xdr:rowOff>
    </xdr:from>
    <xdr:ext cx="405111" cy="259045"/>
    <xdr:sp macro="" textlink="">
      <xdr:nvSpPr>
        <xdr:cNvPr id="84" name="有形固定資産減価償却率平均値テキスト">
          <a:extLst>
            <a:ext uri="{FF2B5EF4-FFF2-40B4-BE49-F238E27FC236}">
              <a16:creationId xmlns:a16="http://schemas.microsoft.com/office/drawing/2014/main" id="{00000000-0008-0000-0D00-000054000000}"/>
            </a:ext>
          </a:extLst>
        </xdr:cNvPr>
        <xdr:cNvSpPr txBox="1"/>
      </xdr:nvSpPr>
      <xdr:spPr>
        <a:xfrm>
          <a:off x="4813300" y="59437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5874</xdr:rowOff>
    </xdr:from>
    <xdr:to>
      <xdr:col>23</xdr:col>
      <xdr:colOff>136525</xdr:colOff>
      <xdr:row>31</xdr:row>
      <xdr:rowOff>107474</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4711700" y="609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166529</xdr:rowOff>
    </xdr:from>
    <xdr:to>
      <xdr:col>19</xdr:col>
      <xdr:colOff>187325</xdr:colOff>
      <xdr:row>31</xdr:row>
      <xdr:rowOff>96679</xdr:rowOff>
    </xdr:to>
    <xdr:sp macro="" textlink="">
      <xdr:nvSpPr>
        <xdr:cNvPr id="86" name="フローチャート: 判断 85">
          <a:extLst>
            <a:ext uri="{FF2B5EF4-FFF2-40B4-BE49-F238E27FC236}">
              <a16:creationId xmlns:a16="http://schemas.microsoft.com/office/drawing/2014/main" id="{00000000-0008-0000-0D00-000056000000}"/>
            </a:ext>
          </a:extLst>
        </xdr:cNvPr>
        <xdr:cNvSpPr/>
      </xdr:nvSpPr>
      <xdr:spPr>
        <a:xfrm>
          <a:off x="4000500" y="608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147638</xdr:rowOff>
    </xdr:from>
    <xdr:to>
      <xdr:col>15</xdr:col>
      <xdr:colOff>187325</xdr:colOff>
      <xdr:row>31</xdr:row>
      <xdr:rowOff>77788</xdr:rowOff>
    </xdr:to>
    <xdr:sp macro="" textlink="">
      <xdr:nvSpPr>
        <xdr:cNvPr id="87" name="フローチャート: 判断 86">
          <a:extLst>
            <a:ext uri="{FF2B5EF4-FFF2-40B4-BE49-F238E27FC236}">
              <a16:creationId xmlns:a16="http://schemas.microsoft.com/office/drawing/2014/main" id="{00000000-0008-0000-0D00-000057000000}"/>
            </a:ext>
          </a:extLst>
        </xdr:cNvPr>
        <xdr:cNvSpPr/>
      </xdr:nvSpPr>
      <xdr:spPr>
        <a:xfrm>
          <a:off x="3238500" y="606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107156</xdr:rowOff>
    </xdr:from>
    <xdr:to>
      <xdr:col>11</xdr:col>
      <xdr:colOff>187325</xdr:colOff>
      <xdr:row>31</xdr:row>
      <xdr:rowOff>37306</xdr:rowOff>
    </xdr:to>
    <xdr:sp macro="" textlink="">
      <xdr:nvSpPr>
        <xdr:cNvPr id="88" name="フローチャート: 判断 87">
          <a:extLst>
            <a:ext uri="{FF2B5EF4-FFF2-40B4-BE49-F238E27FC236}">
              <a16:creationId xmlns:a16="http://schemas.microsoft.com/office/drawing/2014/main" id="{00000000-0008-0000-0D00-000058000000}"/>
            </a:ext>
          </a:extLst>
        </xdr:cNvPr>
        <xdr:cNvSpPr/>
      </xdr:nvSpPr>
      <xdr:spPr>
        <a:xfrm>
          <a:off x="2476500" y="602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69374</xdr:rowOff>
    </xdr:from>
    <xdr:to>
      <xdr:col>7</xdr:col>
      <xdr:colOff>187325</xdr:colOff>
      <xdr:row>30</xdr:row>
      <xdr:rowOff>170974</xdr:rowOff>
    </xdr:to>
    <xdr:sp macro="" textlink="">
      <xdr:nvSpPr>
        <xdr:cNvPr id="89" name="フローチャート: 判断 88">
          <a:extLst>
            <a:ext uri="{FF2B5EF4-FFF2-40B4-BE49-F238E27FC236}">
              <a16:creationId xmlns:a16="http://schemas.microsoft.com/office/drawing/2014/main" id="{00000000-0008-0000-0D00-000059000000}"/>
            </a:ext>
          </a:extLst>
        </xdr:cNvPr>
        <xdr:cNvSpPr/>
      </xdr:nvSpPr>
      <xdr:spPr>
        <a:xfrm>
          <a:off x="1714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00000000-0008-0000-0D00-00005B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0000000-0008-0000-0D00-00005C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3" name="テキスト ボックス 92">
          <a:extLst>
            <a:ext uri="{FF2B5EF4-FFF2-40B4-BE49-F238E27FC236}">
              <a16:creationId xmlns:a16="http://schemas.microsoft.com/office/drawing/2014/main" id="{00000000-0008-0000-0D00-00005D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4" name="テキスト ボックス 93">
          <a:extLst>
            <a:ext uri="{FF2B5EF4-FFF2-40B4-BE49-F238E27FC236}">
              <a16:creationId xmlns:a16="http://schemas.microsoft.com/office/drawing/2014/main" id="{00000000-0008-0000-0D00-00005E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77311</xdr:rowOff>
    </xdr:from>
    <xdr:to>
      <xdr:col>23</xdr:col>
      <xdr:colOff>136525</xdr:colOff>
      <xdr:row>33</xdr:row>
      <xdr:rowOff>7461</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4711700" y="633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55738</xdr:rowOff>
    </xdr:from>
    <xdr:ext cx="405111" cy="259045"/>
    <xdr:sp macro="" textlink="">
      <xdr:nvSpPr>
        <xdr:cNvPr id="96" name="有形固定資産減価償却率該当値テキスト">
          <a:extLst>
            <a:ext uri="{FF2B5EF4-FFF2-40B4-BE49-F238E27FC236}">
              <a16:creationId xmlns:a16="http://schemas.microsoft.com/office/drawing/2014/main" id="{00000000-0008-0000-0D00-000060000000}"/>
            </a:ext>
          </a:extLst>
        </xdr:cNvPr>
        <xdr:cNvSpPr txBox="1"/>
      </xdr:nvSpPr>
      <xdr:spPr>
        <a:xfrm>
          <a:off x="4813300" y="631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55721</xdr:rowOff>
    </xdr:from>
    <xdr:to>
      <xdr:col>19</xdr:col>
      <xdr:colOff>187325</xdr:colOff>
      <xdr:row>32</xdr:row>
      <xdr:rowOff>157321</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4000500" y="631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106521</xdr:rowOff>
    </xdr:from>
    <xdr:to>
      <xdr:col>23</xdr:col>
      <xdr:colOff>85725</xdr:colOff>
      <xdr:row>32</xdr:row>
      <xdr:rowOff>128111</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4051300" y="6364446"/>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23336</xdr:rowOff>
    </xdr:from>
    <xdr:to>
      <xdr:col>15</xdr:col>
      <xdr:colOff>187325</xdr:colOff>
      <xdr:row>32</xdr:row>
      <xdr:rowOff>124936</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3238500" y="628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74136</xdr:rowOff>
    </xdr:from>
    <xdr:to>
      <xdr:col>19</xdr:col>
      <xdr:colOff>136525</xdr:colOff>
      <xdr:row>32</xdr:row>
      <xdr:rowOff>106521</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3289300" y="6332061"/>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4445</xdr:rowOff>
    </xdr:from>
    <xdr:to>
      <xdr:col>11</xdr:col>
      <xdr:colOff>187325</xdr:colOff>
      <xdr:row>32</xdr:row>
      <xdr:rowOff>106045</xdr:rowOff>
    </xdr:to>
    <xdr:sp macro="" textlink="">
      <xdr:nvSpPr>
        <xdr:cNvPr id="101" name="楕円 100">
          <a:extLst>
            <a:ext uri="{FF2B5EF4-FFF2-40B4-BE49-F238E27FC236}">
              <a16:creationId xmlns:a16="http://schemas.microsoft.com/office/drawing/2014/main" id="{00000000-0008-0000-0D00-000065000000}"/>
            </a:ext>
          </a:extLst>
        </xdr:cNvPr>
        <xdr:cNvSpPr/>
      </xdr:nvSpPr>
      <xdr:spPr>
        <a:xfrm>
          <a:off x="24765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55245</xdr:rowOff>
    </xdr:from>
    <xdr:to>
      <xdr:col>15</xdr:col>
      <xdr:colOff>136525</xdr:colOff>
      <xdr:row>32</xdr:row>
      <xdr:rowOff>74136</xdr:rowOff>
    </xdr:to>
    <xdr:cxnSp macro="">
      <xdr:nvCxnSpPr>
        <xdr:cNvPr id="102" name="直線コネクタ 101">
          <a:extLst>
            <a:ext uri="{FF2B5EF4-FFF2-40B4-BE49-F238E27FC236}">
              <a16:creationId xmlns:a16="http://schemas.microsoft.com/office/drawing/2014/main" id="{00000000-0008-0000-0D00-000066000000}"/>
            </a:ext>
          </a:extLst>
        </xdr:cNvPr>
        <xdr:cNvCxnSpPr/>
      </xdr:nvCxnSpPr>
      <xdr:spPr>
        <a:xfrm>
          <a:off x="2527300" y="6313170"/>
          <a:ext cx="762000" cy="1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159703</xdr:rowOff>
    </xdr:from>
    <xdr:to>
      <xdr:col>7</xdr:col>
      <xdr:colOff>187325</xdr:colOff>
      <xdr:row>32</xdr:row>
      <xdr:rowOff>89853</xdr:rowOff>
    </xdr:to>
    <xdr:sp macro="" textlink="">
      <xdr:nvSpPr>
        <xdr:cNvPr id="103" name="楕円 102">
          <a:extLst>
            <a:ext uri="{FF2B5EF4-FFF2-40B4-BE49-F238E27FC236}">
              <a16:creationId xmlns:a16="http://schemas.microsoft.com/office/drawing/2014/main" id="{00000000-0008-0000-0D00-000067000000}"/>
            </a:ext>
          </a:extLst>
        </xdr:cNvPr>
        <xdr:cNvSpPr/>
      </xdr:nvSpPr>
      <xdr:spPr>
        <a:xfrm>
          <a:off x="1714500" y="6246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39053</xdr:rowOff>
    </xdr:from>
    <xdr:to>
      <xdr:col>11</xdr:col>
      <xdr:colOff>136525</xdr:colOff>
      <xdr:row>32</xdr:row>
      <xdr:rowOff>55245</xdr:rowOff>
    </xdr:to>
    <xdr:cxnSp macro="">
      <xdr:nvCxnSpPr>
        <xdr:cNvPr id="104" name="直線コネクタ 103">
          <a:extLst>
            <a:ext uri="{FF2B5EF4-FFF2-40B4-BE49-F238E27FC236}">
              <a16:creationId xmlns:a16="http://schemas.microsoft.com/office/drawing/2014/main" id="{00000000-0008-0000-0D00-000068000000}"/>
            </a:ext>
          </a:extLst>
        </xdr:cNvPr>
        <xdr:cNvCxnSpPr/>
      </xdr:nvCxnSpPr>
      <xdr:spPr>
        <a:xfrm>
          <a:off x="1765300" y="6296978"/>
          <a:ext cx="7620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113206</xdr:rowOff>
    </xdr:from>
    <xdr:ext cx="405111" cy="259045"/>
    <xdr:sp macro="" textlink="">
      <xdr:nvSpPr>
        <xdr:cNvPr id="105" name="n_1aveValue有形固定資産減価償却率">
          <a:extLst>
            <a:ext uri="{FF2B5EF4-FFF2-40B4-BE49-F238E27FC236}">
              <a16:creationId xmlns:a16="http://schemas.microsoft.com/office/drawing/2014/main" id="{00000000-0008-0000-0D00-000069000000}"/>
            </a:ext>
          </a:extLst>
        </xdr:cNvPr>
        <xdr:cNvSpPr txBox="1"/>
      </xdr:nvSpPr>
      <xdr:spPr>
        <a:xfrm>
          <a:off x="3836044" y="5856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94315</xdr:rowOff>
    </xdr:from>
    <xdr:ext cx="405111" cy="259045"/>
    <xdr:sp macro="" textlink="">
      <xdr:nvSpPr>
        <xdr:cNvPr id="106" name="n_2aveValue有形固定資産減価償却率">
          <a:extLst>
            <a:ext uri="{FF2B5EF4-FFF2-40B4-BE49-F238E27FC236}">
              <a16:creationId xmlns:a16="http://schemas.microsoft.com/office/drawing/2014/main" id="{00000000-0008-0000-0D00-00006A000000}"/>
            </a:ext>
          </a:extLst>
        </xdr:cNvPr>
        <xdr:cNvSpPr txBox="1"/>
      </xdr:nvSpPr>
      <xdr:spPr>
        <a:xfrm>
          <a:off x="3086744" y="5837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53833</xdr:rowOff>
    </xdr:from>
    <xdr:ext cx="405111" cy="259045"/>
    <xdr:sp macro="" textlink="">
      <xdr:nvSpPr>
        <xdr:cNvPr id="107" name="n_3aveValue有形固定資産減価償却率">
          <a:extLst>
            <a:ext uri="{FF2B5EF4-FFF2-40B4-BE49-F238E27FC236}">
              <a16:creationId xmlns:a16="http://schemas.microsoft.com/office/drawing/2014/main" id="{00000000-0008-0000-0D00-00006B000000}"/>
            </a:ext>
          </a:extLst>
        </xdr:cNvPr>
        <xdr:cNvSpPr txBox="1"/>
      </xdr:nvSpPr>
      <xdr:spPr>
        <a:xfrm>
          <a:off x="2324744" y="5797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16051</xdr:rowOff>
    </xdr:from>
    <xdr:ext cx="405111" cy="259045"/>
    <xdr:sp macro="" textlink="">
      <xdr:nvSpPr>
        <xdr:cNvPr id="108" name="n_4aveValue有形固定資産減価償却率">
          <a:extLst>
            <a:ext uri="{FF2B5EF4-FFF2-40B4-BE49-F238E27FC236}">
              <a16:creationId xmlns:a16="http://schemas.microsoft.com/office/drawing/2014/main" id="{00000000-0008-0000-0D00-00006C000000}"/>
            </a:ext>
          </a:extLst>
        </xdr:cNvPr>
        <xdr:cNvSpPr txBox="1"/>
      </xdr:nvSpPr>
      <xdr:spPr>
        <a:xfrm>
          <a:off x="1562744" y="575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148448</xdr:rowOff>
    </xdr:from>
    <xdr:ext cx="405111" cy="259045"/>
    <xdr:sp macro="" textlink="">
      <xdr:nvSpPr>
        <xdr:cNvPr id="109" name="n_1mainValue有形固定資産減価償却率">
          <a:extLst>
            <a:ext uri="{FF2B5EF4-FFF2-40B4-BE49-F238E27FC236}">
              <a16:creationId xmlns:a16="http://schemas.microsoft.com/office/drawing/2014/main" id="{00000000-0008-0000-0D00-00006D000000}"/>
            </a:ext>
          </a:extLst>
        </xdr:cNvPr>
        <xdr:cNvSpPr txBox="1"/>
      </xdr:nvSpPr>
      <xdr:spPr>
        <a:xfrm>
          <a:off x="3836044" y="6406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116063</xdr:rowOff>
    </xdr:from>
    <xdr:ext cx="405111" cy="259045"/>
    <xdr:sp macro="" textlink="">
      <xdr:nvSpPr>
        <xdr:cNvPr id="110" name="n_2mainValue有形固定資産減価償却率">
          <a:extLst>
            <a:ext uri="{FF2B5EF4-FFF2-40B4-BE49-F238E27FC236}">
              <a16:creationId xmlns:a16="http://schemas.microsoft.com/office/drawing/2014/main" id="{00000000-0008-0000-0D00-00006E000000}"/>
            </a:ext>
          </a:extLst>
        </xdr:cNvPr>
        <xdr:cNvSpPr txBox="1"/>
      </xdr:nvSpPr>
      <xdr:spPr>
        <a:xfrm>
          <a:off x="3086744" y="6373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97172</xdr:rowOff>
    </xdr:from>
    <xdr:ext cx="405111" cy="259045"/>
    <xdr:sp macro="" textlink="">
      <xdr:nvSpPr>
        <xdr:cNvPr id="111" name="n_3mainValue有形固定資産減価償却率">
          <a:extLst>
            <a:ext uri="{FF2B5EF4-FFF2-40B4-BE49-F238E27FC236}">
              <a16:creationId xmlns:a16="http://schemas.microsoft.com/office/drawing/2014/main" id="{00000000-0008-0000-0D00-00006F000000}"/>
            </a:ext>
          </a:extLst>
        </xdr:cNvPr>
        <xdr:cNvSpPr txBox="1"/>
      </xdr:nvSpPr>
      <xdr:spPr>
        <a:xfrm>
          <a:off x="2324744" y="635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80980</xdr:rowOff>
    </xdr:from>
    <xdr:ext cx="405111" cy="259045"/>
    <xdr:sp macro="" textlink="">
      <xdr:nvSpPr>
        <xdr:cNvPr id="112" name="n_4mainValue有形固定資産減価償却率">
          <a:extLst>
            <a:ext uri="{FF2B5EF4-FFF2-40B4-BE49-F238E27FC236}">
              <a16:creationId xmlns:a16="http://schemas.microsoft.com/office/drawing/2014/main" id="{00000000-0008-0000-0D00-000070000000}"/>
            </a:ext>
          </a:extLst>
        </xdr:cNvPr>
        <xdr:cNvSpPr txBox="1"/>
      </xdr:nvSpPr>
      <xdr:spPr>
        <a:xfrm>
          <a:off x="1562744" y="6338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21" name="正方形/長方形 120">
          <a:extLst>
            <a:ext uri="{FF2B5EF4-FFF2-40B4-BE49-F238E27FC236}">
              <a16:creationId xmlns:a16="http://schemas.microsoft.com/office/drawing/2014/main" id="{00000000-0008-0000-0D00-000079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正方形/長方形 121">
          <a:extLst>
            <a:ext uri="{FF2B5EF4-FFF2-40B4-BE49-F238E27FC236}">
              <a16:creationId xmlns:a16="http://schemas.microsoft.com/office/drawing/2014/main" id="{00000000-0008-0000-0D00-00007A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3" name="正方形/長方形 122">
          <a:extLst>
            <a:ext uri="{FF2B5EF4-FFF2-40B4-BE49-F238E27FC236}">
              <a16:creationId xmlns:a16="http://schemas.microsoft.com/office/drawing/2014/main" id="{00000000-0008-0000-0D00-00007B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4" name="正方形/長方形 123">
          <a:extLst>
            <a:ext uri="{FF2B5EF4-FFF2-40B4-BE49-F238E27FC236}">
              <a16:creationId xmlns:a16="http://schemas.microsoft.com/office/drawing/2014/main" id="{00000000-0008-0000-0D00-00007C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5" name="テキスト ボックス 124">
          <a:extLst>
            <a:ext uri="{FF2B5EF4-FFF2-40B4-BE49-F238E27FC236}">
              <a16:creationId xmlns:a16="http://schemas.microsoft.com/office/drawing/2014/main" id="{00000000-0008-0000-0D00-00007D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a:solidFill>
                <a:schemeClr val="dk1"/>
              </a:solidFill>
              <a:effectLst/>
              <a:latin typeface="+mn-lt"/>
              <a:ea typeface="+mn-ea"/>
              <a:cs typeface="+mn-cs"/>
            </a:rPr>
            <a:t>　</a:t>
          </a:r>
          <a:r>
            <a:rPr kumimoji="1" lang="ja-JP" altLang="ja-JP" sz="1050">
              <a:solidFill>
                <a:schemeClr val="dk1"/>
              </a:solidFill>
              <a:effectLst/>
              <a:latin typeface="+mn-lt"/>
              <a:ea typeface="+mn-ea"/>
              <a:cs typeface="+mn-cs"/>
            </a:rPr>
            <a:t>債務償還比率については、</a:t>
          </a:r>
          <a:r>
            <a:rPr kumimoji="1" lang="ja-JP" altLang="en-US" sz="1050">
              <a:solidFill>
                <a:schemeClr val="dk1"/>
              </a:solidFill>
              <a:effectLst/>
              <a:latin typeface="+mn-lt"/>
              <a:ea typeface="+mn-ea"/>
              <a:cs typeface="+mn-cs"/>
            </a:rPr>
            <a:t>類</a:t>
          </a:r>
          <a:r>
            <a:rPr kumimoji="1" lang="ja-JP" altLang="ja-JP" sz="1050">
              <a:solidFill>
                <a:schemeClr val="dk1"/>
              </a:solidFill>
              <a:effectLst/>
              <a:latin typeface="+mn-lt"/>
              <a:ea typeface="+mn-ea"/>
              <a:cs typeface="+mn-cs"/>
            </a:rPr>
            <a:t>似団体平均を</a:t>
          </a:r>
          <a:r>
            <a:rPr kumimoji="1" lang="en-US" altLang="ja-JP" sz="1050">
              <a:solidFill>
                <a:schemeClr val="dk1"/>
              </a:solidFill>
              <a:effectLst/>
              <a:latin typeface="+mn-lt"/>
              <a:ea typeface="+mn-ea"/>
              <a:cs typeface="+mn-cs"/>
            </a:rPr>
            <a:t>109</a:t>
          </a:r>
          <a:r>
            <a:rPr kumimoji="1" lang="ja-JP" altLang="ja-JP" sz="1050">
              <a:solidFill>
                <a:schemeClr val="dk1"/>
              </a:solidFill>
              <a:effectLst/>
              <a:latin typeface="+mn-lt"/>
              <a:ea typeface="+mn-ea"/>
              <a:cs typeface="+mn-cs"/>
            </a:rPr>
            <a:t>ポイント下回っている。</a:t>
          </a:r>
          <a:endParaRPr lang="ja-JP" altLang="ja-JP" sz="1050">
            <a:effectLst/>
          </a:endParaRPr>
        </a:p>
        <a:p>
          <a:pPr eaLnBrk="1" fontAlgn="auto" latinLnBrk="0" hangingPunct="1"/>
          <a:r>
            <a:rPr kumimoji="1" lang="ja-JP" altLang="ja-JP" sz="1050">
              <a:solidFill>
                <a:sysClr val="windowText" lastClr="000000"/>
              </a:solidFill>
              <a:effectLst/>
              <a:latin typeface="+mn-lt"/>
              <a:ea typeface="+mn-ea"/>
              <a:cs typeface="+mn-cs"/>
            </a:rPr>
            <a:t>　令和</a:t>
          </a:r>
          <a:r>
            <a:rPr kumimoji="1" lang="ja-JP" altLang="en-US" sz="1050">
              <a:solidFill>
                <a:sysClr val="windowText" lastClr="000000"/>
              </a:solidFill>
              <a:effectLst/>
              <a:latin typeface="+mn-lt"/>
              <a:ea typeface="+mn-ea"/>
              <a:cs typeface="+mn-cs"/>
            </a:rPr>
            <a:t>４</a:t>
          </a:r>
          <a:r>
            <a:rPr kumimoji="1" lang="ja-JP" altLang="ja-JP" sz="1050">
              <a:solidFill>
                <a:sysClr val="windowText" lastClr="000000"/>
              </a:solidFill>
              <a:effectLst/>
              <a:latin typeface="+mn-lt"/>
              <a:ea typeface="+mn-ea"/>
              <a:cs typeface="+mn-cs"/>
            </a:rPr>
            <a:t>年度においては、経常一般財源が</a:t>
          </a:r>
          <a:r>
            <a:rPr kumimoji="1" lang="ja-JP" altLang="en-US" sz="1050">
              <a:solidFill>
                <a:sysClr val="windowText" lastClr="000000"/>
              </a:solidFill>
              <a:effectLst/>
              <a:latin typeface="+mn-lt"/>
              <a:ea typeface="+mn-ea"/>
              <a:cs typeface="+mn-cs"/>
            </a:rPr>
            <a:t>減少</a:t>
          </a:r>
          <a:r>
            <a:rPr kumimoji="1" lang="ja-JP" altLang="ja-JP" sz="1050">
              <a:solidFill>
                <a:sysClr val="windowText" lastClr="000000"/>
              </a:solidFill>
              <a:effectLst/>
              <a:latin typeface="+mn-lt"/>
              <a:ea typeface="+mn-ea"/>
              <a:cs typeface="+mn-cs"/>
            </a:rPr>
            <a:t>したことなどにより数値が</a:t>
          </a:r>
          <a:r>
            <a:rPr kumimoji="1" lang="ja-JP" altLang="en-US" sz="1050">
              <a:solidFill>
                <a:sysClr val="windowText" lastClr="000000"/>
              </a:solidFill>
              <a:effectLst/>
              <a:latin typeface="+mn-lt"/>
              <a:ea typeface="+mn-ea"/>
              <a:cs typeface="+mn-cs"/>
            </a:rPr>
            <a:t>微増となった</a:t>
          </a:r>
          <a:r>
            <a:rPr kumimoji="1" lang="ja-JP" altLang="ja-JP" sz="1050">
              <a:solidFill>
                <a:sysClr val="windowText" lastClr="000000"/>
              </a:solidFill>
              <a:effectLst/>
              <a:latin typeface="+mn-lt"/>
              <a:ea typeface="+mn-ea"/>
              <a:cs typeface="+mn-cs"/>
            </a:rPr>
            <a:t>。</a:t>
          </a:r>
          <a:endParaRPr lang="ja-JP" altLang="ja-JP" sz="1050">
            <a:solidFill>
              <a:sysClr val="windowText" lastClr="000000"/>
            </a:solidFill>
            <a:effectLst/>
          </a:endParaRPr>
        </a:p>
        <a:p>
          <a:pPr eaLnBrk="1" fontAlgn="auto" latinLnBrk="0" hangingPunct="1"/>
          <a:r>
            <a:rPr kumimoji="1" lang="ja-JP" altLang="ja-JP" sz="1050">
              <a:solidFill>
                <a:sysClr val="windowText" lastClr="000000"/>
              </a:solidFill>
              <a:effectLst/>
              <a:latin typeface="+mn-lt"/>
              <a:ea typeface="+mn-ea"/>
              <a:cs typeface="+mn-cs"/>
            </a:rPr>
            <a:t>　今後、公共施設等の更新などの財源として、基金の取り崩しや地方債の借入が見込まれるため、債務償還比率</a:t>
          </a:r>
          <a:r>
            <a:rPr kumimoji="1" lang="ja-JP" altLang="en-US" sz="1050">
              <a:solidFill>
                <a:sysClr val="windowText" lastClr="000000"/>
              </a:solidFill>
              <a:effectLst/>
              <a:latin typeface="+mn-lt"/>
              <a:ea typeface="+mn-ea"/>
              <a:cs typeface="+mn-cs"/>
            </a:rPr>
            <a:t>はより一層</a:t>
          </a:r>
          <a:r>
            <a:rPr kumimoji="1" lang="ja-JP" altLang="ja-JP" sz="1050">
              <a:solidFill>
                <a:sysClr val="windowText" lastClr="000000"/>
              </a:solidFill>
              <a:effectLst/>
              <a:latin typeface="+mn-lt"/>
              <a:ea typeface="+mn-ea"/>
              <a:cs typeface="+mn-cs"/>
            </a:rPr>
            <a:t>上昇する見込である。</a:t>
          </a:r>
          <a:endParaRPr lang="ja-JP" altLang="ja-JP" sz="1050">
            <a:solidFill>
              <a:sysClr val="windowText" lastClr="000000"/>
            </a:solidFill>
            <a:effectLst/>
          </a:endParaRPr>
        </a:p>
        <a:p>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8" name="テキスト ボックス 137">
          <a:extLst>
            <a:ext uri="{FF2B5EF4-FFF2-40B4-BE49-F238E27FC236}">
              <a16:creationId xmlns:a16="http://schemas.microsoft.com/office/drawing/2014/main" id="{00000000-0008-0000-0D00-00008A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2" name="債務償還比率グラフ枠">
          <a:extLst>
            <a:ext uri="{FF2B5EF4-FFF2-40B4-BE49-F238E27FC236}">
              <a16:creationId xmlns:a16="http://schemas.microsoft.com/office/drawing/2014/main" id="{00000000-0008-0000-0D00-00008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162188</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flipV="1">
          <a:off x="14793595" y="5261428"/>
          <a:ext cx="1269" cy="150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166015</xdr:rowOff>
    </xdr:from>
    <xdr:ext cx="469744" cy="259045"/>
    <xdr:sp macro="" textlink="">
      <xdr:nvSpPr>
        <xdr:cNvPr id="144" name="債務償還比率最小値テキスト">
          <a:extLst>
            <a:ext uri="{FF2B5EF4-FFF2-40B4-BE49-F238E27FC236}">
              <a16:creationId xmlns:a16="http://schemas.microsoft.com/office/drawing/2014/main" id="{00000000-0008-0000-0D00-000090000000}"/>
            </a:ext>
          </a:extLst>
        </xdr:cNvPr>
        <xdr:cNvSpPr txBox="1"/>
      </xdr:nvSpPr>
      <xdr:spPr>
        <a:xfrm>
          <a:off x="14846300" y="676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162188</xdr:rowOff>
    </xdr:from>
    <xdr:to>
      <xdr:col>76</xdr:col>
      <xdr:colOff>111125</xdr:colOff>
      <xdr:row>34</xdr:row>
      <xdr:rowOff>162188</xdr:rowOff>
    </xdr:to>
    <xdr:cxnSp macro="">
      <xdr:nvCxnSpPr>
        <xdr:cNvPr id="145" name="直線コネクタ 144">
          <a:extLst>
            <a:ext uri="{FF2B5EF4-FFF2-40B4-BE49-F238E27FC236}">
              <a16:creationId xmlns:a16="http://schemas.microsoft.com/office/drawing/2014/main" id="{00000000-0008-0000-0D00-000091000000}"/>
            </a:ext>
          </a:extLst>
        </xdr:cNvPr>
        <xdr:cNvCxnSpPr/>
      </xdr:nvCxnSpPr>
      <xdr:spPr>
        <a:xfrm>
          <a:off x="14706600" y="676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6" name="債務償還比率最大値テキスト">
          <a:extLst>
            <a:ext uri="{FF2B5EF4-FFF2-40B4-BE49-F238E27FC236}">
              <a16:creationId xmlns:a16="http://schemas.microsoft.com/office/drawing/2014/main" id="{00000000-0008-0000-0D00-000092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7" name="直線コネクタ 146">
          <a:extLst>
            <a:ext uri="{FF2B5EF4-FFF2-40B4-BE49-F238E27FC236}">
              <a16:creationId xmlns:a16="http://schemas.microsoft.com/office/drawing/2014/main" id="{00000000-0008-0000-0D00-000093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43868</xdr:rowOff>
    </xdr:from>
    <xdr:ext cx="469744" cy="259045"/>
    <xdr:sp macro="" textlink="">
      <xdr:nvSpPr>
        <xdr:cNvPr id="148" name="債務償還比率平均値テキスト">
          <a:extLst>
            <a:ext uri="{FF2B5EF4-FFF2-40B4-BE49-F238E27FC236}">
              <a16:creationId xmlns:a16="http://schemas.microsoft.com/office/drawing/2014/main" id="{00000000-0008-0000-0D00-000094000000}"/>
            </a:ext>
          </a:extLst>
        </xdr:cNvPr>
        <xdr:cNvSpPr txBox="1"/>
      </xdr:nvSpPr>
      <xdr:spPr>
        <a:xfrm>
          <a:off x="14846300" y="5958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65441</xdr:rowOff>
    </xdr:from>
    <xdr:to>
      <xdr:col>76</xdr:col>
      <xdr:colOff>73025</xdr:colOff>
      <xdr:row>30</xdr:row>
      <xdr:rowOff>167041</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4744700" y="598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168420</xdr:rowOff>
    </xdr:from>
    <xdr:to>
      <xdr:col>72</xdr:col>
      <xdr:colOff>123825</xdr:colOff>
      <xdr:row>30</xdr:row>
      <xdr:rowOff>98570</xdr:rowOff>
    </xdr:to>
    <xdr:sp macro="" textlink="">
      <xdr:nvSpPr>
        <xdr:cNvPr id="150" name="フローチャート: 判断 149">
          <a:extLst>
            <a:ext uri="{FF2B5EF4-FFF2-40B4-BE49-F238E27FC236}">
              <a16:creationId xmlns:a16="http://schemas.microsoft.com/office/drawing/2014/main" id="{00000000-0008-0000-0D00-000096000000}"/>
            </a:ext>
          </a:extLst>
        </xdr:cNvPr>
        <xdr:cNvSpPr/>
      </xdr:nvSpPr>
      <xdr:spPr>
        <a:xfrm>
          <a:off x="140335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85680</xdr:rowOff>
    </xdr:from>
    <xdr:to>
      <xdr:col>68</xdr:col>
      <xdr:colOff>123825</xdr:colOff>
      <xdr:row>32</xdr:row>
      <xdr:rowOff>15830</xdr:rowOff>
    </xdr:to>
    <xdr:sp macro="" textlink="">
      <xdr:nvSpPr>
        <xdr:cNvPr id="151" name="フローチャート: 判断 150">
          <a:extLst>
            <a:ext uri="{FF2B5EF4-FFF2-40B4-BE49-F238E27FC236}">
              <a16:creationId xmlns:a16="http://schemas.microsoft.com/office/drawing/2014/main" id="{00000000-0008-0000-0D00-000097000000}"/>
            </a:ext>
          </a:extLst>
        </xdr:cNvPr>
        <xdr:cNvSpPr/>
      </xdr:nvSpPr>
      <xdr:spPr>
        <a:xfrm>
          <a:off x="13271500" y="617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107116</xdr:rowOff>
    </xdr:from>
    <xdr:to>
      <xdr:col>64</xdr:col>
      <xdr:colOff>123825</xdr:colOff>
      <xdr:row>32</xdr:row>
      <xdr:rowOff>37266</xdr:rowOff>
    </xdr:to>
    <xdr:sp macro="" textlink="">
      <xdr:nvSpPr>
        <xdr:cNvPr id="152" name="フローチャート: 判断 151">
          <a:extLst>
            <a:ext uri="{FF2B5EF4-FFF2-40B4-BE49-F238E27FC236}">
              <a16:creationId xmlns:a16="http://schemas.microsoft.com/office/drawing/2014/main" id="{00000000-0008-0000-0D00-000098000000}"/>
            </a:ext>
          </a:extLst>
        </xdr:cNvPr>
        <xdr:cNvSpPr/>
      </xdr:nvSpPr>
      <xdr:spPr>
        <a:xfrm>
          <a:off x="12509500" y="6193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116677</xdr:rowOff>
    </xdr:from>
    <xdr:to>
      <xdr:col>60</xdr:col>
      <xdr:colOff>123825</xdr:colOff>
      <xdr:row>32</xdr:row>
      <xdr:rowOff>46827</xdr:rowOff>
    </xdr:to>
    <xdr:sp macro="" textlink="">
      <xdr:nvSpPr>
        <xdr:cNvPr id="153" name="フローチャート: 判断 152">
          <a:extLst>
            <a:ext uri="{FF2B5EF4-FFF2-40B4-BE49-F238E27FC236}">
              <a16:creationId xmlns:a16="http://schemas.microsoft.com/office/drawing/2014/main" id="{00000000-0008-0000-0D00-000099000000}"/>
            </a:ext>
          </a:extLst>
        </xdr:cNvPr>
        <xdr:cNvSpPr/>
      </xdr:nvSpPr>
      <xdr:spPr>
        <a:xfrm>
          <a:off x="11747500" y="620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00000000-0008-0000-0D00-00009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00000000-0008-0000-0D00-00009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7" name="テキスト ボックス 156">
          <a:extLst>
            <a:ext uri="{FF2B5EF4-FFF2-40B4-BE49-F238E27FC236}">
              <a16:creationId xmlns:a16="http://schemas.microsoft.com/office/drawing/2014/main" id="{00000000-0008-0000-0D00-00009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8" name="テキスト ボックス 157">
          <a:extLst>
            <a:ext uri="{FF2B5EF4-FFF2-40B4-BE49-F238E27FC236}">
              <a16:creationId xmlns:a16="http://schemas.microsoft.com/office/drawing/2014/main" id="{00000000-0008-0000-0D00-00009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68798</xdr:rowOff>
    </xdr:from>
    <xdr:to>
      <xdr:col>76</xdr:col>
      <xdr:colOff>73025</xdr:colOff>
      <xdr:row>29</xdr:row>
      <xdr:rowOff>170398</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4744700" y="5812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91675</xdr:rowOff>
    </xdr:from>
    <xdr:ext cx="469744" cy="259045"/>
    <xdr:sp macro="" textlink="">
      <xdr:nvSpPr>
        <xdr:cNvPr id="160" name="債務償還比率該当値テキスト">
          <a:extLst>
            <a:ext uri="{FF2B5EF4-FFF2-40B4-BE49-F238E27FC236}">
              <a16:creationId xmlns:a16="http://schemas.microsoft.com/office/drawing/2014/main" id="{00000000-0008-0000-0D00-0000A0000000}"/>
            </a:ext>
          </a:extLst>
        </xdr:cNvPr>
        <xdr:cNvSpPr txBox="1"/>
      </xdr:nvSpPr>
      <xdr:spPr>
        <a:xfrm>
          <a:off x="14846300" y="5663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60008</xdr:rowOff>
    </xdr:from>
    <xdr:to>
      <xdr:col>72</xdr:col>
      <xdr:colOff>123825</xdr:colOff>
      <xdr:row>29</xdr:row>
      <xdr:rowOff>161608</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4033500" y="580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110808</xdr:rowOff>
    </xdr:from>
    <xdr:to>
      <xdr:col>76</xdr:col>
      <xdr:colOff>22225</xdr:colOff>
      <xdr:row>29</xdr:row>
      <xdr:rowOff>119598</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a:off x="14084300" y="5854383"/>
          <a:ext cx="711200" cy="8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96747</xdr:rowOff>
    </xdr:from>
    <xdr:to>
      <xdr:col>68</xdr:col>
      <xdr:colOff>123825</xdr:colOff>
      <xdr:row>31</xdr:row>
      <xdr:rowOff>26897</xdr:rowOff>
    </xdr:to>
    <xdr:sp macro="" textlink="">
      <xdr:nvSpPr>
        <xdr:cNvPr id="163" name="楕円 162">
          <a:extLst>
            <a:ext uri="{FF2B5EF4-FFF2-40B4-BE49-F238E27FC236}">
              <a16:creationId xmlns:a16="http://schemas.microsoft.com/office/drawing/2014/main" id="{00000000-0008-0000-0D00-0000A3000000}"/>
            </a:ext>
          </a:extLst>
        </xdr:cNvPr>
        <xdr:cNvSpPr/>
      </xdr:nvSpPr>
      <xdr:spPr>
        <a:xfrm>
          <a:off x="13271500" y="601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110808</xdr:rowOff>
    </xdr:from>
    <xdr:to>
      <xdr:col>72</xdr:col>
      <xdr:colOff>73025</xdr:colOff>
      <xdr:row>30</xdr:row>
      <xdr:rowOff>147547</xdr:rowOff>
    </xdr:to>
    <xdr:cxnSp macro="">
      <xdr:nvCxnSpPr>
        <xdr:cNvPr id="164" name="直線コネクタ 163">
          <a:extLst>
            <a:ext uri="{FF2B5EF4-FFF2-40B4-BE49-F238E27FC236}">
              <a16:creationId xmlns:a16="http://schemas.microsoft.com/office/drawing/2014/main" id="{00000000-0008-0000-0D00-0000A4000000}"/>
            </a:ext>
          </a:extLst>
        </xdr:cNvPr>
        <xdr:cNvCxnSpPr/>
      </xdr:nvCxnSpPr>
      <xdr:spPr>
        <a:xfrm flipV="1">
          <a:off x="13322300" y="5854383"/>
          <a:ext cx="762000" cy="208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142276</xdr:rowOff>
    </xdr:from>
    <xdr:to>
      <xdr:col>64</xdr:col>
      <xdr:colOff>123825</xdr:colOff>
      <xdr:row>32</xdr:row>
      <xdr:rowOff>72426</xdr:rowOff>
    </xdr:to>
    <xdr:sp macro="" textlink="">
      <xdr:nvSpPr>
        <xdr:cNvPr id="165" name="楕円 164">
          <a:extLst>
            <a:ext uri="{FF2B5EF4-FFF2-40B4-BE49-F238E27FC236}">
              <a16:creationId xmlns:a16="http://schemas.microsoft.com/office/drawing/2014/main" id="{00000000-0008-0000-0D00-0000A5000000}"/>
            </a:ext>
          </a:extLst>
        </xdr:cNvPr>
        <xdr:cNvSpPr/>
      </xdr:nvSpPr>
      <xdr:spPr>
        <a:xfrm>
          <a:off x="12509500" y="622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147547</xdr:rowOff>
    </xdr:from>
    <xdr:to>
      <xdr:col>68</xdr:col>
      <xdr:colOff>73025</xdr:colOff>
      <xdr:row>32</xdr:row>
      <xdr:rowOff>21626</xdr:rowOff>
    </xdr:to>
    <xdr:cxnSp macro="">
      <xdr:nvCxnSpPr>
        <xdr:cNvPr id="166" name="直線コネクタ 165">
          <a:extLst>
            <a:ext uri="{FF2B5EF4-FFF2-40B4-BE49-F238E27FC236}">
              <a16:creationId xmlns:a16="http://schemas.microsoft.com/office/drawing/2014/main" id="{00000000-0008-0000-0D00-0000A6000000}"/>
            </a:ext>
          </a:extLst>
        </xdr:cNvPr>
        <xdr:cNvCxnSpPr/>
      </xdr:nvCxnSpPr>
      <xdr:spPr>
        <a:xfrm flipV="1">
          <a:off x="12560300" y="6062572"/>
          <a:ext cx="762000" cy="216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96783</xdr:rowOff>
    </xdr:from>
    <xdr:to>
      <xdr:col>60</xdr:col>
      <xdr:colOff>123825</xdr:colOff>
      <xdr:row>32</xdr:row>
      <xdr:rowOff>26933</xdr:rowOff>
    </xdr:to>
    <xdr:sp macro="" textlink="">
      <xdr:nvSpPr>
        <xdr:cNvPr id="167" name="楕円 166">
          <a:extLst>
            <a:ext uri="{FF2B5EF4-FFF2-40B4-BE49-F238E27FC236}">
              <a16:creationId xmlns:a16="http://schemas.microsoft.com/office/drawing/2014/main" id="{00000000-0008-0000-0D00-0000A7000000}"/>
            </a:ext>
          </a:extLst>
        </xdr:cNvPr>
        <xdr:cNvSpPr/>
      </xdr:nvSpPr>
      <xdr:spPr>
        <a:xfrm>
          <a:off x="11747500" y="618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147583</xdr:rowOff>
    </xdr:from>
    <xdr:to>
      <xdr:col>64</xdr:col>
      <xdr:colOff>73025</xdr:colOff>
      <xdr:row>32</xdr:row>
      <xdr:rowOff>21626</xdr:rowOff>
    </xdr:to>
    <xdr:cxnSp macro="">
      <xdr:nvCxnSpPr>
        <xdr:cNvPr id="168" name="直線コネクタ 167">
          <a:extLst>
            <a:ext uri="{FF2B5EF4-FFF2-40B4-BE49-F238E27FC236}">
              <a16:creationId xmlns:a16="http://schemas.microsoft.com/office/drawing/2014/main" id="{00000000-0008-0000-0D00-0000A8000000}"/>
            </a:ext>
          </a:extLst>
        </xdr:cNvPr>
        <xdr:cNvCxnSpPr/>
      </xdr:nvCxnSpPr>
      <xdr:spPr>
        <a:xfrm>
          <a:off x="11798300" y="6234058"/>
          <a:ext cx="762000" cy="45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89697</xdr:rowOff>
    </xdr:from>
    <xdr:ext cx="469744" cy="259045"/>
    <xdr:sp macro="" textlink="">
      <xdr:nvSpPr>
        <xdr:cNvPr id="169" name="n_1aveValue債務償還比率">
          <a:extLst>
            <a:ext uri="{FF2B5EF4-FFF2-40B4-BE49-F238E27FC236}">
              <a16:creationId xmlns:a16="http://schemas.microsoft.com/office/drawing/2014/main" id="{00000000-0008-0000-0D00-0000A9000000}"/>
            </a:ext>
          </a:extLst>
        </xdr:cNvPr>
        <xdr:cNvSpPr txBox="1"/>
      </xdr:nvSpPr>
      <xdr:spPr>
        <a:xfrm>
          <a:off x="13836727" y="6004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6957</xdr:rowOff>
    </xdr:from>
    <xdr:ext cx="469744" cy="259045"/>
    <xdr:sp macro="" textlink="">
      <xdr:nvSpPr>
        <xdr:cNvPr id="170" name="n_2aveValue債務償還比率">
          <a:extLst>
            <a:ext uri="{FF2B5EF4-FFF2-40B4-BE49-F238E27FC236}">
              <a16:creationId xmlns:a16="http://schemas.microsoft.com/office/drawing/2014/main" id="{00000000-0008-0000-0D00-0000AA000000}"/>
            </a:ext>
          </a:extLst>
        </xdr:cNvPr>
        <xdr:cNvSpPr txBox="1"/>
      </xdr:nvSpPr>
      <xdr:spPr>
        <a:xfrm>
          <a:off x="13087427" y="626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53793</xdr:rowOff>
    </xdr:from>
    <xdr:ext cx="469744" cy="259045"/>
    <xdr:sp macro="" textlink="">
      <xdr:nvSpPr>
        <xdr:cNvPr id="171" name="n_3aveValue債務償還比率">
          <a:extLst>
            <a:ext uri="{FF2B5EF4-FFF2-40B4-BE49-F238E27FC236}">
              <a16:creationId xmlns:a16="http://schemas.microsoft.com/office/drawing/2014/main" id="{00000000-0008-0000-0D00-0000AB000000}"/>
            </a:ext>
          </a:extLst>
        </xdr:cNvPr>
        <xdr:cNvSpPr txBox="1"/>
      </xdr:nvSpPr>
      <xdr:spPr>
        <a:xfrm>
          <a:off x="12325427" y="596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37954</xdr:rowOff>
    </xdr:from>
    <xdr:ext cx="469744" cy="259045"/>
    <xdr:sp macro="" textlink="">
      <xdr:nvSpPr>
        <xdr:cNvPr id="172" name="n_4aveValue債務償還比率">
          <a:extLst>
            <a:ext uri="{FF2B5EF4-FFF2-40B4-BE49-F238E27FC236}">
              <a16:creationId xmlns:a16="http://schemas.microsoft.com/office/drawing/2014/main" id="{00000000-0008-0000-0D00-0000AC000000}"/>
            </a:ext>
          </a:extLst>
        </xdr:cNvPr>
        <xdr:cNvSpPr txBox="1"/>
      </xdr:nvSpPr>
      <xdr:spPr>
        <a:xfrm>
          <a:off x="11563427" y="629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6685</xdr:rowOff>
    </xdr:from>
    <xdr:ext cx="469744" cy="259045"/>
    <xdr:sp macro="" textlink="">
      <xdr:nvSpPr>
        <xdr:cNvPr id="173" name="n_1mainValue債務償還比率">
          <a:extLst>
            <a:ext uri="{FF2B5EF4-FFF2-40B4-BE49-F238E27FC236}">
              <a16:creationId xmlns:a16="http://schemas.microsoft.com/office/drawing/2014/main" id="{00000000-0008-0000-0D00-0000AD000000}"/>
            </a:ext>
          </a:extLst>
        </xdr:cNvPr>
        <xdr:cNvSpPr txBox="1"/>
      </xdr:nvSpPr>
      <xdr:spPr>
        <a:xfrm>
          <a:off x="13836727" y="5578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43424</xdr:rowOff>
    </xdr:from>
    <xdr:ext cx="469744" cy="259045"/>
    <xdr:sp macro="" textlink="">
      <xdr:nvSpPr>
        <xdr:cNvPr id="174" name="n_2mainValue債務償還比率">
          <a:extLst>
            <a:ext uri="{FF2B5EF4-FFF2-40B4-BE49-F238E27FC236}">
              <a16:creationId xmlns:a16="http://schemas.microsoft.com/office/drawing/2014/main" id="{00000000-0008-0000-0D00-0000AE000000}"/>
            </a:ext>
          </a:extLst>
        </xdr:cNvPr>
        <xdr:cNvSpPr txBox="1"/>
      </xdr:nvSpPr>
      <xdr:spPr>
        <a:xfrm>
          <a:off x="13087427" y="578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63553</xdr:rowOff>
    </xdr:from>
    <xdr:ext cx="469744" cy="259045"/>
    <xdr:sp macro="" textlink="">
      <xdr:nvSpPr>
        <xdr:cNvPr id="175" name="n_3mainValue債務償還比率">
          <a:extLst>
            <a:ext uri="{FF2B5EF4-FFF2-40B4-BE49-F238E27FC236}">
              <a16:creationId xmlns:a16="http://schemas.microsoft.com/office/drawing/2014/main" id="{00000000-0008-0000-0D00-0000AF000000}"/>
            </a:ext>
          </a:extLst>
        </xdr:cNvPr>
        <xdr:cNvSpPr txBox="1"/>
      </xdr:nvSpPr>
      <xdr:spPr>
        <a:xfrm>
          <a:off x="12325427" y="632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43460</xdr:rowOff>
    </xdr:from>
    <xdr:ext cx="469744" cy="259045"/>
    <xdr:sp macro="" textlink="">
      <xdr:nvSpPr>
        <xdr:cNvPr id="176" name="n_4mainValue債務償還比率">
          <a:extLst>
            <a:ext uri="{FF2B5EF4-FFF2-40B4-BE49-F238E27FC236}">
              <a16:creationId xmlns:a16="http://schemas.microsoft.com/office/drawing/2014/main" id="{00000000-0008-0000-0D00-0000B0000000}"/>
            </a:ext>
          </a:extLst>
        </xdr:cNvPr>
        <xdr:cNvSpPr txBox="1"/>
      </xdr:nvSpPr>
      <xdr:spPr>
        <a:xfrm>
          <a:off x="11563427" y="5958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7" name="正方形/長方形 176">
          <a:extLst>
            <a:ext uri="{FF2B5EF4-FFF2-40B4-BE49-F238E27FC236}">
              <a16:creationId xmlns:a16="http://schemas.microsoft.com/office/drawing/2014/main" id="{00000000-0008-0000-0D00-0000B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8" name="正方形/長方形 177">
          <a:extLst>
            <a:ext uri="{FF2B5EF4-FFF2-40B4-BE49-F238E27FC236}">
              <a16:creationId xmlns:a16="http://schemas.microsoft.com/office/drawing/2014/main" id="{00000000-0008-0000-0D00-0000B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9" name="テキスト ボックス 178">
          <a:extLst>
            <a:ext uri="{FF2B5EF4-FFF2-40B4-BE49-F238E27FC236}">
              <a16:creationId xmlns:a16="http://schemas.microsoft.com/office/drawing/2014/main" id="{00000000-0008-0000-0D00-0000B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80" name="テキスト ボックス 179">
          <a:extLst>
            <a:ext uri="{FF2B5EF4-FFF2-40B4-BE49-F238E27FC236}">
              <a16:creationId xmlns:a16="http://schemas.microsoft.com/office/drawing/2014/main" id="{00000000-0008-0000-0D00-0000B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1" name="テキスト ボックス 180">
          <a:extLst>
            <a:ext uri="{FF2B5EF4-FFF2-40B4-BE49-F238E27FC236}">
              <a16:creationId xmlns:a16="http://schemas.microsoft.com/office/drawing/2014/main" id="{00000000-0008-0000-0D00-0000B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2" name="テキスト ボックス 181">
          <a:extLst>
            <a:ext uri="{FF2B5EF4-FFF2-40B4-BE49-F238E27FC236}">
              <a16:creationId xmlns:a16="http://schemas.microsoft.com/office/drawing/2014/main" id="{00000000-0008-0000-0D00-0000B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84,870
83,574
13.42
40,517,222
37,579,090
2,886,396
17,764,066
18,760,020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74738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36212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52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7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71137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414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48260</xdr:rowOff>
    </xdr:from>
    <xdr:to>
      <xdr:col>24</xdr:col>
      <xdr:colOff>114300</xdr:colOff>
      <xdr:row>38</xdr:row>
      <xdr:rowOff>149860</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166370</xdr:rowOff>
    </xdr:from>
    <xdr:to>
      <xdr:col>15</xdr:col>
      <xdr:colOff>101600</xdr:colOff>
      <xdr:row>38</xdr:row>
      <xdr:rowOff>96520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109220</xdr:rowOff>
    </xdr:from>
    <xdr:to>
      <xdr:col>6</xdr:col>
      <xdr:colOff>38100</xdr:colOff>
      <xdr:row>38</xdr:row>
      <xdr:rowOff>39370</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079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45847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49547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E00-00004A000000}"/>
            </a:ext>
          </a:extLst>
        </xdr:cNvPr>
        <xdr:cNvSpPr txBox="1"/>
      </xdr:nvSpPr>
      <xdr:spPr>
        <a:xfrm>
          <a:off x="4673600"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36830</xdr:rowOff>
    </xdr:from>
    <xdr:to>
      <xdr:col>20</xdr:col>
      <xdr:colOff>38100</xdr:colOff>
      <xdr:row>38</xdr:row>
      <xdr:rowOff>138430</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37465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87630</xdr:rowOff>
    </xdr:from>
    <xdr:to>
      <xdr:col>24</xdr:col>
      <xdr:colOff>63500</xdr:colOff>
      <xdr:row>38</xdr:row>
      <xdr:rowOff>121920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3797300" y="660273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2540</xdr:rowOff>
    </xdr:from>
    <xdr:to>
      <xdr:col>15</xdr:col>
      <xdr:colOff>101600</xdr:colOff>
      <xdr:row>38</xdr:row>
      <xdr:rowOff>104140</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2857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53340</xdr:rowOff>
    </xdr:from>
    <xdr:to>
      <xdr:col>19</xdr:col>
      <xdr:colOff>177800</xdr:colOff>
      <xdr:row>38</xdr:row>
      <xdr:rowOff>87630</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908300" y="65684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141605</xdr:rowOff>
    </xdr:from>
    <xdr:to>
      <xdr:col>10</xdr:col>
      <xdr:colOff>165100</xdr:colOff>
      <xdr:row>38</xdr:row>
      <xdr:rowOff>71755</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968500" y="64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20955</xdr:rowOff>
    </xdr:from>
    <xdr:to>
      <xdr:col>15</xdr:col>
      <xdr:colOff>50800</xdr:colOff>
      <xdr:row>38</xdr:row>
      <xdr:rowOff>53340</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2019300" y="653605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120650</xdr:rowOff>
    </xdr:from>
    <xdr:to>
      <xdr:col>6</xdr:col>
      <xdr:colOff>38100</xdr:colOff>
      <xdr:row>38</xdr:row>
      <xdr:rowOff>50800</xdr:rowOff>
    </xdr:to>
    <xdr:sp macro="" textlink="">
      <xdr:nvSpPr>
        <xdr:cNvPr id="81" name="楕円 80">
          <a:extLst>
            <a:ext uri="{FF2B5EF4-FFF2-40B4-BE49-F238E27FC236}">
              <a16:creationId xmlns:a16="http://schemas.microsoft.com/office/drawing/2014/main" id="{00000000-0008-0000-0E00-000051000000}"/>
            </a:ext>
          </a:extLst>
        </xdr:cNvPr>
        <xdr:cNvSpPr/>
      </xdr:nvSpPr>
      <xdr:spPr>
        <a:xfrm>
          <a:off x="10795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0</xdr:rowOff>
    </xdr:from>
    <xdr:to>
      <xdr:col>10</xdr:col>
      <xdr:colOff>114300</xdr:colOff>
      <xdr:row>38</xdr:row>
      <xdr:rowOff>20955</xdr:rowOff>
    </xdr:to>
    <xdr:cxnSp macro="">
      <xdr:nvCxnSpPr>
        <xdr:cNvPr id="82" name="直線コネクタ 81">
          <a:extLst>
            <a:ext uri="{FF2B5EF4-FFF2-40B4-BE49-F238E27FC236}">
              <a16:creationId xmlns:a16="http://schemas.microsoft.com/office/drawing/2014/main" id="{00000000-0008-0000-0E00-000052000000}"/>
            </a:ext>
          </a:extLst>
        </xdr:cNvPr>
        <xdr:cNvCxnSpPr/>
      </xdr:nvCxnSpPr>
      <xdr:spPr>
        <a:xfrm>
          <a:off x="1130300" y="651510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E00-000053000000}"/>
            </a:ext>
          </a:extLst>
        </xdr:cNvPr>
        <xdr:cNvSpPr txBox="1"/>
      </xdr:nvSpPr>
      <xdr:spPr>
        <a:xfrm>
          <a:off x="3582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113047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E00-000054000000}"/>
            </a:ext>
          </a:extLst>
        </xdr:cNvPr>
        <xdr:cNvSpPr txBox="1"/>
      </xdr:nvSpPr>
      <xdr:spPr>
        <a:xfrm>
          <a:off x="27057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80662</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E00-000055000000}"/>
            </a:ext>
          </a:extLst>
        </xdr:cNvPr>
        <xdr:cNvSpPr txBox="1"/>
      </xdr:nvSpPr>
      <xdr:spPr>
        <a:xfrm>
          <a:off x="1816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55897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E00-000056000000}"/>
            </a:ext>
          </a:extLst>
        </xdr:cNvPr>
        <xdr:cNvSpPr txBox="1"/>
      </xdr:nvSpPr>
      <xdr:spPr>
        <a:xfrm>
          <a:off x="927744"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154957</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E00-000057000000}"/>
            </a:ext>
          </a:extLst>
        </xdr:cNvPr>
        <xdr:cNvSpPr txBox="1"/>
      </xdr:nvSpPr>
      <xdr:spPr>
        <a:xfrm>
          <a:off x="3582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95267</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E00-000058000000}"/>
            </a:ext>
          </a:extLst>
        </xdr:cNvPr>
        <xdr:cNvSpPr txBox="1"/>
      </xdr:nvSpPr>
      <xdr:spPr>
        <a:xfrm>
          <a:off x="2705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62882</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E00-000059000000}"/>
            </a:ext>
          </a:extLst>
        </xdr:cNvPr>
        <xdr:cNvSpPr txBox="1"/>
      </xdr:nvSpPr>
      <xdr:spPr>
        <a:xfrm>
          <a:off x="1816744"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41927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E00-00005A000000}"/>
            </a:ext>
          </a:extLst>
        </xdr:cNvPr>
        <xdr:cNvSpPr txBox="1"/>
      </xdr:nvSpPr>
      <xdr:spPr>
        <a:xfrm>
          <a:off x="927744" y="655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71247</xdr:rowOff>
    </xdr:from>
    <xdr:to>
      <xdr:col>54</xdr:col>
      <xdr:colOff>189865</xdr:colOff>
      <xdr:row>42</xdr:row>
      <xdr:rowOff>37757</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900547"/>
          <a:ext cx="0" cy="133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41584</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24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37757</xdr:rowOff>
    </xdr:from>
    <xdr:to>
      <xdr:col>55</xdr:col>
      <xdr:colOff>88900</xdr:colOff>
      <xdr:row>42</xdr:row>
      <xdr:rowOff>37757</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238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17924</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67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71247</xdr:rowOff>
    </xdr:from>
    <xdr:to>
      <xdr:col>55</xdr:col>
      <xdr:colOff>88900</xdr:colOff>
      <xdr:row>34</xdr:row>
      <xdr:rowOff>71247</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90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72813</xdr:rowOff>
    </xdr:from>
    <xdr:ext cx="469744"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759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49936</xdr:rowOff>
    </xdr:from>
    <xdr:to>
      <xdr:col>55</xdr:col>
      <xdr:colOff>50800</xdr:colOff>
      <xdr:row>40</xdr:row>
      <xdr:rowOff>151536</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50394</xdr:rowOff>
    </xdr:from>
    <xdr:to>
      <xdr:col>50</xdr:col>
      <xdr:colOff>165100</xdr:colOff>
      <xdr:row>40</xdr:row>
      <xdr:rowOff>151994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67119</xdr:rowOff>
    </xdr:from>
    <xdr:to>
      <xdr:col>46</xdr:col>
      <xdr:colOff>38100</xdr:colOff>
      <xdr:row>40</xdr:row>
      <xdr:rowOff>168719</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69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64833</xdr:rowOff>
    </xdr:from>
    <xdr:to>
      <xdr:col>41</xdr:col>
      <xdr:colOff>101600</xdr:colOff>
      <xdr:row>40</xdr:row>
      <xdr:rowOff>166433</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692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70282</xdr:rowOff>
    </xdr:from>
    <xdr:to>
      <xdr:col>36</xdr:col>
      <xdr:colOff>165100</xdr:colOff>
      <xdr:row>41</xdr:row>
      <xdr:rowOff>432</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69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64491</xdr:rowOff>
    </xdr:from>
    <xdr:to>
      <xdr:col>55</xdr:col>
      <xdr:colOff>50800</xdr:colOff>
      <xdr:row>41</xdr:row>
      <xdr:rowOff>166091</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709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150868</xdr:rowOff>
    </xdr:from>
    <xdr:ext cx="469744"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7008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65100</xdr:rowOff>
    </xdr:from>
    <xdr:to>
      <xdr:col>50</xdr:col>
      <xdr:colOff>165100</xdr:colOff>
      <xdr:row>41</xdr:row>
      <xdr:rowOff>166700</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115291</xdr:rowOff>
    </xdr:from>
    <xdr:to>
      <xdr:col>55</xdr:col>
      <xdr:colOff>0</xdr:colOff>
      <xdr:row>41</xdr:row>
      <xdr:rowOff>115900</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9639300" y="7144741"/>
          <a:ext cx="8382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65100</xdr:rowOff>
    </xdr:from>
    <xdr:to>
      <xdr:col>46</xdr:col>
      <xdr:colOff>38100</xdr:colOff>
      <xdr:row>41</xdr:row>
      <xdr:rowOff>166700</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115900</xdr:rowOff>
    </xdr:from>
    <xdr:to>
      <xdr:col>50</xdr:col>
      <xdr:colOff>114300</xdr:colOff>
      <xdr:row>41</xdr:row>
      <xdr:rowOff>115900</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a:off x="8750300" y="7145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65100</xdr:rowOff>
    </xdr:from>
    <xdr:to>
      <xdr:col>41</xdr:col>
      <xdr:colOff>101600</xdr:colOff>
      <xdr:row>41</xdr:row>
      <xdr:rowOff>166700</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70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115900</xdr:rowOff>
    </xdr:from>
    <xdr:to>
      <xdr:col>45</xdr:col>
      <xdr:colOff>177800</xdr:colOff>
      <xdr:row>41</xdr:row>
      <xdr:rowOff>115900</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a:off x="7861300" y="7145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65519</xdr:rowOff>
    </xdr:from>
    <xdr:to>
      <xdr:col>36</xdr:col>
      <xdr:colOff>165100</xdr:colOff>
      <xdr:row>41</xdr:row>
      <xdr:rowOff>167119</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709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115900</xdr:rowOff>
    </xdr:from>
    <xdr:to>
      <xdr:col>41</xdr:col>
      <xdr:colOff>50800</xdr:colOff>
      <xdr:row>41</xdr:row>
      <xdr:rowOff>116319</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6972300" y="7145350"/>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168521</xdr:rowOff>
    </xdr:from>
    <xdr:ext cx="469744"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917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13796</xdr:rowOff>
    </xdr:from>
    <xdr:ext cx="469744"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515427" y="670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11510</xdr:rowOff>
    </xdr:from>
    <xdr:ext cx="469744"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626427" y="669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16959</xdr:rowOff>
    </xdr:from>
    <xdr:ext cx="469744"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37427" y="670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157827</xdr:rowOff>
    </xdr:from>
    <xdr:ext cx="469744"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91727" y="71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157827</xdr:rowOff>
    </xdr:from>
    <xdr:ext cx="469744"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515427" y="71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157827</xdr:rowOff>
    </xdr:from>
    <xdr:ext cx="469744"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626427" y="7187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158246</xdr:rowOff>
    </xdr:from>
    <xdr:ext cx="469744"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37427" y="718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16328</xdr:rowOff>
    </xdr:from>
    <xdr:to>
      <xdr:col>24</xdr:col>
      <xdr:colOff>62865</xdr:colOff>
      <xdr:row>63</xdr:row>
      <xdr:rowOff>169817</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634865" y="9617528"/>
          <a:ext cx="0" cy="1353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2194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673600" y="1097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169817</xdr:rowOff>
    </xdr:from>
    <xdr:to>
      <xdr:col>24</xdr:col>
      <xdr:colOff>152400</xdr:colOff>
      <xdr:row>63</xdr:row>
      <xdr:rowOff>169817</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546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134455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673600" y="9392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16328</xdr:rowOff>
    </xdr:from>
    <xdr:to>
      <xdr:col>24</xdr:col>
      <xdr:colOff>152400</xdr:colOff>
      <xdr:row>56</xdr:row>
      <xdr:rowOff>16328</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118671</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673600" y="10405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584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105954</xdr:rowOff>
    </xdr:from>
    <xdr:to>
      <xdr:col>15</xdr:col>
      <xdr:colOff>101600</xdr:colOff>
      <xdr:row>61</xdr:row>
      <xdr:rowOff>36104</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857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83094</xdr:rowOff>
    </xdr:from>
    <xdr:to>
      <xdr:col>10</xdr:col>
      <xdr:colOff>165100</xdr:colOff>
      <xdr:row>61</xdr:row>
      <xdr:rowOff>13244</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968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61867</xdr:rowOff>
    </xdr:from>
    <xdr:to>
      <xdr:col>6</xdr:col>
      <xdr:colOff>38100</xdr:colOff>
      <xdr:row>60</xdr:row>
      <xdr:rowOff>163467</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079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60234</xdr:rowOff>
    </xdr:from>
    <xdr:to>
      <xdr:col>24</xdr:col>
      <xdr:colOff>114300</xdr:colOff>
      <xdr:row>59</xdr:row>
      <xdr:rowOff>161834</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5847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83111</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673600" y="10027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37374</xdr:rowOff>
    </xdr:from>
    <xdr:to>
      <xdr:col>20</xdr:col>
      <xdr:colOff>38100</xdr:colOff>
      <xdr:row>59</xdr:row>
      <xdr:rowOff>138974</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746500" y="1015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88174</xdr:rowOff>
    </xdr:from>
    <xdr:to>
      <xdr:col>24</xdr:col>
      <xdr:colOff>63500</xdr:colOff>
      <xdr:row>59</xdr:row>
      <xdr:rowOff>111034</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3797300" y="1020372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12881</xdr:rowOff>
    </xdr:from>
    <xdr:to>
      <xdr:col>15</xdr:col>
      <xdr:colOff>101600</xdr:colOff>
      <xdr:row>59</xdr:row>
      <xdr:rowOff>114481</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857500" y="1012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63681</xdr:rowOff>
    </xdr:from>
    <xdr:to>
      <xdr:col>19</xdr:col>
      <xdr:colOff>177800</xdr:colOff>
      <xdr:row>59</xdr:row>
      <xdr:rowOff>88174</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2908300" y="1017923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158206</xdr:rowOff>
    </xdr:from>
    <xdr:to>
      <xdr:col>10</xdr:col>
      <xdr:colOff>165100</xdr:colOff>
      <xdr:row>59</xdr:row>
      <xdr:rowOff>88356</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9685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37556</xdr:rowOff>
    </xdr:from>
    <xdr:to>
      <xdr:col>15</xdr:col>
      <xdr:colOff>50800</xdr:colOff>
      <xdr:row>59</xdr:row>
      <xdr:rowOff>63681</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019300" y="1015310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135346</xdr:rowOff>
    </xdr:from>
    <xdr:to>
      <xdr:col>6</xdr:col>
      <xdr:colOff>38100</xdr:colOff>
      <xdr:row>59</xdr:row>
      <xdr:rowOff>65496</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079500" y="100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14696</xdr:rowOff>
    </xdr:from>
    <xdr:to>
      <xdr:col>10</xdr:col>
      <xdr:colOff>114300</xdr:colOff>
      <xdr:row>59</xdr:row>
      <xdr:rowOff>37556</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1130300" y="1013024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48458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5820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27231</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705744" y="1048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4371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816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154594</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927744"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155501</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58204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131008</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705744" y="990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104883</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816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82023</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9277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E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13444</xdr:rowOff>
    </xdr:from>
    <xdr:to>
      <xdr:col>54</xdr:col>
      <xdr:colOff>189865</xdr:colOff>
      <xdr:row>64</xdr:row>
      <xdr:rowOff>72377</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flipV="1">
          <a:off x="10476865" y="9614644"/>
          <a:ext cx="0" cy="1430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76204</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E00-0000E7000000}"/>
            </a:ext>
          </a:extLst>
        </xdr:cNvPr>
        <xdr:cNvSpPr txBox="1"/>
      </xdr:nvSpPr>
      <xdr:spPr>
        <a:xfrm>
          <a:off x="10515600" y="1104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72377</xdr:rowOff>
    </xdr:from>
    <xdr:to>
      <xdr:col>55</xdr:col>
      <xdr:colOff>88900</xdr:colOff>
      <xdr:row>64</xdr:row>
      <xdr:rowOff>72377</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10388600" y="110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131571</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E00-0000E9000000}"/>
            </a:ext>
          </a:extLst>
        </xdr:cNvPr>
        <xdr:cNvSpPr txBox="1"/>
      </xdr:nvSpPr>
      <xdr:spPr>
        <a:xfrm>
          <a:off x="10515600" y="9389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13444</xdr:rowOff>
    </xdr:from>
    <xdr:to>
      <xdr:col>55</xdr:col>
      <xdr:colOff>88900</xdr:colOff>
      <xdr:row>56</xdr:row>
      <xdr:rowOff>13444</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10388600" y="961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85255</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E00-0000EB000000}"/>
            </a:ext>
          </a:extLst>
        </xdr:cNvPr>
        <xdr:cNvSpPr txBox="1"/>
      </xdr:nvSpPr>
      <xdr:spPr>
        <a:xfrm>
          <a:off x="10515600" y="10715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62378</xdr:rowOff>
    </xdr:from>
    <xdr:to>
      <xdr:col>55</xdr:col>
      <xdr:colOff>50800</xdr:colOff>
      <xdr:row>63</xdr:row>
      <xdr:rowOff>163978</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10426700" y="1086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62181</xdr:rowOff>
    </xdr:from>
    <xdr:to>
      <xdr:col>50</xdr:col>
      <xdr:colOff>165100</xdr:colOff>
      <xdr:row>63</xdr:row>
      <xdr:rowOff>163781</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9588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57932</xdr:rowOff>
    </xdr:from>
    <xdr:to>
      <xdr:col>46</xdr:col>
      <xdr:colOff>38100</xdr:colOff>
      <xdr:row>63</xdr:row>
      <xdr:rowOff>159532</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8699500" y="1085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61275</xdr:rowOff>
    </xdr:from>
    <xdr:to>
      <xdr:col>41</xdr:col>
      <xdr:colOff>101600</xdr:colOff>
      <xdr:row>63</xdr:row>
      <xdr:rowOff>162875</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7810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61284</xdr:rowOff>
    </xdr:from>
    <xdr:to>
      <xdr:col>36</xdr:col>
      <xdr:colOff>165100</xdr:colOff>
      <xdr:row>63</xdr:row>
      <xdr:rowOff>162884</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6921500" y="1086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141719</xdr:rowOff>
    </xdr:from>
    <xdr:to>
      <xdr:col>55</xdr:col>
      <xdr:colOff>50800</xdr:colOff>
      <xdr:row>64</xdr:row>
      <xdr:rowOff>71869</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10426700" y="1094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56646</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E00-0000F7000000}"/>
            </a:ext>
          </a:extLst>
        </xdr:cNvPr>
        <xdr:cNvSpPr txBox="1"/>
      </xdr:nvSpPr>
      <xdr:spPr>
        <a:xfrm>
          <a:off x="10515600" y="10857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142212</xdr:rowOff>
    </xdr:from>
    <xdr:to>
      <xdr:col>50</xdr:col>
      <xdr:colOff>165100</xdr:colOff>
      <xdr:row>64</xdr:row>
      <xdr:rowOff>72362</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9588500" y="1094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21069</xdr:rowOff>
    </xdr:from>
    <xdr:to>
      <xdr:col>55</xdr:col>
      <xdr:colOff>0</xdr:colOff>
      <xdr:row>64</xdr:row>
      <xdr:rowOff>21562</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9639300" y="10993869"/>
          <a:ext cx="838200" cy="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142385</xdr:rowOff>
    </xdr:from>
    <xdr:to>
      <xdr:col>46</xdr:col>
      <xdr:colOff>38100</xdr:colOff>
      <xdr:row>64</xdr:row>
      <xdr:rowOff>72535</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8699500" y="1094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21562</xdr:rowOff>
    </xdr:from>
    <xdr:to>
      <xdr:col>50</xdr:col>
      <xdr:colOff>114300</xdr:colOff>
      <xdr:row>64</xdr:row>
      <xdr:rowOff>21735</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8750300" y="10994362"/>
          <a:ext cx="889000" cy="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142485</xdr:rowOff>
    </xdr:from>
    <xdr:to>
      <xdr:col>41</xdr:col>
      <xdr:colOff>101600</xdr:colOff>
      <xdr:row>64</xdr:row>
      <xdr:rowOff>72635</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810500" y="1094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21735</xdr:rowOff>
    </xdr:from>
    <xdr:to>
      <xdr:col>45</xdr:col>
      <xdr:colOff>177800</xdr:colOff>
      <xdr:row>64</xdr:row>
      <xdr:rowOff>21835</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flipV="1">
          <a:off x="7861300" y="10994535"/>
          <a:ext cx="889000" cy="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142918</xdr:rowOff>
    </xdr:from>
    <xdr:to>
      <xdr:col>36</xdr:col>
      <xdr:colOff>165100</xdr:colOff>
      <xdr:row>64</xdr:row>
      <xdr:rowOff>73068</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921500" y="1094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21835</xdr:rowOff>
    </xdr:from>
    <xdr:to>
      <xdr:col>41</xdr:col>
      <xdr:colOff>50800</xdr:colOff>
      <xdr:row>64</xdr:row>
      <xdr:rowOff>22268</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6972300" y="10994635"/>
          <a:ext cx="889000" cy="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8858</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93270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4609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8450795" y="1063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7952</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7561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7961</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672795" y="106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63489</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59411" y="1103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63662</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483111" y="1103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63762</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594111" y="1103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64195</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705111" y="1103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00000000-0008-0000-0E00-000020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96882</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flipV="1">
          <a:off x="4634865" y="13469982"/>
          <a:ext cx="0" cy="1443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00000000-0008-0000-0E00-000022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00000000-0008-0000-0E00-000023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43559</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00000000-0008-0000-0E00-000024010000}"/>
            </a:ext>
          </a:extLst>
        </xdr:cNvPr>
        <xdr:cNvSpPr txBox="1"/>
      </xdr:nvSpPr>
      <xdr:spPr>
        <a:xfrm>
          <a:off x="4673600" y="13245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96882</xdr:rowOff>
    </xdr:from>
    <xdr:to>
      <xdr:col>24</xdr:col>
      <xdr:colOff>152400</xdr:colOff>
      <xdr:row>78</xdr:row>
      <xdr:rowOff>96882</xdr:rowOff>
    </xdr:to>
    <xdr:cxnSp macro="">
      <xdr:nvCxnSpPr>
        <xdr:cNvPr id="293" name="直線コネクタ 292">
          <a:extLst>
            <a:ext uri="{FF2B5EF4-FFF2-40B4-BE49-F238E27FC236}">
              <a16:creationId xmlns:a16="http://schemas.microsoft.com/office/drawing/2014/main" id="{00000000-0008-0000-0E00-000025010000}"/>
            </a:ext>
          </a:extLst>
        </xdr:cNvPr>
        <xdr:cNvCxnSpPr/>
      </xdr:nvCxnSpPr>
      <xdr:spPr>
        <a:xfrm>
          <a:off x="4546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82022</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00000000-0008-0000-0E00-000026010000}"/>
            </a:ext>
          </a:extLst>
        </xdr:cNvPr>
        <xdr:cNvSpPr txBox="1"/>
      </xdr:nvSpPr>
      <xdr:spPr>
        <a:xfrm>
          <a:off x="4673600" y="14140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59145</xdr:rowOff>
    </xdr:from>
    <xdr:to>
      <xdr:col>24</xdr:col>
      <xdr:colOff>114300</xdr:colOff>
      <xdr:row>83</xdr:row>
      <xdr:rowOff>160745</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4584700" y="1428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64044</xdr:rowOff>
    </xdr:from>
    <xdr:to>
      <xdr:col>20</xdr:col>
      <xdr:colOff>38100</xdr:colOff>
      <xdr:row>83</xdr:row>
      <xdr:rowOff>165644</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3746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26488</xdr:rowOff>
    </xdr:from>
    <xdr:to>
      <xdr:col>15</xdr:col>
      <xdr:colOff>101600</xdr:colOff>
      <xdr:row>83</xdr:row>
      <xdr:rowOff>128088</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2857500" y="1425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196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140788</xdr:rowOff>
    </xdr:from>
    <xdr:to>
      <xdr:col>6</xdr:col>
      <xdr:colOff>38100</xdr:colOff>
      <xdr:row>83</xdr:row>
      <xdr:rowOff>70938</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1079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117929</xdr:rowOff>
    </xdr:from>
    <xdr:to>
      <xdr:col>24</xdr:col>
      <xdr:colOff>114300</xdr:colOff>
      <xdr:row>87</xdr:row>
      <xdr:rowOff>48079</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45847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86</xdr:row>
      <xdr:rowOff>32856</xdr:rowOff>
    </xdr:from>
    <xdr:ext cx="469744" cy="259045"/>
    <xdr:sp macro="" textlink="">
      <xdr:nvSpPr>
        <xdr:cNvPr id="306" name="【公営住宅】&#10;有形固定資産減価償却率該当値テキスト">
          <a:extLst>
            <a:ext uri="{FF2B5EF4-FFF2-40B4-BE49-F238E27FC236}">
              <a16:creationId xmlns:a16="http://schemas.microsoft.com/office/drawing/2014/main" id="{00000000-0008-0000-0E00-000032010000}"/>
            </a:ext>
          </a:extLst>
        </xdr:cNvPr>
        <xdr:cNvSpPr txBox="1"/>
      </xdr:nvSpPr>
      <xdr:spPr>
        <a:xfrm>
          <a:off x="4673600" y="1477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117929</xdr:rowOff>
    </xdr:from>
    <xdr:to>
      <xdr:col>20</xdr:col>
      <xdr:colOff>38100</xdr:colOff>
      <xdr:row>87</xdr:row>
      <xdr:rowOff>48079</xdr:rowOff>
    </xdr:to>
    <xdr:sp macro="" textlink="">
      <xdr:nvSpPr>
        <xdr:cNvPr id="307" name="楕円 306">
          <a:extLst>
            <a:ext uri="{FF2B5EF4-FFF2-40B4-BE49-F238E27FC236}">
              <a16:creationId xmlns:a16="http://schemas.microsoft.com/office/drawing/2014/main" id="{00000000-0008-0000-0E00-000033010000}"/>
            </a:ext>
          </a:extLst>
        </xdr:cNvPr>
        <xdr:cNvSpPr/>
      </xdr:nvSpPr>
      <xdr:spPr>
        <a:xfrm>
          <a:off x="3746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168729</xdr:rowOff>
    </xdr:from>
    <xdr:to>
      <xdr:col>24</xdr:col>
      <xdr:colOff>63500</xdr:colOff>
      <xdr:row>86</xdr:row>
      <xdr:rowOff>168729</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3797300" y="1491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117929</xdr:rowOff>
    </xdr:from>
    <xdr:to>
      <xdr:col>15</xdr:col>
      <xdr:colOff>101600</xdr:colOff>
      <xdr:row>87</xdr:row>
      <xdr:rowOff>48079</xdr:rowOff>
    </xdr:to>
    <xdr:sp macro="" textlink="">
      <xdr:nvSpPr>
        <xdr:cNvPr id="309" name="楕円 308">
          <a:extLst>
            <a:ext uri="{FF2B5EF4-FFF2-40B4-BE49-F238E27FC236}">
              <a16:creationId xmlns:a16="http://schemas.microsoft.com/office/drawing/2014/main" id="{00000000-0008-0000-0E00-000035010000}"/>
            </a:ext>
          </a:extLst>
        </xdr:cNvPr>
        <xdr:cNvSpPr/>
      </xdr:nvSpPr>
      <xdr:spPr>
        <a:xfrm>
          <a:off x="2857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168729</xdr:rowOff>
    </xdr:from>
    <xdr:to>
      <xdr:col>19</xdr:col>
      <xdr:colOff>177800</xdr:colOff>
      <xdr:row>86</xdr:row>
      <xdr:rowOff>168729</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2908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117929</xdr:rowOff>
    </xdr:from>
    <xdr:to>
      <xdr:col>10</xdr:col>
      <xdr:colOff>165100</xdr:colOff>
      <xdr:row>87</xdr:row>
      <xdr:rowOff>48079</xdr:rowOff>
    </xdr:to>
    <xdr:sp macro="" textlink="">
      <xdr:nvSpPr>
        <xdr:cNvPr id="311" name="楕円 310">
          <a:extLst>
            <a:ext uri="{FF2B5EF4-FFF2-40B4-BE49-F238E27FC236}">
              <a16:creationId xmlns:a16="http://schemas.microsoft.com/office/drawing/2014/main" id="{00000000-0008-0000-0E00-000037010000}"/>
            </a:ext>
          </a:extLst>
        </xdr:cNvPr>
        <xdr:cNvSpPr/>
      </xdr:nvSpPr>
      <xdr:spPr>
        <a:xfrm>
          <a:off x="1968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168729</xdr:rowOff>
    </xdr:from>
    <xdr:to>
      <xdr:col>15</xdr:col>
      <xdr:colOff>50800</xdr:colOff>
      <xdr:row>86</xdr:row>
      <xdr:rowOff>168729</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2019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117929</xdr:rowOff>
    </xdr:from>
    <xdr:to>
      <xdr:col>6</xdr:col>
      <xdr:colOff>38100</xdr:colOff>
      <xdr:row>87</xdr:row>
      <xdr:rowOff>48079</xdr:rowOff>
    </xdr:to>
    <xdr:sp macro="" textlink="">
      <xdr:nvSpPr>
        <xdr:cNvPr id="313" name="楕円 312">
          <a:extLst>
            <a:ext uri="{FF2B5EF4-FFF2-40B4-BE49-F238E27FC236}">
              <a16:creationId xmlns:a16="http://schemas.microsoft.com/office/drawing/2014/main" id="{00000000-0008-0000-0E00-000039010000}"/>
            </a:ext>
          </a:extLst>
        </xdr:cNvPr>
        <xdr:cNvSpPr/>
      </xdr:nvSpPr>
      <xdr:spPr>
        <a:xfrm>
          <a:off x="1079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168729</xdr:rowOff>
    </xdr:from>
    <xdr:to>
      <xdr:col>10</xdr:col>
      <xdr:colOff>114300</xdr:colOff>
      <xdr:row>86</xdr:row>
      <xdr:rowOff>168729</xdr:rowOff>
    </xdr:to>
    <xdr:cxnSp macro="">
      <xdr:nvCxnSpPr>
        <xdr:cNvPr id="314" name="直線コネクタ 313">
          <a:extLst>
            <a:ext uri="{FF2B5EF4-FFF2-40B4-BE49-F238E27FC236}">
              <a16:creationId xmlns:a16="http://schemas.microsoft.com/office/drawing/2014/main" id="{00000000-0008-0000-0E00-00003A010000}"/>
            </a:ext>
          </a:extLst>
        </xdr:cNvPr>
        <xdr:cNvCxnSpPr/>
      </xdr:nvCxnSpPr>
      <xdr:spPr>
        <a:xfrm>
          <a:off x="1130300" y="1491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10721</xdr:rowOff>
    </xdr:from>
    <xdr:ext cx="405111" cy="259045"/>
    <xdr:sp macro="" textlink="">
      <xdr:nvSpPr>
        <xdr:cNvPr id="315" name="n_1aveValue【公営住宅】&#10;有形固定資産減価償却率">
          <a:extLst>
            <a:ext uri="{FF2B5EF4-FFF2-40B4-BE49-F238E27FC236}">
              <a16:creationId xmlns:a16="http://schemas.microsoft.com/office/drawing/2014/main" id="{00000000-0008-0000-0E00-00003B010000}"/>
            </a:ext>
          </a:extLst>
        </xdr:cNvPr>
        <xdr:cNvSpPr txBox="1"/>
      </xdr:nvSpPr>
      <xdr:spPr>
        <a:xfrm>
          <a:off x="3582044" y="1406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144615</xdr:rowOff>
    </xdr:from>
    <xdr:ext cx="405111" cy="259045"/>
    <xdr:sp macro="" textlink="">
      <xdr:nvSpPr>
        <xdr:cNvPr id="316" name="n_2aveValue【公営住宅】&#10;有形固定資産減価償却率">
          <a:extLst>
            <a:ext uri="{FF2B5EF4-FFF2-40B4-BE49-F238E27FC236}">
              <a16:creationId xmlns:a16="http://schemas.microsoft.com/office/drawing/2014/main" id="{00000000-0008-0000-0E00-00003C010000}"/>
            </a:ext>
          </a:extLst>
        </xdr:cNvPr>
        <xdr:cNvSpPr txBox="1"/>
      </xdr:nvSpPr>
      <xdr:spPr>
        <a:xfrm>
          <a:off x="2705744" y="1403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116857</xdr:rowOff>
    </xdr:from>
    <xdr:ext cx="405111" cy="259045"/>
    <xdr:sp macro="" textlink="">
      <xdr:nvSpPr>
        <xdr:cNvPr id="317" name="n_3aveValue【公営住宅】&#10;有形固定資産減価償却率">
          <a:extLst>
            <a:ext uri="{FF2B5EF4-FFF2-40B4-BE49-F238E27FC236}">
              <a16:creationId xmlns:a16="http://schemas.microsoft.com/office/drawing/2014/main" id="{00000000-0008-0000-0E00-00003D010000}"/>
            </a:ext>
          </a:extLst>
        </xdr:cNvPr>
        <xdr:cNvSpPr txBox="1"/>
      </xdr:nvSpPr>
      <xdr:spPr>
        <a:xfrm>
          <a:off x="18167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87465</xdr:rowOff>
    </xdr:from>
    <xdr:ext cx="405111" cy="259045"/>
    <xdr:sp macro="" textlink="">
      <xdr:nvSpPr>
        <xdr:cNvPr id="318" name="n_4aveValue【公営住宅】&#10;有形固定資産減価償却率">
          <a:extLst>
            <a:ext uri="{FF2B5EF4-FFF2-40B4-BE49-F238E27FC236}">
              <a16:creationId xmlns:a16="http://schemas.microsoft.com/office/drawing/2014/main" id="{00000000-0008-0000-0E00-00003E010000}"/>
            </a:ext>
          </a:extLst>
        </xdr:cNvPr>
        <xdr:cNvSpPr txBox="1"/>
      </xdr:nvSpPr>
      <xdr:spPr>
        <a:xfrm>
          <a:off x="9277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87</xdr:row>
      <xdr:rowOff>39206</xdr:rowOff>
    </xdr:from>
    <xdr:ext cx="469744" cy="259045"/>
    <xdr:sp macro="" textlink="">
      <xdr:nvSpPr>
        <xdr:cNvPr id="319" name="n_1mainValue【公営住宅】&#10;有形固定資産減価償却率">
          <a:extLst>
            <a:ext uri="{FF2B5EF4-FFF2-40B4-BE49-F238E27FC236}">
              <a16:creationId xmlns:a16="http://schemas.microsoft.com/office/drawing/2014/main" id="{00000000-0008-0000-0E00-00003F010000}"/>
            </a:ext>
          </a:extLst>
        </xdr:cNvPr>
        <xdr:cNvSpPr txBox="1"/>
      </xdr:nvSpPr>
      <xdr:spPr>
        <a:xfrm>
          <a:off x="35497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87</xdr:row>
      <xdr:rowOff>39206</xdr:rowOff>
    </xdr:from>
    <xdr:ext cx="469744" cy="259045"/>
    <xdr:sp macro="" textlink="">
      <xdr:nvSpPr>
        <xdr:cNvPr id="320" name="n_2mainValue【公営住宅】&#10;有形固定資産減価償却率">
          <a:extLst>
            <a:ext uri="{FF2B5EF4-FFF2-40B4-BE49-F238E27FC236}">
              <a16:creationId xmlns:a16="http://schemas.microsoft.com/office/drawing/2014/main" id="{00000000-0008-0000-0E00-000040010000}"/>
            </a:ext>
          </a:extLst>
        </xdr:cNvPr>
        <xdr:cNvSpPr txBox="1"/>
      </xdr:nvSpPr>
      <xdr:spPr>
        <a:xfrm>
          <a:off x="2673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87</xdr:row>
      <xdr:rowOff>39206</xdr:rowOff>
    </xdr:from>
    <xdr:ext cx="469744" cy="259045"/>
    <xdr:sp macro="" textlink="">
      <xdr:nvSpPr>
        <xdr:cNvPr id="321" name="n_3mainValue【公営住宅】&#10;有形固定資産減価償却率">
          <a:extLst>
            <a:ext uri="{FF2B5EF4-FFF2-40B4-BE49-F238E27FC236}">
              <a16:creationId xmlns:a16="http://schemas.microsoft.com/office/drawing/2014/main" id="{00000000-0008-0000-0E00-000041010000}"/>
            </a:ext>
          </a:extLst>
        </xdr:cNvPr>
        <xdr:cNvSpPr txBox="1"/>
      </xdr:nvSpPr>
      <xdr:spPr>
        <a:xfrm>
          <a:off x="1784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87</xdr:row>
      <xdr:rowOff>39206</xdr:rowOff>
    </xdr:from>
    <xdr:ext cx="469744" cy="259045"/>
    <xdr:sp macro="" textlink="">
      <xdr:nvSpPr>
        <xdr:cNvPr id="322" name="n_4mainValue【公営住宅】&#10;有形固定資産減価償却率">
          <a:extLst>
            <a:ext uri="{FF2B5EF4-FFF2-40B4-BE49-F238E27FC236}">
              <a16:creationId xmlns:a16="http://schemas.microsoft.com/office/drawing/2014/main" id="{00000000-0008-0000-0E00-000042010000}"/>
            </a:ext>
          </a:extLst>
        </xdr:cNvPr>
        <xdr:cNvSpPr txBox="1"/>
      </xdr:nvSpPr>
      <xdr:spPr>
        <a:xfrm>
          <a:off x="895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00000000-0008-0000-0E00-000052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00000000-0008-0000-0E00-000053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00000000-0008-0000-0E00-000054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E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E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00000000-0008-0000-0E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81077</xdr:rowOff>
    </xdr:from>
    <xdr:to>
      <xdr:col>54</xdr:col>
      <xdr:colOff>189865</xdr:colOff>
      <xdr:row>86</xdr:row>
      <xdr:rowOff>37185</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flipV="1">
          <a:off x="10476865" y="13282727"/>
          <a:ext cx="0" cy="1499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45" name="【公営住宅】&#10;一人当たり面積最小値テキスト">
          <a:extLst>
            <a:ext uri="{FF2B5EF4-FFF2-40B4-BE49-F238E27FC236}">
              <a16:creationId xmlns:a16="http://schemas.microsoft.com/office/drawing/2014/main" id="{00000000-0008-0000-0E00-000059010000}"/>
            </a:ext>
          </a:extLst>
        </xdr:cNvPr>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27754</xdr:rowOff>
    </xdr:from>
    <xdr:ext cx="469744" cy="259045"/>
    <xdr:sp macro="" textlink="">
      <xdr:nvSpPr>
        <xdr:cNvPr id="347" name="【公営住宅】&#10;一人当たり面積最大値テキスト">
          <a:extLst>
            <a:ext uri="{FF2B5EF4-FFF2-40B4-BE49-F238E27FC236}">
              <a16:creationId xmlns:a16="http://schemas.microsoft.com/office/drawing/2014/main" id="{00000000-0008-0000-0E00-00005B010000}"/>
            </a:ext>
          </a:extLst>
        </xdr:cNvPr>
        <xdr:cNvSpPr txBox="1"/>
      </xdr:nvSpPr>
      <xdr:spPr>
        <a:xfrm>
          <a:off x="10515600" y="1305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81077</xdr:rowOff>
    </xdr:from>
    <xdr:to>
      <xdr:col>55</xdr:col>
      <xdr:colOff>88900</xdr:colOff>
      <xdr:row>77</xdr:row>
      <xdr:rowOff>81077</xdr:rowOff>
    </xdr:to>
    <xdr:cxnSp macro="">
      <xdr:nvCxnSpPr>
        <xdr:cNvPr id="348" name="直線コネクタ 347">
          <a:extLst>
            <a:ext uri="{FF2B5EF4-FFF2-40B4-BE49-F238E27FC236}">
              <a16:creationId xmlns:a16="http://schemas.microsoft.com/office/drawing/2014/main" id="{00000000-0008-0000-0E00-00005C010000}"/>
            </a:ext>
          </a:extLst>
        </xdr:cNvPr>
        <xdr:cNvCxnSpPr/>
      </xdr:nvCxnSpPr>
      <xdr:spPr>
        <a:xfrm>
          <a:off x="10388600" y="1328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116248</xdr:rowOff>
    </xdr:from>
    <xdr:ext cx="469744" cy="259045"/>
    <xdr:sp macro="" textlink="">
      <xdr:nvSpPr>
        <xdr:cNvPr id="349" name="【公営住宅】&#10;一人当たり面積平均値テキスト">
          <a:extLst>
            <a:ext uri="{FF2B5EF4-FFF2-40B4-BE49-F238E27FC236}">
              <a16:creationId xmlns:a16="http://schemas.microsoft.com/office/drawing/2014/main" id="{00000000-0008-0000-0E00-00005D010000}"/>
            </a:ext>
          </a:extLst>
        </xdr:cNvPr>
        <xdr:cNvSpPr txBox="1"/>
      </xdr:nvSpPr>
      <xdr:spPr>
        <a:xfrm>
          <a:off x="10515600" y="14346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93371</xdr:rowOff>
    </xdr:from>
    <xdr:to>
      <xdr:col>55</xdr:col>
      <xdr:colOff>50800</xdr:colOff>
      <xdr:row>85</xdr:row>
      <xdr:rowOff>23521</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10426700" y="1449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94742</xdr:rowOff>
    </xdr:from>
    <xdr:to>
      <xdr:col>50</xdr:col>
      <xdr:colOff>165100</xdr:colOff>
      <xdr:row>85</xdr:row>
      <xdr:rowOff>24892</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9588500" y="1449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102972</xdr:rowOff>
    </xdr:from>
    <xdr:to>
      <xdr:col>46</xdr:col>
      <xdr:colOff>38100</xdr:colOff>
      <xdr:row>85</xdr:row>
      <xdr:rowOff>33122</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8699500" y="1450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99771</xdr:rowOff>
    </xdr:from>
    <xdr:to>
      <xdr:col>41</xdr:col>
      <xdr:colOff>101600</xdr:colOff>
      <xdr:row>85</xdr:row>
      <xdr:rowOff>29921</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7810500" y="1450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101143</xdr:rowOff>
    </xdr:from>
    <xdr:to>
      <xdr:col>36</xdr:col>
      <xdr:colOff>165100</xdr:colOff>
      <xdr:row>85</xdr:row>
      <xdr:rowOff>31293</xdr:rowOff>
    </xdr:to>
    <xdr:sp macro="" textlink="">
      <xdr:nvSpPr>
        <xdr:cNvPr id="354" name="フローチャート: 判断 353">
          <a:extLst>
            <a:ext uri="{FF2B5EF4-FFF2-40B4-BE49-F238E27FC236}">
              <a16:creationId xmlns:a16="http://schemas.microsoft.com/office/drawing/2014/main" id="{00000000-0008-0000-0E00-000062010000}"/>
            </a:ext>
          </a:extLst>
        </xdr:cNvPr>
        <xdr:cNvSpPr/>
      </xdr:nvSpPr>
      <xdr:spPr>
        <a:xfrm>
          <a:off x="6921500" y="14502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E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156008</xdr:rowOff>
    </xdr:from>
    <xdr:to>
      <xdr:col>55</xdr:col>
      <xdr:colOff>50800</xdr:colOff>
      <xdr:row>86</xdr:row>
      <xdr:rowOff>86158</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10426700" y="1472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70935</xdr:rowOff>
    </xdr:from>
    <xdr:ext cx="469744" cy="259045"/>
    <xdr:sp macro="" textlink="">
      <xdr:nvSpPr>
        <xdr:cNvPr id="361" name="【公営住宅】&#10;一人当たり面積該当値テキスト">
          <a:extLst>
            <a:ext uri="{FF2B5EF4-FFF2-40B4-BE49-F238E27FC236}">
              <a16:creationId xmlns:a16="http://schemas.microsoft.com/office/drawing/2014/main" id="{00000000-0008-0000-0E00-000069010000}"/>
            </a:ext>
          </a:extLst>
        </xdr:cNvPr>
        <xdr:cNvSpPr txBox="1"/>
      </xdr:nvSpPr>
      <xdr:spPr>
        <a:xfrm>
          <a:off x="10515600" y="1464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155550</xdr:rowOff>
    </xdr:from>
    <xdr:to>
      <xdr:col>50</xdr:col>
      <xdr:colOff>165100</xdr:colOff>
      <xdr:row>86</xdr:row>
      <xdr:rowOff>85700</xdr:rowOff>
    </xdr:to>
    <xdr:sp macro="" textlink="">
      <xdr:nvSpPr>
        <xdr:cNvPr id="362" name="楕円 361">
          <a:extLst>
            <a:ext uri="{FF2B5EF4-FFF2-40B4-BE49-F238E27FC236}">
              <a16:creationId xmlns:a16="http://schemas.microsoft.com/office/drawing/2014/main" id="{00000000-0008-0000-0E00-00006A010000}"/>
            </a:ext>
          </a:extLst>
        </xdr:cNvPr>
        <xdr:cNvSpPr/>
      </xdr:nvSpPr>
      <xdr:spPr>
        <a:xfrm>
          <a:off x="9588500" y="147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34900</xdr:rowOff>
    </xdr:from>
    <xdr:to>
      <xdr:col>55</xdr:col>
      <xdr:colOff>0</xdr:colOff>
      <xdr:row>86</xdr:row>
      <xdr:rowOff>35358</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a:off x="9639300" y="14779600"/>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155550</xdr:rowOff>
    </xdr:from>
    <xdr:to>
      <xdr:col>46</xdr:col>
      <xdr:colOff>38100</xdr:colOff>
      <xdr:row>86</xdr:row>
      <xdr:rowOff>85700</xdr:rowOff>
    </xdr:to>
    <xdr:sp macro="" textlink="">
      <xdr:nvSpPr>
        <xdr:cNvPr id="364" name="楕円 363">
          <a:extLst>
            <a:ext uri="{FF2B5EF4-FFF2-40B4-BE49-F238E27FC236}">
              <a16:creationId xmlns:a16="http://schemas.microsoft.com/office/drawing/2014/main" id="{00000000-0008-0000-0E00-00006C010000}"/>
            </a:ext>
          </a:extLst>
        </xdr:cNvPr>
        <xdr:cNvSpPr/>
      </xdr:nvSpPr>
      <xdr:spPr>
        <a:xfrm>
          <a:off x="8699500" y="147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34900</xdr:rowOff>
    </xdr:from>
    <xdr:to>
      <xdr:col>50</xdr:col>
      <xdr:colOff>114300</xdr:colOff>
      <xdr:row>86</xdr:row>
      <xdr:rowOff>34900</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a:off x="8750300" y="1477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155550</xdr:rowOff>
    </xdr:from>
    <xdr:to>
      <xdr:col>41</xdr:col>
      <xdr:colOff>101600</xdr:colOff>
      <xdr:row>86</xdr:row>
      <xdr:rowOff>85700</xdr:rowOff>
    </xdr:to>
    <xdr:sp macro="" textlink="">
      <xdr:nvSpPr>
        <xdr:cNvPr id="366" name="楕円 365">
          <a:extLst>
            <a:ext uri="{FF2B5EF4-FFF2-40B4-BE49-F238E27FC236}">
              <a16:creationId xmlns:a16="http://schemas.microsoft.com/office/drawing/2014/main" id="{00000000-0008-0000-0E00-00006E010000}"/>
            </a:ext>
          </a:extLst>
        </xdr:cNvPr>
        <xdr:cNvSpPr/>
      </xdr:nvSpPr>
      <xdr:spPr>
        <a:xfrm>
          <a:off x="7810500" y="147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34900</xdr:rowOff>
    </xdr:from>
    <xdr:to>
      <xdr:col>45</xdr:col>
      <xdr:colOff>177800</xdr:colOff>
      <xdr:row>86</xdr:row>
      <xdr:rowOff>34900</xdr:rowOff>
    </xdr:to>
    <xdr:cxnSp macro="">
      <xdr:nvCxnSpPr>
        <xdr:cNvPr id="367" name="直線コネクタ 366">
          <a:extLst>
            <a:ext uri="{FF2B5EF4-FFF2-40B4-BE49-F238E27FC236}">
              <a16:creationId xmlns:a16="http://schemas.microsoft.com/office/drawing/2014/main" id="{00000000-0008-0000-0E00-00006F010000}"/>
            </a:ext>
          </a:extLst>
        </xdr:cNvPr>
        <xdr:cNvCxnSpPr/>
      </xdr:nvCxnSpPr>
      <xdr:spPr>
        <a:xfrm>
          <a:off x="7861300" y="1477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155550</xdr:rowOff>
    </xdr:from>
    <xdr:to>
      <xdr:col>36</xdr:col>
      <xdr:colOff>165100</xdr:colOff>
      <xdr:row>86</xdr:row>
      <xdr:rowOff>85700</xdr:rowOff>
    </xdr:to>
    <xdr:sp macro="" textlink="">
      <xdr:nvSpPr>
        <xdr:cNvPr id="368" name="楕円 367">
          <a:extLst>
            <a:ext uri="{FF2B5EF4-FFF2-40B4-BE49-F238E27FC236}">
              <a16:creationId xmlns:a16="http://schemas.microsoft.com/office/drawing/2014/main" id="{00000000-0008-0000-0E00-000070010000}"/>
            </a:ext>
          </a:extLst>
        </xdr:cNvPr>
        <xdr:cNvSpPr/>
      </xdr:nvSpPr>
      <xdr:spPr>
        <a:xfrm>
          <a:off x="6921500" y="147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34900</xdr:rowOff>
    </xdr:from>
    <xdr:to>
      <xdr:col>41</xdr:col>
      <xdr:colOff>50800</xdr:colOff>
      <xdr:row>86</xdr:row>
      <xdr:rowOff>34900</xdr:rowOff>
    </xdr:to>
    <xdr:cxnSp macro="">
      <xdr:nvCxnSpPr>
        <xdr:cNvPr id="369" name="直線コネクタ 368">
          <a:extLst>
            <a:ext uri="{FF2B5EF4-FFF2-40B4-BE49-F238E27FC236}">
              <a16:creationId xmlns:a16="http://schemas.microsoft.com/office/drawing/2014/main" id="{00000000-0008-0000-0E00-000071010000}"/>
            </a:ext>
          </a:extLst>
        </xdr:cNvPr>
        <xdr:cNvCxnSpPr/>
      </xdr:nvCxnSpPr>
      <xdr:spPr>
        <a:xfrm>
          <a:off x="6972300" y="1477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41419</xdr:rowOff>
    </xdr:from>
    <xdr:ext cx="469744" cy="259045"/>
    <xdr:sp macro="" textlink="">
      <xdr:nvSpPr>
        <xdr:cNvPr id="370" name="n_1aveValue【公営住宅】&#10;一人当たり面積">
          <a:extLst>
            <a:ext uri="{FF2B5EF4-FFF2-40B4-BE49-F238E27FC236}">
              <a16:creationId xmlns:a16="http://schemas.microsoft.com/office/drawing/2014/main" id="{00000000-0008-0000-0E00-000072010000}"/>
            </a:ext>
          </a:extLst>
        </xdr:cNvPr>
        <xdr:cNvSpPr txBox="1"/>
      </xdr:nvSpPr>
      <xdr:spPr>
        <a:xfrm>
          <a:off x="9391727" y="1427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49649</xdr:rowOff>
    </xdr:from>
    <xdr:ext cx="469744" cy="259045"/>
    <xdr:sp macro="" textlink="">
      <xdr:nvSpPr>
        <xdr:cNvPr id="371" name="n_2aveValue【公営住宅】&#10;一人当たり面積">
          <a:extLst>
            <a:ext uri="{FF2B5EF4-FFF2-40B4-BE49-F238E27FC236}">
              <a16:creationId xmlns:a16="http://schemas.microsoft.com/office/drawing/2014/main" id="{00000000-0008-0000-0E00-000073010000}"/>
            </a:ext>
          </a:extLst>
        </xdr:cNvPr>
        <xdr:cNvSpPr txBox="1"/>
      </xdr:nvSpPr>
      <xdr:spPr>
        <a:xfrm>
          <a:off x="8515427" y="14279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46448</xdr:rowOff>
    </xdr:from>
    <xdr:ext cx="469744" cy="259045"/>
    <xdr:sp macro="" textlink="">
      <xdr:nvSpPr>
        <xdr:cNvPr id="372" name="n_3aveValue【公営住宅】&#10;一人当たり面積">
          <a:extLst>
            <a:ext uri="{FF2B5EF4-FFF2-40B4-BE49-F238E27FC236}">
              <a16:creationId xmlns:a16="http://schemas.microsoft.com/office/drawing/2014/main" id="{00000000-0008-0000-0E00-000074010000}"/>
            </a:ext>
          </a:extLst>
        </xdr:cNvPr>
        <xdr:cNvSpPr txBox="1"/>
      </xdr:nvSpPr>
      <xdr:spPr>
        <a:xfrm>
          <a:off x="7626427" y="14276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47820</xdr:rowOff>
    </xdr:from>
    <xdr:ext cx="469744" cy="259045"/>
    <xdr:sp macro="" textlink="">
      <xdr:nvSpPr>
        <xdr:cNvPr id="373" name="n_4aveValue【公営住宅】&#10;一人当たり面積">
          <a:extLst>
            <a:ext uri="{FF2B5EF4-FFF2-40B4-BE49-F238E27FC236}">
              <a16:creationId xmlns:a16="http://schemas.microsoft.com/office/drawing/2014/main" id="{00000000-0008-0000-0E00-000075010000}"/>
            </a:ext>
          </a:extLst>
        </xdr:cNvPr>
        <xdr:cNvSpPr txBox="1"/>
      </xdr:nvSpPr>
      <xdr:spPr>
        <a:xfrm>
          <a:off x="6737427" y="1427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76827</xdr:rowOff>
    </xdr:from>
    <xdr:ext cx="469744" cy="259045"/>
    <xdr:sp macro="" textlink="">
      <xdr:nvSpPr>
        <xdr:cNvPr id="374" name="n_1mainValue【公営住宅】&#10;一人当たり面積">
          <a:extLst>
            <a:ext uri="{FF2B5EF4-FFF2-40B4-BE49-F238E27FC236}">
              <a16:creationId xmlns:a16="http://schemas.microsoft.com/office/drawing/2014/main" id="{00000000-0008-0000-0E00-000076010000}"/>
            </a:ext>
          </a:extLst>
        </xdr:cNvPr>
        <xdr:cNvSpPr txBox="1"/>
      </xdr:nvSpPr>
      <xdr:spPr>
        <a:xfrm>
          <a:off x="9391727" y="148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76827</xdr:rowOff>
    </xdr:from>
    <xdr:ext cx="469744" cy="259045"/>
    <xdr:sp macro="" textlink="">
      <xdr:nvSpPr>
        <xdr:cNvPr id="375" name="n_2mainValue【公営住宅】&#10;一人当たり面積">
          <a:extLst>
            <a:ext uri="{FF2B5EF4-FFF2-40B4-BE49-F238E27FC236}">
              <a16:creationId xmlns:a16="http://schemas.microsoft.com/office/drawing/2014/main" id="{00000000-0008-0000-0E00-000077010000}"/>
            </a:ext>
          </a:extLst>
        </xdr:cNvPr>
        <xdr:cNvSpPr txBox="1"/>
      </xdr:nvSpPr>
      <xdr:spPr>
        <a:xfrm>
          <a:off x="8515427" y="148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76827</xdr:rowOff>
    </xdr:from>
    <xdr:ext cx="469744" cy="259045"/>
    <xdr:sp macro="" textlink="">
      <xdr:nvSpPr>
        <xdr:cNvPr id="376" name="n_3mainValue【公営住宅】&#10;一人当たり面積">
          <a:extLst>
            <a:ext uri="{FF2B5EF4-FFF2-40B4-BE49-F238E27FC236}">
              <a16:creationId xmlns:a16="http://schemas.microsoft.com/office/drawing/2014/main" id="{00000000-0008-0000-0E00-000078010000}"/>
            </a:ext>
          </a:extLst>
        </xdr:cNvPr>
        <xdr:cNvSpPr txBox="1"/>
      </xdr:nvSpPr>
      <xdr:spPr>
        <a:xfrm>
          <a:off x="7626427" y="148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76827</xdr:rowOff>
    </xdr:from>
    <xdr:ext cx="469744" cy="259045"/>
    <xdr:sp macro="" textlink="">
      <xdr:nvSpPr>
        <xdr:cNvPr id="377" name="n_4mainValue【公営住宅】&#10;一人当たり面積">
          <a:extLst>
            <a:ext uri="{FF2B5EF4-FFF2-40B4-BE49-F238E27FC236}">
              <a16:creationId xmlns:a16="http://schemas.microsoft.com/office/drawing/2014/main" id="{00000000-0008-0000-0E00-000079010000}"/>
            </a:ext>
          </a:extLst>
        </xdr:cNvPr>
        <xdr:cNvSpPr txBox="1"/>
      </xdr:nvSpPr>
      <xdr:spPr>
        <a:xfrm>
          <a:off x="6737427" y="148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7" name="直線コネクタ 406">
          <a:extLst>
            <a:ext uri="{FF2B5EF4-FFF2-40B4-BE49-F238E27FC236}">
              <a16:creationId xmlns:a16="http://schemas.microsoft.com/office/drawing/2014/main" id="{00000000-0008-0000-0E00-000097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8" name="テキスト ボックス 407">
          <a:extLst>
            <a:ext uri="{FF2B5EF4-FFF2-40B4-BE49-F238E27FC236}">
              <a16:creationId xmlns:a16="http://schemas.microsoft.com/office/drawing/2014/main" id="{00000000-0008-0000-0E00-000098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9" name="直線コネクタ 408">
          <a:extLst>
            <a:ext uri="{FF2B5EF4-FFF2-40B4-BE49-F238E27FC236}">
              <a16:creationId xmlns:a16="http://schemas.microsoft.com/office/drawing/2014/main" id="{00000000-0008-0000-0E00-000099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0" name="テキスト ボックス 409">
          <a:extLst>
            <a:ext uri="{FF2B5EF4-FFF2-40B4-BE49-F238E27FC236}">
              <a16:creationId xmlns:a16="http://schemas.microsoft.com/office/drawing/2014/main" id="{00000000-0008-0000-0E00-00009A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1" name="直線コネクタ 410">
          <a:extLst>
            <a:ext uri="{FF2B5EF4-FFF2-40B4-BE49-F238E27FC236}">
              <a16:creationId xmlns:a16="http://schemas.microsoft.com/office/drawing/2014/main" id="{00000000-0008-0000-0E00-00009B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2" name="テキスト ボックス 411">
          <a:extLst>
            <a:ext uri="{FF2B5EF4-FFF2-40B4-BE49-F238E27FC236}">
              <a16:creationId xmlns:a16="http://schemas.microsoft.com/office/drawing/2014/main" id="{00000000-0008-0000-0E00-00009C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3" name="直線コネクタ 412">
          <a:extLst>
            <a:ext uri="{FF2B5EF4-FFF2-40B4-BE49-F238E27FC236}">
              <a16:creationId xmlns:a16="http://schemas.microsoft.com/office/drawing/2014/main" id="{00000000-0008-0000-0E00-00009D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4" name="テキスト ボックス 413">
          <a:extLst>
            <a:ext uri="{FF2B5EF4-FFF2-40B4-BE49-F238E27FC236}">
              <a16:creationId xmlns:a16="http://schemas.microsoft.com/office/drawing/2014/main" id="{00000000-0008-0000-0E00-00009E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00000000-0008-0000-0E00-00009F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6" name="テキスト ボックス 415">
          <a:extLst>
            <a:ext uri="{FF2B5EF4-FFF2-40B4-BE49-F238E27FC236}">
              <a16:creationId xmlns:a16="http://schemas.microsoft.com/office/drawing/2014/main" id="{00000000-0008-0000-0E00-0000A0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00000000-0008-0000-0E00-0000A1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76200</xdr:rowOff>
    </xdr:from>
    <xdr:to>
      <xdr:col>85</xdr:col>
      <xdr:colOff>126364</xdr:colOff>
      <xdr:row>42</xdr:row>
      <xdr:rowOff>38100</xdr:rowOff>
    </xdr:to>
    <xdr:cxnSp macro="">
      <xdr:nvCxnSpPr>
        <xdr:cNvPr id="418" name="直線コネクタ 417">
          <a:extLst>
            <a:ext uri="{FF2B5EF4-FFF2-40B4-BE49-F238E27FC236}">
              <a16:creationId xmlns:a16="http://schemas.microsoft.com/office/drawing/2014/main" id="{00000000-0008-0000-0E00-0000A2010000}"/>
            </a:ext>
          </a:extLst>
        </xdr:cNvPr>
        <xdr:cNvCxnSpPr/>
      </xdr:nvCxnSpPr>
      <xdr:spPr>
        <a:xfrm flipV="1">
          <a:off x="16318864" y="573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00000000-0008-0000-0E00-0000A3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0" name="直線コネクタ 419">
          <a:extLst>
            <a:ext uri="{FF2B5EF4-FFF2-40B4-BE49-F238E27FC236}">
              <a16:creationId xmlns:a16="http://schemas.microsoft.com/office/drawing/2014/main" id="{00000000-0008-0000-0E00-0000A4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22877</xdr:rowOff>
    </xdr:from>
    <xdr:ext cx="405111" cy="259045"/>
    <xdr:sp macro="" textlink="">
      <xdr:nvSpPr>
        <xdr:cNvPr id="421" name="【認定こども園・幼稚園・保育所】&#10;有形固定資産減価償却率最大値テキスト">
          <a:extLst>
            <a:ext uri="{FF2B5EF4-FFF2-40B4-BE49-F238E27FC236}">
              <a16:creationId xmlns:a16="http://schemas.microsoft.com/office/drawing/2014/main" id="{00000000-0008-0000-0E00-0000A5010000}"/>
            </a:ext>
          </a:extLst>
        </xdr:cNvPr>
        <xdr:cNvSpPr txBox="1"/>
      </xdr:nvSpPr>
      <xdr:spPr>
        <a:xfrm>
          <a:off x="16357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76200</xdr:rowOff>
    </xdr:from>
    <xdr:to>
      <xdr:col>86</xdr:col>
      <xdr:colOff>25400</xdr:colOff>
      <xdr:row>33</xdr:row>
      <xdr:rowOff>76200</xdr:rowOff>
    </xdr:to>
    <xdr:cxnSp macro="">
      <xdr:nvCxnSpPr>
        <xdr:cNvPr id="422" name="直線コネクタ 421">
          <a:extLst>
            <a:ext uri="{FF2B5EF4-FFF2-40B4-BE49-F238E27FC236}">
              <a16:creationId xmlns:a16="http://schemas.microsoft.com/office/drawing/2014/main" id="{00000000-0008-0000-0E00-0000A6010000}"/>
            </a:ext>
          </a:extLst>
        </xdr:cNvPr>
        <xdr:cNvCxnSpPr/>
      </xdr:nvCxnSpPr>
      <xdr:spPr>
        <a:xfrm>
          <a:off x="16230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76852</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00000000-0008-0000-0E00-0000A7010000}"/>
            </a:ext>
          </a:extLst>
        </xdr:cNvPr>
        <xdr:cNvSpPr txBox="1"/>
      </xdr:nvSpPr>
      <xdr:spPr>
        <a:xfrm>
          <a:off x="16357600" y="624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6268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50165</xdr:rowOff>
    </xdr:from>
    <xdr:to>
      <xdr:col>81</xdr:col>
      <xdr:colOff>101600</xdr:colOff>
      <xdr:row>37</xdr:row>
      <xdr:rowOff>151765</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5430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42545</xdr:rowOff>
    </xdr:from>
    <xdr:to>
      <xdr:col>76</xdr:col>
      <xdr:colOff>165100</xdr:colOff>
      <xdr:row>37</xdr:row>
      <xdr:rowOff>144145</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4541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3652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46355</xdr:rowOff>
    </xdr:from>
    <xdr:to>
      <xdr:col>67</xdr:col>
      <xdr:colOff>101600</xdr:colOff>
      <xdr:row>37</xdr:row>
      <xdr:rowOff>147955</xdr:rowOff>
    </xdr:to>
    <xdr:sp macro="" textlink="">
      <xdr:nvSpPr>
        <xdr:cNvPr id="428" name="フローチャート: 判断 427">
          <a:extLst>
            <a:ext uri="{FF2B5EF4-FFF2-40B4-BE49-F238E27FC236}">
              <a16:creationId xmlns:a16="http://schemas.microsoft.com/office/drawing/2014/main" id="{00000000-0008-0000-0E00-0000AC010000}"/>
            </a:ext>
          </a:extLst>
        </xdr:cNvPr>
        <xdr:cNvSpPr/>
      </xdr:nvSpPr>
      <xdr:spPr>
        <a:xfrm>
          <a:off x="12763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128270</xdr:rowOff>
    </xdr:from>
    <xdr:to>
      <xdr:col>85</xdr:col>
      <xdr:colOff>177800</xdr:colOff>
      <xdr:row>42</xdr:row>
      <xdr:rowOff>58420</xdr:rowOff>
    </xdr:to>
    <xdr:sp macro="" textlink="">
      <xdr:nvSpPr>
        <xdr:cNvPr id="434" name="楕円 433">
          <a:extLst>
            <a:ext uri="{FF2B5EF4-FFF2-40B4-BE49-F238E27FC236}">
              <a16:creationId xmlns:a16="http://schemas.microsoft.com/office/drawing/2014/main" id="{00000000-0008-0000-0E00-0000B2010000}"/>
            </a:ext>
          </a:extLst>
        </xdr:cNvPr>
        <xdr:cNvSpPr/>
      </xdr:nvSpPr>
      <xdr:spPr>
        <a:xfrm>
          <a:off x="162687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43197</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00000000-0008-0000-0E00-0000B3010000}"/>
            </a:ext>
          </a:extLst>
        </xdr:cNvPr>
        <xdr:cNvSpPr txBox="1"/>
      </xdr:nvSpPr>
      <xdr:spPr>
        <a:xfrm>
          <a:off x="16357600" y="707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124460</xdr:rowOff>
    </xdr:from>
    <xdr:to>
      <xdr:col>81</xdr:col>
      <xdr:colOff>101600</xdr:colOff>
      <xdr:row>42</xdr:row>
      <xdr:rowOff>54610</xdr:rowOff>
    </xdr:to>
    <xdr:sp macro="" textlink="">
      <xdr:nvSpPr>
        <xdr:cNvPr id="436" name="楕円 435">
          <a:extLst>
            <a:ext uri="{FF2B5EF4-FFF2-40B4-BE49-F238E27FC236}">
              <a16:creationId xmlns:a16="http://schemas.microsoft.com/office/drawing/2014/main" id="{00000000-0008-0000-0E00-0000B4010000}"/>
            </a:ext>
          </a:extLst>
        </xdr:cNvPr>
        <xdr:cNvSpPr/>
      </xdr:nvSpPr>
      <xdr:spPr>
        <a:xfrm>
          <a:off x="15430500" y="715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3810</xdr:rowOff>
    </xdr:from>
    <xdr:to>
      <xdr:col>85</xdr:col>
      <xdr:colOff>127000</xdr:colOff>
      <xdr:row>42</xdr:row>
      <xdr:rowOff>7620</xdr:rowOff>
    </xdr:to>
    <xdr:cxnSp macro="">
      <xdr:nvCxnSpPr>
        <xdr:cNvPr id="437" name="直線コネクタ 436">
          <a:extLst>
            <a:ext uri="{FF2B5EF4-FFF2-40B4-BE49-F238E27FC236}">
              <a16:creationId xmlns:a16="http://schemas.microsoft.com/office/drawing/2014/main" id="{00000000-0008-0000-0E00-0000B5010000}"/>
            </a:ext>
          </a:extLst>
        </xdr:cNvPr>
        <xdr:cNvCxnSpPr/>
      </xdr:nvCxnSpPr>
      <xdr:spPr>
        <a:xfrm>
          <a:off x="15481300" y="720471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122555</xdr:rowOff>
    </xdr:from>
    <xdr:to>
      <xdr:col>76</xdr:col>
      <xdr:colOff>165100</xdr:colOff>
      <xdr:row>42</xdr:row>
      <xdr:rowOff>52705</xdr:rowOff>
    </xdr:to>
    <xdr:sp macro="" textlink="">
      <xdr:nvSpPr>
        <xdr:cNvPr id="438" name="楕円 437">
          <a:extLst>
            <a:ext uri="{FF2B5EF4-FFF2-40B4-BE49-F238E27FC236}">
              <a16:creationId xmlns:a16="http://schemas.microsoft.com/office/drawing/2014/main" id="{00000000-0008-0000-0E00-0000B6010000}"/>
            </a:ext>
          </a:extLst>
        </xdr:cNvPr>
        <xdr:cNvSpPr/>
      </xdr:nvSpPr>
      <xdr:spPr>
        <a:xfrm>
          <a:off x="14541500" y="715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1905</xdr:rowOff>
    </xdr:from>
    <xdr:to>
      <xdr:col>81</xdr:col>
      <xdr:colOff>50800</xdr:colOff>
      <xdr:row>42</xdr:row>
      <xdr:rowOff>3810</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a:off x="14592300" y="720280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103505</xdr:rowOff>
    </xdr:from>
    <xdr:to>
      <xdr:col>72</xdr:col>
      <xdr:colOff>38100</xdr:colOff>
      <xdr:row>42</xdr:row>
      <xdr:rowOff>33655</xdr:rowOff>
    </xdr:to>
    <xdr:sp macro="" textlink="">
      <xdr:nvSpPr>
        <xdr:cNvPr id="440" name="楕円 439">
          <a:extLst>
            <a:ext uri="{FF2B5EF4-FFF2-40B4-BE49-F238E27FC236}">
              <a16:creationId xmlns:a16="http://schemas.microsoft.com/office/drawing/2014/main" id="{00000000-0008-0000-0E00-0000B8010000}"/>
            </a:ext>
          </a:extLst>
        </xdr:cNvPr>
        <xdr:cNvSpPr/>
      </xdr:nvSpPr>
      <xdr:spPr>
        <a:xfrm>
          <a:off x="13652500" y="713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154305</xdr:rowOff>
    </xdr:from>
    <xdr:to>
      <xdr:col>76</xdr:col>
      <xdr:colOff>114300</xdr:colOff>
      <xdr:row>42</xdr:row>
      <xdr:rowOff>1905</xdr:rowOff>
    </xdr:to>
    <xdr:cxnSp macro="">
      <xdr:nvCxnSpPr>
        <xdr:cNvPr id="441" name="直線コネクタ 440">
          <a:extLst>
            <a:ext uri="{FF2B5EF4-FFF2-40B4-BE49-F238E27FC236}">
              <a16:creationId xmlns:a16="http://schemas.microsoft.com/office/drawing/2014/main" id="{00000000-0008-0000-0E00-0000B9010000}"/>
            </a:ext>
          </a:extLst>
        </xdr:cNvPr>
        <xdr:cNvCxnSpPr/>
      </xdr:nvCxnSpPr>
      <xdr:spPr>
        <a:xfrm>
          <a:off x="13703300" y="71837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97790</xdr:rowOff>
    </xdr:from>
    <xdr:to>
      <xdr:col>67</xdr:col>
      <xdr:colOff>101600</xdr:colOff>
      <xdr:row>42</xdr:row>
      <xdr:rowOff>27940</xdr:rowOff>
    </xdr:to>
    <xdr:sp macro="" textlink="">
      <xdr:nvSpPr>
        <xdr:cNvPr id="442" name="楕円 441">
          <a:extLst>
            <a:ext uri="{FF2B5EF4-FFF2-40B4-BE49-F238E27FC236}">
              <a16:creationId xmlns:a16="http://schemas.microsoft.com/office/drawing/2014/main" id="{00000000-0008-0000-0E00-0000BA010000}"/>
            </a:ext>
          </a:extLst>
        </xdr:cNvPr>
        <xdr:cNvSpPr/>
      </xdr:nvSpPr>
      <xdr:spPr>
        <a:xfrm>
          <a:off x="127635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148590</xdr:rowOff>
    </xdr:from>
    <xdr:to>
      <xdr:col>71</xdr:col>
      <xdr:colOff>177800</xdr:colOff>
      <xdr:row>41</xdr:row>
      <xdr:rowOff>154305</xdr:rowOff>
    </xdr:to>
    <xdr:cxnSp macro="">
      <xdr:nvCxnSpPr>
        <xdr:cNvPr id="443" name="直線コネクタ 442">
          <a:extLst>
            <a:ext uri="{FF2B5EF4-FFF2-40B4-BE49-F238E27FC236}">
              <a16:creationId xmlns:a16="http://schemas.microsoft.com/office/drawing/2014/main" id="{00000000-0008-0000-0E00-0000BB010000}"/>
            </a:ext>
          </a:extLst>
        </xdr:cNvPr>
        <xdr:cNvCxnSpPr/>
      </xdr:nvCxnSpPr>
      <xdr:spPr>
        <a:xfrm>
          <a:off x="12814300" y="71780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168292</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52660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160672</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4389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170197</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3500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164482</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2611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45737</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5266044" y="724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43832</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4389744" y="724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24782</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3500744"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19067</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00000000-0008-0000-0E00-0000C3010000}"/>
            </a:ext>
          </a:extLst>
        </xdr:cNvPr>
        <xdr:cNvSpPr txBox="1"/>
      </xdr:nvSpPr>
      <xdr:spPr>
        <a:xfrm>
          <a:off x="12611744"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00000000-0008-0000-0E00-0000CB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00000000-0008-0000-0E00-0000CC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4" name="直線コネクタ 463">
          <a:extLst>
            <a:ext uri="{FF2B5EF4-FFF2-40B4-BE49-F238E27FC236}">
              <a16:creationId xmlns:a16="http://schemas.microsoft.com/office/drawing/2014/main" id="{00000000-0008-0000-0E00-0000D0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5" name="テキスト ボックス 464">
          <a:extLst>
            <a:ext uri="{FF2B5EF4-FFF2-40B4-BE49-F238E27FC236}">
              <a16:creationId xmlns:a16="http://schemas.microsoft.com/office/drawing/2014/main" id="{00000000-0008-0000-0E00-0000D1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6" name="直線コネクタ 465">
          <a:extLst>
            <a:ext uri="{FF2B5EF4-FFF2-40B4-BE49-F238E27FC236}">
              <a16:creationId xmlns:a16="http://schemas.microsoft.com/office/drawing/2014/main" id="{00000000-0008-0000-0E00-0000D2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7" name="テキスト ボックス 466">
          <a:extLst>
            <a:ext uri="{FF2B5EF4-FFF2-40B4-BE49-F238E27FC236}">
              <a16:creationId xmlns:a16="http://schemas.microsoft.com/office/drawing/2014/main" id="{00000000-0008-0000-0E00-0000D3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8" name="直線コネクタ 467">
          <a:extLst>
            <a:ext uri="{FF2B5EF4-FFF2-40B4-BE49-F238E27FC236}">
              <a16:creationId xmlns:a16="http://schemas.microsoft.com/office/drawing/2014/main" id="{00000000-0008-0000-0E00-0000D4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9" name="テキスト ボックス 468">
          <a:extLst>
            <a:ext uri="{FF2B5EF4-FFF2-40B4-BE49-F238E27FC236}">
              <a16:creationId xmlns:a16="http://schemas.microsoft.com/office/drawing/2014/main" id="{00000000-0008-0000-0E00-0000D5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0" name="直線コネクタ 469">
          <a:extLst>
            <a:ext uri="{FF2B5EF4-FFF2-40B4-BE49-F238E27FC236}">
              <a16:creationId xmlns:a16="http://schemas.microsoft.com/office/drawing/2014/main" id="{00000000-0008-0000-0E00-0000D6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1" name="テキスト ボックス 470">
          <a:extLst>
            <a:ext uri="{FF2B5EF4-FFF2-40B4-BE49-F238E27FC236}">
              <a16:creationId xmlns:a16="http://schemas.microsoft.com/office/drawing/2014/main" id="{00000000-0008-0000-0E00-0000D7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00000000-0008-0000-0E00-0000D8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00000000-0008-0000-0E00-0000D9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00000000-0008-0000-0E00-0000DA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42</xdr:row>
      <xdr:rowOff>22860</xdr:rowOff>
    </xdr:to>
    <xdr:cxnSp macro="">
      <xdr:nvCxnSpPr>
        <xdr:cNvPr id="475" name="直線コネクタ 474">
          <a:extLst>
            <a:ext uri="{FF2B5EF4-FFF2-40B4-BE49-F238E27FC236}">
              <a16:creationId xmlns:a16="http://schemas.microsoft.com/office/drawing/2014/main" id="{00000000-0008-0000-0E00-0000DB010000}"/>
            </a:ext>
          </a:extLst>
        </xdr:cNvPr>
        <xdr:cNvCxnSpPr/>
      </xdr:nvCxnSpPr>
      <xdr:spPr>
        <a:xfrm flipV="1">
          <a:off x="22160864" y="58750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00000000-0008-0000-0E00-0000DC010000}"/>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7" name="直線コネクタ 476">
          <a:extLst>
            <a:ext uri="{FF2B5EF4-FFF2-40B4-BE49-F238E27FC236}">
              <a16:creationId xmlns:a16="http://schemas.microsoft.com/office/drawing/2014/main" id="{00000000-0008-0000-0E00-0000DD010000}"/>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00000000-0008-0000-0E00-0000DE010000}"/>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79" name="直線コネクタ 478">
          <a:extLst>
            <a:ext uri="{FF2B5EF4-FFF2-40B4-BE49-F238E27FC236}">
              <a16:creationId xmlns:a16="http://schemas.microsoft.com/office/drawing/2014/main" id="{00000000-0008-0000-0E00-0000DF010000}"/>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21607</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00000000-0008-0000-0E00-0000E0010000}"/>
            </a:ext>
          </a:extLst>
        </xdr:cNvPr>
        <xdr:cNvSpPr txBox="1"/>
      </xdr:nvSpPr>
      <xdr:spPr>
        <a:xfrm>
          <a:off x="2219960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170180</xdr:rowOff>
    </xdr:from>
    <xdr:to>
      <xdr:col>116</xdr:col>
      <xdr:colOff>114300</xdr:colOff>
      <xdr:row>40</xdr:row>
      <xdr:rowOff>100330</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221107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166370</xdr:rowOff>
    </xdr:from>
    <xdr:to>
      <xdr:col>102</xdr:col>
      <xdr:colOff>165100</xdr:colOff>
      <xdr:row>40</xdr:row>
      <xdr:rowOff>96520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9494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5" name="フローチャート: 判断 484">
          <a:extLst>
            <a:ext uri="{FF2B5EF4-FFF2-40B4-BE49-F238E27FC236}">
              <a16:creationId xmlns:a16="http://schemas.microsoft.com/office/drawing/2014/main" id="{00000000-0008-0000-0E00-0000E5010000}"/>
            </a:ext>
          </a:extLst>
        </xdr:cNvPr>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128270</xdr:rowOff>
    </xdr:from>
    <xdr:to>
      <xdr:col>116</xdr:col>
      <xdr:colOff>114300</xdr:colOff>
      <xdr:row>42</xdr:row>
      <xdr:rowOff>58420</xdr:rowOff>
    </xdr:to>
    <xdr:sp macro="" textlink="">
      <xdr:nvSpPr>
        <xdr:cNvPr id="491" name="楕円 490">
          <a:extLst>
            <a:ext uri="{FF2B5EF4-FFF2-40B4-BE49-F238E27FC236}">
              <a16:creationId xmlns:a16="http://schemas.microsoft.com/office/drawing/2014/main" id="{00000000-0008-0000-0E00-0000EB010000}"/>
            </a:ext>
          </a:extLst>
        </xdr:cNvPr>
        <xdr:cNvSpPr/>
      </xdr:nvSpPr>
      <xdr:spPr>
        <a:xfrm>
          <a:off x="221107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43197</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00000000-0008-0000-0E00-0000EC010000}"/>
            </a:ext>
          </a:extLst>
        </xdr:cNvPr>
        <xdr:cNvSpPr txBox="1"/>
      </xdr:nvSpPr>
      <xdr:spPr>
        <a:xfrm>
          <a:off x="22199600" y="7072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128270</xdr:rowOff>
    </xdr:from>
    <xdr:to>
      <xdr:col>112</xdr:col>
      <xdr:colOff>38100</xdr:colOff>
      <xdr:row>42</xdr:row>
      <xdr:rowOff>58420</xdr:rowOff>
    </xdr:to>
    <xdr:sp macro="" textlink="">
      <xdr:nvSpPr>
        <xdr:cNvPr id="493" name="楕円 492">
          <a:extLst>
            <a:ext uri="{FF2B5EF4-FFF2-40B4-BE49-F238E27FC236}">
              <a16:creationId xmlns:a16="http://schemas.microsoft.com/office/drawing/2014/main" id="{00000000-0008-0000-0E00-0000ED010000}"/>
            </a:ext>
          </a:extLst>
        </xdr:cNvPr>
        <xdr:cNvSpPr/>
      </xdr:nvSpPr>
      <xdr:spPr>
        <a:xfrm>
          <a:off x="21272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7620</xdr:rowOff>
    </xdr:from>
    <xdr:to>
      <xdr:col>116</xdr:col>
      <xdr:colOff>63500</xdr:colOff>
      <xdr:row>42</xdr:row>
      <xdr:rowOff>7620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21323300" y="7208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128270</xdr:rowOff>
    </xdr:from>
    <xdr:to>
      <xdr:col>107</xdr:col>
      <xdr:colOff>101600</xdr:colOff>
      <xdr:row>42</xdr:row>
      <xdr:rowOff>58420</xdr:rowOff>
    </xdr:to>
    <xdr:sp macro="" textlink="">
      <xdr:nvSpPr>
        <xdr:cNvPr id="495" name="楕円 494">
          <a:extLst>
            <a:ext uri="{FF2B5EF4-FFF2-40B4-BE49-F238E27FC236}">
              <a16:creationId xmlns:a16="http://schemas.microsoft.com/office/drawing/2014/main" id="{00000000-0008-0000-0E00-0000EF010000}"/>
            </a:ext>
          </a:extLst>
        </xdr:cNvPr>
        <xdr:cNvSpPr/>
      </xdr:nvSpPr>
      <xdr:spPr>
        <a:xfrm>
          <a:off x="20383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7620</xdr:rowOff>
    </xdr:from>
    <xdr:to>
      <xdr:col>111</xdr:col>
      <xdr:colOff>177800</xdr:colOff>
      <xdr:row>42</xdr:row>
      <xdr:rowOff>7620</xdr:rowOff>
    </xdr:to>
    <xdr:cxnSp macro="">
      <xdr:nvCxnSpPr>
        <xdr:cNvPr id="496" name="直線コネクタ 495">
          <a:extLst>
            <a:ext uri="{FF2B5EF4-FFF2-40B4-BE49-F238E27FC236}">
              <a16:creationId xmlns:a16="http://schemas.microsoft.com/office/drawing/2014/main" id="{00000000-0008-0000-0E00-0000F0010000}"/>
            </a:ext>
          </a:extLst>
        </xdr:cNvPr>
        <xdr:cNvCxnSpPr/>
      </xdr:nvCxnSpPr>
      <xdr:spPr>
        <a:xfrm>
          <a:off x="20434300" y="720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128270</xdr:rowOff>
    </xdr:from>
    <xdr:to>
      <xdr:col>102</xdr:col>
      <xdr:colOff>165100</xdr:colOff>
      <xdr:row>42</xdr:row>
      <xdr:rowOff>58420</xdr:rowOff>
    </xdr:to>
    <xdr:sp macro="" textlink="">
      <xdr:nvSpPr>
        <xdr:cNvPr id="497" name="楕円 496">
          <a:extLst>
            <a:ext uri="{FF2B5EF4-FFF2-40B4-BE49-F238E27FC236}">
              <a16:creationId xmlns:a16="http://schemas.microsoft.com/office/drawing/2014/main" id="{00000000-0008-0000-0E00-0000F1010000}"/>
            </a:ext>
          </a:extLst>
        </xdr:cNvPr>
        <xdr:cNvSpPr/>
      </xdr:nvSpPr>
      <xdr:spPr>
        <a:xfrm>
          <a:off x="19494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7620</xdr:rowOff>
    </xdr:from>
    <xdr:to>
      <xdr:col>107</xdr:col>
      <xdr:colOff>50800</xdr:colOff>
      <xdr:row>42</xdr:row>
      <xdr:rowOff>7620</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a:off x="19545300" y="720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128270</xdr:rowOff>
    </xdr:from>
    <xdr:to>
      <xdr:col>98</xdr:col>
      <xdr:colOff>38100</xdr:colOff>
      <xdr:row>42</xdr:row>
      <xdr:rowOff>58420</xdr:rowOff>
    </xdr:to>
    <xdr:sp macro="" textlink="">
      <xdr:nvSpPr>
        <xdr:cNvPr id="499" name="楕円 498">
          <a:extLst>
            <a:ext uri="{FF2B5EF4-FFF2-40B4-BE49-F238E27FC236}">
              <a16:creationId xmlns:a16="http://schemas.microsoft.com/office/drawing/2014/main" id="{00000000-0008-0000-0E00-0000F3010000}"/>
            </a:ext>
          </a:extLst>
        </xdr:cNvPr>
        <xdr:cNvSpPr/>
      </xdr:nvSpPr>
      <xdr:spPr>
        <a:xfrm>
          <a:off x="18605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7620</xdr:rowOff>
    </xdr:from>
    <xdr:to>
      <xdr:col>102</xdr:col>
      <xdr:colOff>114300</xdr:colOff>
      <xdr:row>42</xdr:row>
      <xdr:rowOff>7620</xdr:rowOff>
    </xdr:to>
    <xdr:cxnSp macro="">
      <xdr:nvCxnSpPr>
        <xdr:cNvPr id="500" name="直線コネクタ 499">
          <a:extLst>
            <a:ext uri="{FF2B5EF4-FFF2-40B4-BE49-F238E27FC236}">
              <a16:creationId xmlns:a16="http://schemas.microsoft.com/office/drawing/2014/main" id="{00000000-0008-0000-0E00-0000F4010000}"/>
            </a:ext>
          </a:extLst>
        </xdr:cNvPr>
        <xdr:cNvCxnSpPr/>
      </xdr:nvCxnSpPr>
      <xdr:spPr>
        <a:xfrm>
          <a:off x="18656300" y="7208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113047</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9310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49547</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210757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49547</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201994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49547</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93104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49547</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00000000-0008-0000-0E00-0000FC010000}"/>
            </a:ext>
          </a:extLst>
        </xdr:cNvPr>
        <xdr:cNvSpPr txBox="1"/>
      </xdr:nvSpPr>
      <xdr:spPr>
        <a:xfrm>
          <a:off x="184214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0000000-0008-0000-0E00-000004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2" name="直線コネクタ 521">
          <a:extLst>
            <a:ext uri="{FF2B5EF4-FFF2-40B4-BE49-F238E27FC236}">
              <a16:creationId xmlns:a16="http://schemas.microsoft.com/office/drawing/2014/main" id="{00000000-0008-0000-0E00-00000A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3" name="テキスト ボックス 522">
          <a:extLst>
            <a:ext uri="{FF2B5EF4-FFF2-40B4-BE49-F238E27FC236}">
              <a16:creationId xmlns:a16="http://schemas.microsoft.com/office/drawing/2014/main" id="{00000000-0008-0000-0E00-00000B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4" name="直線コネクタ 523">
          <a:extLst>
            <a:ext uri="{FF2B5EF4-FFF2-40B4-BE49-F238E27FC236}">
              <a16:creationId xmlns:a16="http://schemas.microsoft.com/office/drawing/2014/main" id="{00000000-0008-0000-0E00-00000C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5" name="テキスト ボックス 524">
          <a:extLst>
            <a:ext uri="{FF2B5EF4-FFF2-40B4-BE49-F238E27FC236}">
              <a16:creationId xmlns:a16="http://schemas.microsoft.com/office/drawing/2014/main" id="{00000000-0008-0000-0E00-00000D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6" name="直線コネクタ 525">
          <a:extLst>
            <a:ext uri="{FF2B5EF4-FFF2-40B4-BE49-F238E27FC236}">
              <a16:creationId xmlns:a16="http://schemas.microsoft.com/office/drawing/2014/main" id="{00000000-0008-0000-0E00-00000E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7" name="テキスト ボックス 526">
          <a:extLst>
            <a:ext uri="{FF2B5EF4-FFF2-40B4-BE49-F238E27FC236}">
              <a16:creationId xmlns:a16="http://schemas.microsoft.com/office/drawing/2014/main" id="{00000000-0008-0000-0E00-00000F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a:extLst>
            <a:ext uri="{FF2B5EF4-FFF2-40B4-BE49-F238E27FC236}">
              <a16:creationId xmlns:a16="http://schemas.microsoft.com/office/drawing/2014/main" id="{00000000-0008-0000-0E00-000010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9" name="テキスト ボックス 528">
          <a:extLst>
            <a:ext uri="{FF2B5EF4-FFF2-40B4-BE49-F238E27FC236}">
              <a16:creationId xmlns:a16="http://schemas.microsoft.com/office/drawing/2014/main" id="{00000000-0008-0000-0E00-000011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a:extLst>
            <a:ext uri="{FF2B5EF4-FFF2-40B4-BE49-F238E27FC236}">
              <a16:creationId xmlns:a16="http://schemas.microsoft.com/office/drawing/2014/main" id="{00000000-0008-0000-0E00-000012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73152</xdr:rowOff>
    </xdr:from>
    <xdr:to>
      <xdr:col>85</xdr:col>
      <xdr:colOff>126364</xdr:colOff>
      <xdr:row>62</xdr:row>
      <xdr:rowOff>162306</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flipV="1">
          <a:off x="16318864" y="950290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166133</xdr:rowOff>
    </xdr:from>
    <xdr:ext cx="405111" cy="259045"/>
    <xdr:sp macro="" textlink="">
      <xdr:nvSpPr>
        <xdr:cNvPr id="532" name="【学校施設】&#10;有形固定資産減価償却率最小値テキスト">
          <a:extLst>
            <a:ext uri="{FF2B5EF4-FFF2-40B4-BE49-F238E27FC236}">
              <a16:creationId xmlns:a16="http://schemas.microsoft.com/office/drawing/2014/main" id="{00000000-0008-0000-0E00-000014020000}"/>
            </a:ext>
          </a:extLst>
        </xdr:cNvPr>
        <xdr:cNvSpPr txBox="1"/>
      </xdr:nvSpPr>
      <xdr:spPr>
        <a:xfrm>
          <a:off x="16357600" y="1079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162306</xdr:rowOff>
    </xdr:from>
    <xdr:to>
      <xdr:col>86</xdr:col>
      <xdr:colOff>25400</xdr:colOff>
      <xdr:row>62</xdr:row>
      <xdr:rowOff>162306</xdr:rowOff>
    </xdr:to>
    <xdr:cxnSp macro="">
      <xdr:nvCxnSpPr>
        <xdr:cNvPr id="533" name="直線コネクタ 532">
          <a:extLst>
            <a:ext uri="{FF2B5EF4-FFF2-40B4-BE49-F238E27FC236}">
              <a16:creationId xmlns:a16="http://schemas.microsoft.com/office/drawing/2014/main" id="{00000000-0008-0000-0E00-000015020000}"/>
            </a:ext>
          </a:extLst>
        </xdr:cNvPr>
        <xdr:cNvCxnSpPr/>
      </xdr:nvCxnSpPr>
      <xdr:spPr>
        <a:xfrm>
          <a:off x="16230600" y="1079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19829</xdr:rowOff>
    </xdr:from>
    <xdr:ext cx="405111" cy="259045"/>
    <xdr:sp macro="" textlink="">
      <xdr:nvSpPr>
        <xdr:cNvPr id="534" name="【学校施設】&#10;有形固定資産減価償却率最大値テキスト">
          <a:extLst>
            <a:ext uri="{FF2B5EF4-FFF2-40B4-BE49-F238E27FC236}">
              <a16:creationId xmlns:a16="http://schemas.microsoft.com/office/drawing/2014/main" id="{00000000-0008-0000-0E00-000016020000}"/>
            </a:ext>
          </a:extLst>
        </xdr:cNvPr>
        <xdr:cNvSpPr txBox="1"/>
      </xdr:nvSpPr>
      <xdr:spPr>
        <a:xfrm>
          <a:off x="16357600" y="92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73152</xdr:rowOff>
    </xdr:from>
    <xdr:to>
      <xdr:col>86</xdr:col>
      <xdr:colOff>25400</xdr:colOff>
      <xdr:row>55</xdr:row>
      <xdr:rowOff>73152</xdr:rowOff>
    </xdr:to>
    <xdr:cxnSp macro="">
      <xdr:nvCxnSpPr>
        <xdr:cNvPr id="535" name="直線コネクタ 534">
          <a:extLst>
            <a:ext uri="{FF2B5EF4-FFF2-40B4-BE49-F238E27FC236}">
              <a16:creationId xmlns:a16="http://schemas.microsoft.com/office/drawing/2014/main" id="{00000000-0008-0000-0E00-000017020000}"/>
            </a:ext>
          </a:extLst>
        </xdr:cNvPr>
        <xdr:cNvCxnSpPr/>
      </xdr:nvCxnSpPr>
      <xdr:spPr>
        <a:xfrm>
          <a:off x="16230600" y="950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61231</xdr:rowOff>
    </xdr:from>
    <xdr:ext cx="405111" cy="259045"/>
    <xdr:sp macro="" textlink="">
      <xdr:nvSpPr>
        <xdr:cNvPr id="536" name="【学校施設】&#10;有形固定資産減価償却率平均値テキスト">
          <a:extLst>
            <a:ext uri="{FF2B5EF4-FFF2-40B4-BE49-F238E27FC236}">
              <a16:creationId xmlns:a16="http://schemas.microsoft.com/office/drawing/2014/main" id="{00000000-0008-0000-0E00-000018020000}"/>
            </a:ext>
          </a:extLst>
        </xdr:cNvPr>
        <xdr:cNvSpPr txBox="1"/>
      </xdr:nvSpPr>
      <xdr:spPr>
        <a:xfrm>
          <a:off x="16357600" y="100053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38354</xdr:rowOff>
    </xdr:from>
    <xdr:to>
      <xdr:col>85</xdr:col>
      <xdr:colOff>177800</xdr:colOff>
      <xdr:row>59</xdr:row>
      <xdr:rowOff>139954</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6268700" y="10153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24638</xdr:rowOff>
    </xdr:from>
    <xdr:to>
      <xdr:col>81</xdr:col>
      <xdr:colOff>101600</xdr:colOff>
      <xdr:row>59</xdr:row>
      <xdr:rowOff>126238</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5430500" y="1014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xdr:rowOff>
    </xdr:from>
    <xdr:to>
      <xdr:col>76</xdr:col>
      <xdr:colOff>165100</xdr:colOff>
      <xdr:row>59</xdr:row>
      <xdr:rowOff>110236</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4541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170942</xdr:rowOff>
    </xdr:from>
    <xdr:to>
      <xdr:col>72</xdr:col>
      <xdr:colOff>38100</xdr:colOff>
      <xdr:row>59</xdr:row>
      <xdr:rowOff>101092</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3652500" y="101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157226</xdr:rowOff>
    </xdr:from>
    <xdr:to>
      <xdr:col>67</xdr:col>
      <xdr:colOff>101600</xdr:colOff>
      <xdr:row>59</xdr:row>
      <xdr:rowOff>87376</xdr:rowOff>
    </xdr:to>
    <xdr:sp macro="" textlink="">
      <xdr:nvSpPr>
        <xdr:cNvPr id="541" name="フローチャート: 判断 540">
          <a:extLst>
            <a:ext uri="{FF2B5EF4-FFF2-40B4-BE49-F238E27FC236}">
              <a16:creationId xmlns:a16="http://schemas.microsoft.com/office/drawing/2014/main" id="{00000000-0008-0000-0E00-00001D020000}"/>
            </a:ext>
          </a:extLst>
        </xdr:cNvPr>
        <xdr:cNvSpPr/>
      </xdr:nvSpPr>
      <xdr:spPr>
        <a:xfrm>
          <a:off x="12763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154940</xdr:rowOff>
    </xdr:from>
    <xdr:to>
      <xdr:col>85</xdr:col>
      <xdr:colOff>177800</xdr:colOff>
      <xdr:row>62</xdr:row>
      <xdr:rowOff>85090</xdr:rowOff>
    </xdr:to>
    <xdr:sp macro="" textlink="">
      <xdr:nvSpPr>
        <xdr:cNvPr id="547" name="楕円 546">
          <a:extLst>
            <a:ext uri="{FF2B5EF4-FFF2-40B4-BE49-F238E27FC236}">
              <a16:creationId xmlns:a16="http://schemas.microsoft.com/office/drawing/2014/main" id="{00000000-0008-0000-0E00-000023020000}"/>
            </a:ext>
          </a:extLst>
        </xdr:cNvPr>
        <xdr:cNvSpPr/>
      </xdr:nvSpPr>
      <xdr:spPr>
        <a:xfrm>
          <a:off x="162687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133367</xdr:rowOff>
    </xdr:from>
    <xdr:ext cx="405111" cy="259045"/>
    <xdr:sp macro="" textlink="">
      <xdr:nvSpPr>
        <xdr:cNvPr id="548" name="【学校施設】&#10;有形固定資産減価償却率該当値テキスト">
          <a:extLst>
            <a:ext uri="{FF2B5EF4-FFF2-40B4-BE49-F238E27FC236}">
              <a16:creationId xmlns:a16="http://schemas.microsoft.com/office/drawing/2014/main" id="{00000000-0008-0000-0E00-000024020000}"/>
            </a:ext>
          </a:extLst>
        </xdr:cNvPr>
        <xdr:cNvSpPr txBox="1"/>
      </xdr:nvSpPr>
      <xdr:spPr>
        <a:xfrm>
          <a:off x="16357600" y="1059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143510</xdr:rowOff>
    </xdr:from>
    <xdr:to>
      <xdr:col>81</xdr:col>
      <xdr:colOff>101600</xdr:colOff>
      <xdr:row>62</xdr:row>
      <xdr:rowOff>73660</xdr:rowOff>
    </xdr:to>
    <xdr:sp macro="" textlink="">
      <xdr:nvSpPr>
        <xdr:cNvPr id="549" name="楕円 548">
          <a:extLst>
            <a:ext uri="{FF2B5EF4-FFF2-40B4-BE49-F238E27FC236}">
              <a16:creationId xmlns:a16="http://schemas.microsoft.com/office/drawing/2014/main" id="{00000000-0008-0000-0E00-000025020000}"/>
            </a:ext>
          </a:extLst>
        </xdr:cNvPr>
        <xdr:cNvSpPr/>
      </xdr:nvSpPr>
      <xdr:spPr>
        <a:xfrm>
          <a:off x="15430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22860</xdr:rowOff>
    </xdr:from>
    <xdr:to>
      <xdr:col>85</xdr:col>
      <xdr:colOff>127000</xdr:colOff>
      <xdr:row>62</xdr:row>
      <xdr:rowOff>34290</xdr:rowOff>
    </xdr:to>
    <xdr:cxnSp macro="">
      <xdr:nvCxnSpPr>
        <xdr:cNvPr id="550" name="直線コネクタ 549">
          <a:extLst>
            <a:ext uri="{FF2B5EF4-FFF2-40B4-BE49-F238E27FC236}">
              <a16:creationId xmlns:a16="http://schemas.microsoft.com/office/drawing/2014/main" id="{00000000-0008-0000-0E00-000026020000}"/>
            </a:ext>
          </a:extLst>
        </xdr:cNvPr>
        <xdr:cNvCxnSpPr/>
      </xdr:nvCxnSpPr>
      <xdr:spPr>
        <a:xfrm>
          <a:off x="15481300" y="1065276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111506</xdr:rowOff>
    </xdr:from>
    <xdr:to>
      <xdr:col>76</xdr:col>
      <xdr:colOff>165100</xdr:colOff>
      <xdr:row>62</xdr:row>
      <xdr:rowOff>41656</xdr:rowOff>
    </xdr:to>
    <xdr:sp macro="" textlink="">
      <xdr:nvSpPr>
        <xdr:cNvPr id="551" name="楕円 550">
          <a:extLst>
            <a:ext uri="{FF2B5EF4-FFF2-40B4-BE49-F238E27FC236}">
              <a16:creationId xmlns:a16="http://schemas.microsoft.com/office/drawing/2014/main" id="{00000000-0008-0000-0E00-000027020000}"/>
            </a:ext>
          </a:extLst>
        </xdr:cNvPr>
        <xdr:cNvSpPr/>
      </xdr:nvSpPr>
      <xdr:spPr>
        <a:xfrm>
          <a:off x="14541500" y="105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162306</xdr:rowOff>
    </xdr:from>
    <xdr:to>
      <xdr:col>81</xdr:col>
      <xdr:colOff>50800</xdr:colOff>
      <xdr:row>62</xdr:row>
      <xdr:rowOff>22860</xdr:rowOff>
    </xdr:to>
    <xdr:cxnSp macro="">
      <xdr:nvCxnSpPr>
        <xdr:cNvPr id="552" name="直線コネクタ 551">
          <a:extLst>
            <a:ext uri="{FF2B5EF4-FFF2-40B4-BE49-F238E27FC236}">
              <a16:creationId xmlns:a16="http://schemas.microsoft.com/office/drawing/2014/main" id="{00000000-0008-0000-0E00-000028020000}"/>
            </a:ext>
          </a:extLst>
        </xdr:cNvPr>
        <xdr:cNvCxnSpPr/>
      </xdr:nvCxnSpPr>
      <xdr:spPr>
        <a:xfrm>
          <a:off x="14592300" y="1062075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49784</xdr:rowOff>
    </xdr:from>
    <xdr:to>
      <xdr:col>72</xdr:col>
      <xdr:colOff>38100</xdr:colOff>
      <xdr:row>62</xdr:row>
      <xdr:rowOff>151384</xdr:rowOff>
    </xdr:to>
    <xdr:sp macro="" textlink="">
      <xdr:nvSpPr>
        <xdr:cNvPr id="553" name="楕円 552">
          <a:extLst>
            <a:ext uri="{FF2B5EF4-FFF2-40B4-BE49-F238E27FC236}">
              <a16:creationId xmlns:a16="http://schemas.microsoft.com/office/drawing/2014/main" id="{00000000-0008-0000-0E00-000029020000}"/>
            </a:ext>
          </a:extLst>
        </xdr:cNvPr>
        <xdr:cNvSpPr/>
      </xdr:nvSpPr>
      <xdr:spPr>
        <a:xfrm>
          <a:off x="13652500" y="1067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162306</xdr:rowOff>
    </xdr:from>
    <xdr:to>
      <xdr:col>76</xdr:col>
      <xdr:colOff>114300</xdr:colOff>
      <xdr:row>62</xdr:row>
      <xdr:rowOff>100584</xdr:rowOff>
    </xdr:to>
    <xdr:cxnSp macro="">
      <xdr:nvCxnSpPr>
        <xdr:cNvPr id="554" name="直線コネクタ 553">
          <a:extLst>
            <a:ext uri="{FF2B5EF4-FFF2-40B4-BE49-F238E27FC236}">
              <a16:creationId xmlns:a16="http://schemas.microsoft.com/office/drawing/2014/main" id="{00000000-0008-0000-0E00-00002A020000}"/>
            </a:ext>
          </a:extLst>
        </xdr:cNvPr>
        <xdr:cNvCxnSpPr/>
      </xdr:nvCxnSpPr>
      <xdr:spPr>
        <a:xfrm flipV="1">
          <a:off x="13703300" y="1062075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31496</xdr:rowOff>
    </xdr:from>
    <xdr:to>
      <xdr:col>67</xdr:col>
      <xdr:colOff>101600</xdr:colOff>
      <xdr:row>62</xdr:row>
      <xdr:rowOff>133096</xdr:rowOff>
    </xdr:to>
    <xdr:sp macro="" textlink="">
      <xdr:nvSpPr>
        <xdr:cNvPr id="555" name="楕円 554">
          <a:extLst>
            <a:ext uri="{FF2B5EF4-FFF2-40B4-BE49-F238E27FC236}">
              <a16:creationId xmlns:a16="http://schemas.microsoft.com/office/drawing/2014/main" id="{00000000-0008-0000-0E00-00002B020000}"/>
            </a:ext>
          </a:extLst>
        </xdr:cNvPr>
        <xdr:cNvSpPr/>
      </xdr:nvSpPr>
      <xdr:spPr>
        <a:xfrm>
          <a:off x="12763500" y="1066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82296</xdr:rowOff>
    </xdr:from>
    <xdr:to>
      <xdr:col>71</xdr:col>
      <xdr:colOff>177800</xdr:colOff>
      <xdr:row>62</xdr:row>
      <xdr:rowOff>100584</xdr:rowOff>
    </xdr:to>
    <xdr:cxnSp macro="">
      <xdr:nvCxnSpPr>
        <xdr:cNvPr id="556" name="直線コネクタ 555">
          <a:extLst>
            <a:ext uri="{FF2B5EF4-FFF2-40B4-BE49-F238E27FC236}">
              <a16:creationId xmlns:a16="http://schemas.microsoft.com/office/drawing/2014/main" id="{00000000-0008-0000-0E00-00002C020000}"/>
            </a:ext>
          </a:extLst>
        </xdr:cNvPr>
        <xdr:cNvCxnSpPr/>
      </xdr:nvCxnSpPr>
      <xdr:spPr>
        <a:xfrm>
          <a:off x="12814300" y="107121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142765</xdr:rowOff>
    </xdr:from>
    <xdr:ext cx="405111" cy="259045"/>
    <xdr:sp macro="" textlink="">
      <xdr:nvSpPr>
        <xdr:cNvPr id="557" name="n_1aveValue【学校施設】&#10;有形固定資産減価償却率">
          <a:extLst>
            <a:ext uri="{FF2B5EF4-FFF2-40B4-BE49-F238E27FC236}">
              <a16:creationId xmlns:a16="http://schemas.microsoft.com/office/drawing/2014/main" id="{00000000-0008-0000-0E00-00002D020000}"/>
            </a:ext>
          </a:extLst>
        </xdr:cNvPr>
        <xdr:cNvSpPr txBox="1"/>
      </xdr:nvSpPr>
      <xdr:spPr>
        <a:xfrm>
          <a:off x="15266044" y="9915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126763</xdr:rowOff>
    </xdr:from>
    <xdr:ext cx="405111" cy="259045"/>
    <xdr:sp macro="" textlink="">
      <xdr:nvSpPr>
        <xdr:cNvPr id="558" name="n_2aveValue【学校施設】&#10;有形固定資産減価償却率">
          <a:extLst>
            <a:ext uri="{FF2B5EF4-FFF2-40B4-BE49-F238E27FC236}">
              <a16:creationId xmlns:a16="http://schemas.microsoft.com/office/drawing/2014/main" id="{00000000-0008-0000-0E00-00002E020000}"/>
            </a:ext>
          </a:extLst>
        </xdr:cNvPr>
        <xdr:cNvSpPr txBox="1"/>
      </xdr:nvSpPr>
      <xdr:spPr>
        <a:xfrm>
          <a:off x="14389744" y="989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117619</xdr:rowOff>
    </xdr:from>
    <xdr:ext cx="405111" cy="259045"/>
    <xdr:sp macro="" textlink="">
      <xdr:nvSpPr>
        <xdr:cNvPr id="559" name="n_3aveValue【学校施設】&#10;有形固定資産減価償却率">
          <a:extLst>
            <a:ext uri="{FF2B5EF4-FFF2-40B4-BE49-F238E27FC236}">
              <a16:creationId xmlns:a16="http://schemas.microsoft.com/office/drawing/2014/main" id="{00000000-0008-0000-0E00-00002F020000}"/>
            </a:ext>
          </a:extLst>
        </xdr:cNvPr>
        <xdr:cNvSpPr txBox="1"/>
      </xdr:nvSpPr>
      <xdr:spPr>
        <a:xfrm>
          <a:off x="13500744" y="989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103903</xdr:rowOff>
    </xdr:from>
    <xdr:ext cx="405111" cy="259045"/>
    <xdr:sp macro="" textlink="">
      <xdr:nvSpPr>
        <xdr:cNvPr id="560" name="n_4aveValue【学校施設】&#10;有形固定資産減価償却率">
          <a:extLst>
            <a:ext uri="{FF2B5EF4-FFF2-40B4-BE49-F238E27FC236}">
              <a16:creationId xmlns:a16="http://schemas.microsoft.com/office/drawing/2014/main" id="{00000000-0008-0000-0E00-000030020000}"/>
            </a:ext>
          </a:extLst>
        </xdr:cNvPr>
        <xdr:cNvSpPr txBox="1"/>
      </xdr:nvSpPr>
      <xdr:spPr>
        <a:xfrm>
          <a:off x="12611744" y="98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64787</xdr:rowOff>
    </xdr:from>
    <xdr:ext cx="405111" cy="259045"/>
    <xdr:sp macro="" textlink="">
      <xdr:nvSpPr>
        <xdr:cNvPr id="561" name="n_1mainValue【学校施設】&#10;有形固定資産減価償却率">
          <a:extLst>
            <a:ext uri="{FF2B5EF4-FFF2-40B4-BE49-F238E27FC236}">
              <a16:creationId xmlns:a16="http://schemas.microsoft.com/office/drawing/2014/main" id="{00000000-0008-0000-0E00-000031020000}"/>
            </a:ext>
          </a:extLst>
        </xdr:cNvPr>
        <xdr:cNvSpPr txBox="1"/>
      </xdr:nvSpPr>
      <xdr:spPr>
        <a:xfrm>
          <a:off x="15266044" y="1069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32783</xdr:rowOff>
    </xdr:from>
    <xdr:ext cx="405111" cy="259045"/>
    <xdr:sp macro="" textlink="">
      <xdr:nvSpPr>
        <xdr:cNvPr id="562" name="n_2mainValue【学校施設】&#10;有形固定資産減価償却率">
          <a:extLst>
            <a:ext uri="{FF2B5EF4-FFF2-40B4-BE49-F238E27FC236}">
              <a16:creationId xmlns:a16="http://schemas.microsoft.com/office/drawing/2014/main" id="{00000000-0008-0000-0E00-000032020000}"/>
            </a:ext>
          </a:extLst>
        </xdr:cNvPr>
        <xdr:cNvSpPr txBox="1"/>
      </xdr:nvSpPr>
      <xdr:spPr>
        <a:xfrm>
          <a:off x="14389744" y="10662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142511</xdr:rowOff>
    </xdr:from>
    <xdr:ext cx="405111" cy="259045"/>
    <xdr:sp macro="" textlink="">
      <xdr:nvSpPr>
        <xdr:cNvPr id="563" name="n_3mainValue【学校施設】&#10;有形固定資産減価償却率">
          <a:extLst>
            <a:ext uri="{FF2B5EF4-FFF2-40B4-BE49-F238E27FC236}">
              <a16:creationId xmlns:a16="http://schemas.microsoft.com/office/drawing/2014/main" id="{00000000-0008-0000-0E00-000033020000}"/>
            </a:ext>
          </a:extLst>
        </xdr:cNvPr>
        <xdr:cNvSpPr txBox="1"/>
      </xdr:nvSpPr>
      <xdr:spPr>
        <a:xfrm>
          <a:off x="13500744" y="1077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124223</xdr:rowOff>
    </xdr:from>
    <xdr:ext cx="405111" cy="259045"/>
    <xdr:sp macro="" textlink="">
      <xdr:nvSpPr>
        <xdr:cNvPr id="564" name="n_4mainValue【学校施設】&#10;有形固定資産減価償却率">
          <a:extLst>
            <a:ext uri="{FF2B5EF4-FFF2-40B4-BE49-F238E27FC236}">
              <a16:creationId xmlns:a16="http://schemas.microsoft.com/office/drawing/2014/main" id="{00000000-0008-0000-0E00-000034020000}"/>
            </a:ext>
          </a:extLst>
        </xdr:cNvPr>
        <xdr:cNvSpPr txBox="1"/>
      </xdr:nvSpPr>
      <xdr:spPr>
        <a:xfrm>
          <a:off x="12611744" y="1075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00000000-0008-0000-0E00-00004B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50673</xdr:rowOff>
    </xdr:from>
    <xdr:to>
      <xdr:col>116</xdr:col>
      <xdr:colOff>62864</xdr:colOff>
      <xdr:row>63</xdr:row>
      <xdr:rowOff>99251</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flipV="1">
          <a:off x="22160864" y="9651873"/>
          <a:ext cx="0" cy="1248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103078</xdr:rowOff>
    </xdr:from>
    <xdr:ext cx="469744" cy="259045"/>
    <xdr:sp macro="" textlink="">
      <xdr:nvSpPr>
        <xdr:cNvPr id="589" name="【学校施設】&#10;一人当たり面積最小値テキスト">
          <a:extLst>
            <a:ext uri="{FF2B5EF4-FFF2-40B4-BE49-F238E27FC236}">
              <a16:creationId xmlns:a16="http://schemas.microsoft.com/office/drawing/2014/main" id="{00000000-0008-0000-0E00-00004D020000}"/>
            </a:ext>
          </a:extLst>
        </xdr:cNvPr>
        <xdr:cNvSpPr txBox="1"/>
      </xdr:nvSpPr>
      <xdr:spPr>
        <a:xfrm>
          <a:off x="22199600" y="1090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99251</xdr:rowOff>
    </xdr:from>
    <xdr:to>
      <xdr:col>116</xdr:col>
      <xdr:colOff>152400</xdr:colOff>
      <xdr:row>63</xdr:row>
      <xdr:rowOff>99251</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22072600" y="10900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168800</xdr:rowOff>
    </xdr:from>
    <xdr:ext cx="469744" cy="259045"/>
    <xdr:sp macro="" textlink="">
      <xdr:nvSpPr>
        <xdr:cNvPr id="591" name="【学校施設】&#10;一人当たり面積最大値テキスト">
          <a:extLst>
            <a:ext uri="{FF2B5EF4-FFF2-40B4-BE49-F238E27FC236}">
              <a16:creationId xmlns:a16="http://schemas.microsoft.com/office/drawing/2014/main" id="{00000000-0008-0000-0E00-00004F020000}"/>
            </a:ext>
          </a:extLst>
        </xdr:cNvPr>
        <xdr:cNvSpPr txBox="1"/>
      </xdr:nvSpPr>
      <xdr:spPr>
        <a:xfrm>
          <a:off x="22199600" y="942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50673</xdr:rowOff>
    </xdr:from>
    <xdr:to>
      <xdr:col>116</xdr:col>
      <xdr:colOff>152400</xdr:colOff>
      <xdr:row>56</xdr:row>
      <xdr:rowOff>50673</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22072600" y="9651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109046</xdr:rowOff>
    </xdr:from>
    <xdr:ext cx="469744" cy="259045"/>
    <xdr:sp macro="" textlink="">
      <xdr:nvSpPr>
        <xdr:cNvPr id="593" name="【学校施設】&#10;一人当たり面積平均値テキスト">
          <a:extLst>
            <a:ext uri="{FF2B5EF4-FFF2-40B4-BE49-F238E27FC236}">
              <a16:creationId xmlns:a16="http://schemas.microsoft.com/office/drawing/2014/main" id="{00000000-0008-0000-0E00-000051020000}"/>
            </a:ext>
          </a:extLst>
        </xdr:cNvPr>
        <xdr:cNvSpPr txBox="1"/>
      </xdr:nvSpPr>
      <xdr:spPr>
        <a:xfrm>
          <a:off x="22199600" y="10567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86169</xdr:rowOff>
    </xdr:from>
    <xdr:to>
      <xdr:col>116</xdr:col>
      <xdr:colOff>114300</xdr:colOff>
      <xdr:row>63</xdr:row>
      <xdr:rowOff>16319</xdr:rowOff>
    </xdr:to>
    <xdr:sp macro="" textlink="">
      <xdr:nvSpPr>
        <xdr:cNvPr id="594" name="フローチャート: 判断 593">
          <a:extLst>
            <a:ext uri="{FF2B5EF4-FFF2-40B4-BE49-F238E27FC236}">
              <a16:creationId xmlns:a16="http://schemas.microsoft.com/office/drawing/2014/main" id="{00000000-0008-0000-0E00-000052020000}"/>
            </a:ext>
          </a:extLst>
        </xdr:cNvPr>
        <xdr:cNvSpPr/>
      </xdr:nvSpPr>
      <xdr:spPr>
        <a:xfrm>
          <a:off x="22110700" y="1071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87122</xdr:rowOff>
    </xdr:from>
    <xdr:to>
      <xdr:col>112</xdr:col>
      <xdr:colOff>38100</xdr:colOff>
      <xdr:row>63</xdr:row>
      <xdr:rowOff>17272</xdr:rowOff>
    </xdr:to>
    <xdr:sp macro="" textlink="">
      <xdr:nvSpPr>
        <xdr:cNvPr id="595" name="フローチャート: 判断 594">
          <a:extLst>
            <a:ext uri="{FF2B5EF4-FFF2-40B4-BE49-F238E27FC236}">
              <a16:creationId xmlns:a16="http://schemas.microsoft.com/office/drawing/2014/main" id="{00000000-0008-0000-0E00-000053020000}"/>
            </a:ext>
          </a:extLst>
        </xdr:cNvPr>
        <xdr:cNvSpPr/>
      </xdr:nvSpPr>
      <xdr:spPr>
        <a:xfrm>
          <a:off x="21272500" y="1071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80455</xdr:rowOff>
    </xdr:from>
    <xdr:to>
      <xdr:col>107</xdr:col>
      <xdr:colOff>101600</xdr:colOff>
      <xdr:row>63</xdr:row>
      <xdr:rowOff>10605</xdr:rowOff>
    </xdr:to>
    <xdr:sp macro="" textlink="">
      <xdr:nvSpPr>
        <xdr:cNvPr id="596" name="フローチャート: 判断 595">
          <a:extLst>
            <a:ext uri="{FF2B5EF4-FFF2-40B4-BE49-F238E27FC236}">
              <a16:creationId xmlns:a16="http://schemas.microsoft.com/office/drawing/2014/main" id="{00000000-0008-0000-0E00-000054020000}"/>
            </a:ext>
          </a:extLst>
        </xdr:cNvPr>
        <xdr:cNvSpPr/>
      </xdr:nvSpPr>
      <xdr:spPr>
        <a:xfrm>
          <a:off x="20383500" y="1071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83503</xdr:rowOff>
    </xdr:from>
    <xdr:to>
      <xdr:col>102</xdr:col>
      <xdr:colOff>165100</xdr:colOff>
      <xdr:row>63</xdr:row>
      <xdr:rowOff>13653</xdr:rowOff>
    </xdr:to>
    <xdr:sp macro="" textlink="">
      <xdr:nvSpPr>
        <xdr:cNvPr id="597" name="フローチャート: 判断 596">
          <a:extLst>
            <a:ext uri="{FF2B5EF4-FFF2-40B4-BE49-F238E27FC236}">
              <a16:creationId xmlns:a16="http://schemas.microsoft.com/office/drawing/2014/main" id="{00000000-0008-0000-0E00-000055020000}"/>
            </a:ext>
          </a:extLst>
        </xdr:cNvPr>
        <xdr:cNvSpPr/>
      </xdr:nvSpPr>
      <xdr:spPr>
        <a:xfrm>
          <a:off x="19494500" y="10713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89218</xdr:rowOff>
    </xdr:from>
    <xdr:to>
      <xdr:col>98</xdr:col>
      <xdr:colOff>38100</xdr:colOff>
      <xdr:row>63</xdr:row>
      <xdr:rowOff>19368</xdr:rowOff>
    </xdr:to>
    <xdr:sp macro="" textlink="">
      <xdr:nvSpPr>
        <xdr:cNvPr id="598" name="フローチャート: 判断 597">
          <a:extLst>
            <a:ext uri="{FF2B5EF4-FFF2-40B4-BE49-F238E27FC236}">
              <a16:creationId xmlns:a16="http://schemas.microsoft.com/office/drawing/2014/main" id="{00000000-0008-0000-0E00-000056020000}"/>
            </a:ext>
          </a:extLst>
        </xdr:cNvPr>
        <xdr:cNvSpPr/>
      </xdr:nvSpPr>
      <xdr:spPr>
        <a:xfrm>
          <a:off x="18605500" y="10719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E00-000058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E00-00005A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166560</xdr:rowOff>
    </xdr:from>
    <xdr:to>
      <xdr:col>116</xdr:col>
      <xdr:colOff>114300</xdr:colOff>
      <xdr:row>63</xdr:row>
      <xdr:rowOff>96710</xdr:rowOff>
    </xdr:to>
    <xdr:sp macro="" textlink="">
      <xdr:nvSpPr>
        <xdr:cNvPr id="604" name="楕円 603">
          <a:extLst>
            <a:ext uri="{FF2B5EF4-FFF2-40B4-BE49-F238E27FC236}">
              <a16:creationId xmlns:a16="http://schemas.microsoft.com/office/drawing/2014/main" id="{00000000-0008-0000-0E00-00005C020000}"/>
            </a:ext>
          </a:extLst>
        </xdr:cNvPr>
        <xdr:cNvSpPr/>
      </xdr:nvSpPr>
      <xdr:spPr>
        <a:xfrm>
          <a:off x="22110700" y="1079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81487</xdr:rowOff>
    </xdr:from>
    <xdr:ext cx="469744" cy="259045"/>
    <xdr:sp macro="" textlink="">
      <xdr:nvSpPr>
        <xdr:cNvPr id="605" name="【学校施設】&#10;一人当たり面積該当値テキスト">
          <a:extLst>
            <a:ext uri="{FF2B5EF4-FFF2-40B4-BE49-F238E27FC236}">
              <a16:creationId xmlns:a16="http://schemas.microsoft.com/office/drawing/2014/main" id="{00000000-0008-0000-0E00-00005D020000}"/>
            </a:ext>
          </a:extLst>
        </xdr:cNvPr>
        <xdr:cNvSpPr txBox="1"/>
      </xdr:nvSpPr>
      <xdr:spPr>
        <a:xfrm>
          <a:off x="22199600" y="1071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167513</xdr:rowOff>
    </xdr:from>
    <xdr:to>
      <xdr:col>112</xdr:col>
      <xdr:colOff>38100</xdr:colOff>
      <xdr:row>63</xdr:row>
      <xdr:rowOff>97663</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21272500" y="107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45910</xdr:rowOff>
    </xdr:from>
    <xdr:to>
      <xdr:col>116</xdr:col>
      <xdr:colOff>63500</xdr:colOff>
      <xdr:row>63</xdr:row>
      <xdr:rowOff>46863</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flipV="1">
          <a:off x="21323300" y="10847260"/>
          <a:ext cx="8382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167513</xdr:rowOff>
    </xdr:from>
    <xdr:to>
      <xdr:col>107</xdr:col>
      <xdr:colOff>101600</xdr:colOff>
      <xdr:row>63</xdr:row>
      <xdr:rowOff>97663</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20383500" y="107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46863</xdr:rowOff>
    </xdr:from>
    <xdr:to>
      <xdr:col>111</xdr:col>
      <xdr:colOff>177800</xdr:colOff>
      <xdr:row>63</xdr:row>
      <xdr:rowOff>46863</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a:off x="20434300" y="10848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167513</xdr:rowOff>
    </xdr:from>
    <xdr:to>
      <xdr:col>102</xdr:col>
      <xdr:colOff>165100</xdr:colOff>
      <xdr:row>63</xdr:row>
      <xdr:rowOff>97663</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19494500" y="107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46863</xdr:rowOff>
    </xdr:from>
    <xdr:to>
      <xdr:col>107</xdr:col>
      <xdr:colOff>50800</xdr:colOff>
      <xdr:row>63</xdr:row>
      <xdr:rowOff>46863</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a:off x="19545300" y="108482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168084</xdr:rowOff>
    </xdr:from>
    <xdr:to>
      <xdr:col>98</xdr:col>
      <xdr:colOff>38100</xdr:colOff>
      <xdr:row>63</xdr:row>
      <xdr:rowOff>98234</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18605500" y="1079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46863</xdr:rowOff>
    </xdr:from>
    <xdr:to>
      <xdr:col>102</xdr:col>
      <xdr:colOff>114300</xdr:colOff>
      <xdr:row>63</xdr:row>
      <xdr:rowOff>47434</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flipV="1">
          <a:off x="18656300" y="1084821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33799</xdr:rowOff>
    </xdr:from>
    <xdr:ext cx="469744" cy="259045"/>
    <xdr:sp macro="" textlink="">
      <xdr:nvSpPr>
        <xdr:cNvPr id="614" name="n_1aveValue【学校施設】&#10;一人当たり面積">
          <a:extLst>
            <a:ext uri="{FF2B5EF4-FFF2-40B4-BE49-F238E27FC236}">
              <a16:creationId xmlns:a16="http://schemas.microsoft.com/office/drawing/2014/main" id="{00000000-0008-0000-0E00-000066020000}"/>
            </a:ext>
          </a:extLst>
        </xdr:cNvPr>
        <xdr:cNvSpPr txBox="1"/>
      </xdr:nvSpPr>
      <xdr:spPr>
        <a:xfrm>
          <a:off x="21075727" y="1049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27132</xdr:rowOff>
    </xdr:from>
    <xdr:ext cx="469744" cy="259045"/>
    <xdr:sp macro="" textlink="">
      <xdr:nvSpPr>
        <xdr:cNvPr id="615" name="n_2aveValue【学校施設】&#10;一人当たり面積">
          <a:extLst>
            <a:ext uri="{FF2B5EF4-FFF2-40B4-BE49-F238E27FC236}">
              <a16:creationId xmlns:a16="http://schemas.microsoft.com/office/drawing/2014/main" id="{00000000-0008-0000-0E00-000067020000}"/>
            </a:ext>
          </a:extLst>
        </xdr:cNvPr>
        <xdr:cNvSpPr txBox="1"/>
      </xdr:nvSpPr>
      <xdr:spPr>
        <a:xfrm>
          <a:off x="20199427" y="1048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30180</xdr:rowOff>
    </xdr:from>
    <xdr:ext cx="469744" cy="259045"/>
    <xdr:sp macro="" textlink="">
      <xdr:nvSpPr>
        <xdr:cNvPr id="616" name="n_3aveValue【学校施設】&#10;一人当たり面積">
          <a:extLst>
            <a:ext uri="{FF2B5EF4-FFF2-40B4-BE49-F238E27FC236}">
              <a16:creationId xmlns:a16="http://schemas.microsoft.com/office/drawing/2014/main" id="{00000000-0008-0000-0E00-000068020000}"/>
            </a:ext>
          </a:extLst>
        </xdr:cNvPr>
        <xdr:cNvSpPr txBox="1"/>
      </xdr:nvSpPr>
      <xdr:spPr>
        <a:xfrm>
          <a:off x="19310427" y="1048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35895</xdr:rowOff>
    </xdr:from>
    <xdr:ext cx="469744" cy="259045"/>
    <xdr:sp macro="" textlink="">
      <xdr:nvSpPr>
        <xdr:cNvPr id="617" name="n_4aveValue【学校施設】&#10;一人当たり面積">
          <a:extLst>
            <a:ext uri="{FF2B5EF4-FFF2-40B4-BE49-F238E27FC236}">
              <a16:creationId xmlns:a16="http://schemas.microsoft.com/office/drawing/2014/main" id="{00000000-0008-0000-0E00-000069020000}"/>
            </a:ext>
          </a:extLst>
        </xdr:cNvPr>
        <xdr:cNvSpPr txBox="1"/>
      </xdr:nvSpPr>
      <xdr:spPr>
        <a:xfrm>
          <a:off x="18421427" y="1049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88790</xdr:rowOff>
    </xdr:from>
    <xdr:ext cx="469744" cy="259045"/>
    <xdr:sp macro="" textlink="">
      <xdr:nvSpPr>
        <xdr:cNvPr id="618" name="n_1mainValue【学校施設】&#10;一人当たり面積">
          <a:extLst>
            <a:ext uri="{FF2B5EF4-FFF2-40B4-BE49-F238E27FC236}">
              <a16:creationId xmlns:a16="http://schemas.microsoft.com/office/drawing/2014/main" id="{00000000-0008-0000-0E00-00006A020000}"/>
            </a:ext>
          </a:extLst>
        </xdr:cNvPr>
        <xdr:cNvSpPr txBox="1"/>
      </xdr:nvSpPr>
      <xdr:spPr>
        <a:xfrm>
          <a:off x="21075727" y="1089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88790</xdr:rowOff>
    </xdr:from>
    <xdr:ext cx="469744" cy="259045"/>
    <xdr:sp macro="" textlink="">
      <xdr:nvSpPr>
        <xdr:cNvPr id="619" name="n_2mainValue【学校施設】&#10;一人当たり面積">
          <a:extLst>
            <a:ext uri="{FF2B5EF4-FFF2-40B4-BE49-F238E27FC236}">
              <a16:creationId xmlns:a16="http://schemas.microsoft.com/office/drawing/2014/main" id="{00000000-0008-0000-0E00-00006B020000}"/>
            </a:ext>
          </a:extLst>
        </xdr:cNvPr>
        <xdr:cNvSpPr txBox="1"/>
      </xdr:nvSpPr>
      <xdr:spPr>
        <a:xfrm>
          <a:off x="20199427" y="1089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88790</xdr:rowOff>
    </xdr:from>
    <xdr:ext cx="469744" cy="259045"/>
    <xdr:sp macro="" textlink="">
      <xdr:nvSpPr>
        <xdr:cNvPr id="620" name="n_3mainValue【学校施設】&#10;一人当たり面積">
          <a:extLst>
            <a:ext uri="{FF2B5EF4-FFF2-40B4-BE49-F238E27FC236}">
              <a16:creationId xmlns:a16="http://schemas.microsoft.com/office/drawing/2014/main" id="{00000000-0008-0000-0E00-00006C020000}"/>
            </a:ext>
          </a:extLst>
        </xdr:cNvPr>
        <xdr:cNvSpPr txBox="1"/>
      </xdr:nvSpPr>
      <xdr:spPr>
        <a:xfrm>
          <a:off x="19310427" y="1089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89361</xdr:rowOff>
    </xdr:from>
    <xdr:ext cx="469744" cy="259045"/>
    <xdr:sp macro="" textlink="">
      <xdr:nvSpPr>
        <xdr:cNvPr id="621" name="n_4mainValue【学校施設】&#10;一人当たり面積">
          <a:extLst>
            <a:ext uri="{FF2B5EF4-FFF2-40B4-BE49-F238E27FC236}">
              <a16:creationId xmlns:a16="http://schemas.microsoft.com/office/drawing/2014/main" id="{00000000-0008-0000-0E00-00006D020000}"/>
            </a:ext>
          </a:extLst>
        </xdr:cNvPr>
        <xdr:cNvSpPr txBox="1"/>
      </xdr:nvSpPr>
      <xdr:spPr>
        <a:xfrm>
          <a:off x="18421427" y="1089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a:extLst>
            <a:ext uri="{FF2B5EF4-FFF2-40B4-BE49-F238E27FC236}">
              <a16:creationId xmlns:a16="http://schemas.microsoft.com/office/drawing/2014/main" id="{00000000-0008-0000-0E00-00007B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a:extLst>
            <a:ext uri="{FF2B5EF4-FFF2-40B4-BE49-F238E27FC236}">
              <a16:creationId xmlns:a16="http://schemas.microsoft.com/office/drawing/2014/main" id="{00000000-0008-0000-0E00-000086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647" name="直線コネクタ 646">
          <a:extLst>
            <a:ext uri="{FF2B5EF4-FFF2-40B4-BE49-F238E27FC236}">
              <a16:creationId xmlns:a16="http://schemas.microsoft.com/office/drawing/2014/main" id="{00000000-0008-0000-0E00-000087020000}"/>
            </a:ext>
          </a:extLst>
        </xdr:cNvPr>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8" name="【児童館】&#10;有形固定資産減価償却率最小値テキスト">
          <a:extLst>
            <a:ext uri="{FF2B5EF4-FFF2-40B4-BE49-F238E27FC236}">
              <a16:creationId xmlns:a16="http://schemas.microsoft.com/office/drawing/2014/main" id="{00000000-0008-0000-0E00-000088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9" name="直線コネクタ 648">
          <a:extLst>
            <a:ext uri="{FF2B5EF4-FFF2-40B4-BE49-F238E27FC236}">
              <a16:creationId xmlns:a16="http://schemas.microsoft.com/office/drawing/2014/main" id="{00000000-0008-0000-0E00-000089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650" name="【児童館】&#10;有形固定資産減価償却率最大値テキスト">
          <a:extLst>
            <a:ext uri="{FF2B5EF4-FFF2-40B4-BE49-F238E27FC236}">
              <a16:creationId xmlns:a16="http://schemas.microsoft.com/office/drawing/2014/main" id="{00000000-0008-0000-0E00-00008A020000}"/>
            </a:ext>
          </a:extLst>
        </xdr:cNvPr>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651" name="直線コネクタ 650">
          <a:extLst>
            <a:ext uri="{FF2B5EF4-FFF2-40B4-BE49-F238E27FC236}">
              <a16:creationId xmlns:a16="http://schemas.microsoft.com/office/drawing/2014/main" id="{00000000-0008-0000-0E00-00008B020000}"/>
            </a:ext>
          </a:extLst>
        </xdr:cNvPr>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54264</xdr:rowOff>
    </xdr:from>
    <xdr:ext cx="405111" cy="259045"/>
    <xdr:sp macro="" textlink="">
      <xdr:nvSpPr>
        <xdr:cNvPr id="652" name="【児童館】&#10;有形固定資産減価償却率平均値テキスト">
          <a:extLst>
            <a:ext uri="{FF2B5EF4-FFF2-40B4-BE49-F238E27FC236}">
              <a16:creationId xmlns:a16="http://schemas.microsoft.com/office/drawing/2014/main" id="{00000000-0008-0000-0E00-00008C020000}"/>
            </a:ext>
          </a:extLst>
        </xdr:cNvPr>
        <xdr:cNvSpPr txBox="1"/>
      </xdr:nvSpPr>
      <xdr:spPr>
        <a:xfrm>
          <a:off x="16357600" y="1394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31387</xdr:rowOff>
    </xdr:from>
    <xdr:to>
      <xdr:col>85</xdr:col>
      <xdr:colOff>177800</xdr:colOff>
      <xdr:row>82</xdr:row>
      <xdr:rowOff>132987</xdr:rowOff>
    </xdr:to>
    <xdr:sp macro="" textlink="">
      <xdr:nvSpPr>
        <xdr:cNvPr id="653" name="フローチャート: 判断 652">
          <a:extLst>
            <a:ext uri="{FF2B5EF4-FFF2-40B4-BE49-F238E27FC236}">
              <a16:creationId xmlns:a16="http://schemas.microsoft.com/office/drawing/2014/main" id="{00000000-0008-0000-0E00-00008D020000}"/>
            </a:ext>
          </a:extLst>
        </xdr:cNvPr>
        <xdr:cNvSpPr/>
      </xdr:nvSpPr>
      <xdr:spPr>
        <a:xfrm>
          <a:off x="162687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44450</xdr:rowOff>
    </xdr:from>
    <xdr:to>
      <xdr:col>81</xdr:col>
      <xdr:colOff>101600</xdr:colOff>
      <xdr:row>82</xdr:row>
      <xdr:rowOff>146050</xdr:rowOff>
    </xdr:to>
    <xdr:sp macro="" textlink="">
      <xdr:nvSpPr>
        <xdr:cNvPr id="654" name="フローチャート: 判断 653">
          <a:extLst>
            <a:ext uri="{FF2B5EF4-FFF2-40B4-BE49-F238E27FC236}">
              <a16:creationId xmlns:a16="http://schemas.microsoft.com/office/drawing/2014/main" id="{00000000-0008-0000-0E00-00008E020000}"/>
            </a:ext>
          </a:extLst>
        </xdr:cNvPr>
        <xdr:cNvSpPr/>
      </xdr:nvSpPr>
      <xdr:spPr>
        <a:xfrm>
          <a:off x="15430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86905</xdr:rowOff>
    </xdr:from>
    <xdr:to>
      <xdr:col>76</xdr:col>
      <xdr:colOff>165100</xdr:colOff>
      <xdr:row>83</xdr:row>
      <xdr:rowOff>17055</xdr:rowOff>
    </xdr:to>
    <xdr:sp macro="" textlink="">
      <xdr:nvSpPr>
        <xdr:cNvPr id="655" name="フローチャート: 判断 654">
          <a:extLst>
            <a:ext uri="{FF2B5EF4-FFF2-40B4-BE49-F238E27FC236}">
              <a16:creationId xmlns:a16="http://schemas.microsoft.com/office/drawing/2014/main" id="{00000000-0008-0000-0E00-00008F020000}"/>
            </a:ext>
          </a:extLst>
        </xdr:cNvPr>
        <xdr:cNvSpPr/>
      </xdr:nvSpPr>
      <xdr:spPr>
        <a:xfrm>
          <a:off x="14541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656" name="フローチャート: 判断 655">
          <a:extLst>
            <a:ext uri="{FF2B5EF4-FFF2-40B4-BE49-F238E27FC236}">
              <a16:creationId xmlns:a16="http://schemas.microsoft.com/office/drawing/2014/main" id="{00000000-0008-0000-0E00-000090020000}"/>
            </a:ext>
          </a:extLst>
        </xdr:cNvPr>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68943</xdr:rowOff>
    </xdr:from>
    <xdr:to>
      <xdr:col>67</xdr:col>
      <xdr:colOff>101600</xdr:colOff>
      <xdr:row>82</xdr:row>
      <xdr:rowOff>170543</xdr:rowOff>
    </xdr:to>
    <xdr:sp macro="" textlink="">
      <xdr:nvSpPr>
        <xdr:cNvPr id="657" name="フローチャート: 判断 656">
          <a:extLst>
            <a:ext uri="{FF2B5EF4-FFF2-40B4-BE49-F238E27FC236}">
              <a16:creationId xmlns:a16="http://schemas.microsoft.com/office/drawing/2014/main" id="{00000000-0008-0000-0E00-000091020000}"/>
            </a:ext>
          </a:extLst>
        </xdr:cNvPr>
        <xdr:cNvSpPr/>
      </xdr:nvSpPr>
      <xdr:spPr>
        <a:xfrm>
          <a:off x="12763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E00-000092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0000000-0008-0000-0E00-000093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0000000-0008-0000-0E00-000094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E00-000096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23223</xdr:rowOff>
    </xdr:from>
    <xdr:to>
      <xdr:col>85</xdr:col>
      <xdr:colOff>177800</xdr:colOff>
      <xdr:row>83</xdr:row>
      <xdr:rowOff>124823</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16268700" y="142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1650</xdr:rowOff>
    </xdr:from>
    <xdr:ext cx="405111" cy="259045"/>
    <xdr:sp macro="" textlink="">
      <xdr:nvSpPr>
        <xdr:cNvPr id="664" name="【児童館】&#10;有形固定資産減価償却率該当値テキスト">
          <a:extLst>
            <a:ext uri="{FF2B5EF4-FFF2-40B4-BE49-F238E27FC236}">
              <a16:creationId xmlns:a16="http://schemas.microsoft.com/office/drawing/2014/main" id="{00000000-0008-0000-0E00-000098020000}"/>
            </a:ext>
          </a:extLst>
        </xdr:cNvPr>
        <xdr:cNvSpPr txBox="1"/>
      </xdr:nvSpPr>
      <xdr:spPr>
        <a:xfrm>
          <a:off x="16357600" y="142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1995</xdr:rowOff>
    </xdr:from>
    <xdr:to>
      <xdr:col>81</xdr:col>
      <xdr:colOff>101600</xdr:colOff>
      <xdr:row>83</xdr:row>
      <xdr:rowOff>103595</xdr:rowOff>
    </xdr:to>
    <xdr:sp macro="" textlink="">
      <xdr:nvSpPr>
        <xdr:cNvPr id="665" name="楕円 664">
          <a:extLst>
            <a:ext uri="{FF2B5EF4-FFF2-40B4-BE49-F238E27FC236}">
              <a16:creationId xmlns:a16="http://schemas.microsoft.com/office/drawing/2014/main" id="{00000000-0008-0000-0E00-000099020000}"/>
            </a:ext>
          </a:extLst>
        </xdr:cNvPr>
        <xdr:cNvSpPr/>
      </xdr:nvSpPr>
      <xdr:spPr>
        <a:xfrm>
          <a:off x="15430500" y="1423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52795</xdr:rowOff>
    </xdr:from>
    <xdr:to>
      <xdr:col>85</xdr:col>
      <xdr:colOff>127000</xdr:colOff>
      <xdr:row>83</xdr:row>
      <xdr:rowOff>74023</xdr:rowOff>
    </xdr:to>
    <xdr:cxnSp macro="">
      <xdr:nvCxnSpPr>
        <xdr:cNvPr id="666" name="直線コネクタ 665">
          <a:extLst>
            <a:ext uri="{FF2B5EF4-FFF2-40B4-BE49-F238E27FC236}">
              <a16:creationId xmlns:a16="http://schemas.microsoft.com/office/drawing/2014/main" id="{00000000-0008-0000-0E00-00009A020000}"/>
            </a:ext>
          </a:extLst>
        </xdr:cNvPr>
        <xdr:cNvCxnSpPr/>
      </xdr:nvCxnSpPr>
      <xdr:spPr>
        <a:xfrm>
          <a:off x="15481300" y="14283145"/>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140788</xdr:rowOff>
    </xdr:from>
    <xdr:to>
      <xdr:col>76</xdr:col>
      <xdr:colOff>165100</xdr:colOff>
      <xdr:row>83</xdr:row>
      <xdr:rowOff>70938</xdr:rowOff>
    </xdr:to>
    <xdr:sp macro="" textlink="">
      <xdr:nvSpPr>
        <xdr:cNvPr id="667" name="楕円 666">
          <a:extLst>
            <a:ext uri="{FF2B5EF4-FFF2-40B4-BE49-F238E27FC236}">
              <a16:creationId xmlns:a16="http://schemas.microsoft.com/office/drawing/2014/main" id="{00000000-0008-0000-0E00-00009B020000}"/>
            </a:ext>
          </a:extLst>
        </xdr:cNvPr>
        <xdr:cNvSpPr/>
      </xdr:nvSpPr>
      <xdr:spPr>
        <a:xfrm>
          <a:off x="14541500" y="1419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20138</xdr:rowOff>
    </xdr:from>
    <xdr:to>
      <xdr:col>81</xdr:col>
      <xdr:colOff>50800</xdr:colOff>
      <xdr:row>83</xdr:row>
      <xdr:rowOff>52795</xdr:rowOff>
    </xdr:to>
    <xdr:cxnSp macro="">
      <xdr:nvCxnSpPr>
        <xdr:cNvPr id="668" name="直線コネクタ 667">
          <a:extLst>
            <a:ext uri="{FF2B5EF4-FFF2-40B4-BE49-F238E27FC236}">
              <a16:creationId xmlns:a16="http://schemas.microsoft.com/office/drawing/2014/main" id="{00000000-0008-0000-0E00-00009C020000}"/>
            </a:ext>
          </a:extLst>
        </xdr:cNvPr>
        <xdr:cNvCxnSpPr/>
      </xdr:nvCxnSpPr>
      <xdr:spPr>
        <a:xfrm>
          <a:off x="14592300" y="1425048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108131</xdr:rowOff>
    </xdr:from>
    <xdr:to>
      <xdr:col>72</xdr:col>
      <xdr:colOff>38100</xdr:colOff>
      <xdr:row>83</xdr:row>
      <xdr:rowOff>38281</xdr:rowOff>
    </xdr:to>
    <xdr:sp macro="" textlink="">
      <xdr:nvSpPr>
        <xdr:cNvPr id="669" name="楕円 668">
          <a:extLst>
            <a:ext uri="{FF2B5EF4-FFF2-40B4-BE49-F238E27FC236}">
              <a16:creationId xmlns:a16="http://schemas.microsoft.com/office/drawing/2014/main" id="{00000000-0008-0000-0E00-00009D020000}"/>
            </a:ext>
          </a:extLst>
        </xdr:cNvPr>
        <xdr:cNvSpPr/>
      </xdr:nvSpPr>
      <xdr:spPr>
        <a:xfrm>
          <a:off x="136525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158931</xdr:rowOff>
    </xdr:from>
    <xdr:to>
      <xdr:col>76</xdr:col>
      <xdr:colOff>114300</xdr:colOff>
      <xdr:row>83</xdr:row>
      <xdr:rowOff>20138</xdr:rowOff>
    </xdr:to>
    <xdr:cxnSp macro="">
      <xdr:nvCxnSpPr>
        <xdr:cNvPr id="670" name="直線コネクタ 669">
          <a:extLst>
            <a:ext uri="{FF2B5EF4-FFF2-40B4-BE49-F238E27FC236}">
              <a16:creationId xmlns:a16="http://schemas.microsoft.com/office/drawing/2014/main" id="{00000000-0008-0000-0E00-00009E020000}"/>
            </a:ext>
          </a:extLst>
        </xdr:cNvPr>
        <xdr:cNvCxnSpPr/>
      </xdr:nvCxnSpPr>
      <xdr:spPr>
        <a:xfrm>
          <a:off x="13703300" y="1421783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98334</xdr:rowOff>
    </xdr:from>
    <xdr:to>
      <xdr:col>67</xdr:col>
      <xdr:colOff>101600</xdr:colOff>
      <xdr:row>83</xdr:row>
      <xdr:rowOff>28484</xdr:rowOff>
    </xdr:to>
    <xdr:sp macro="" textlink="">
      <xdr:nvSpPr>
        <xdr:cNvPr id="671" name="楕円 670">
          <a:extLst>
            <a:ext uri="{FF2B5EF4-FFF2-40B4-BE49-F238E27FC236}">
              <a16:creationId xmlns:a16="http://schemas.microsoft.com/office/drawing/2014/main" id="{00000000-0008-0000-0E00-00009F020000}"/>
            </a:ext>
          </a:extLst>
        </xdr:cNvPr>
        <xdr:cNvSpPr/>
      </xdr:nvSpPr>
      <xdr:spPr>
        <a:xfrm>
          <a:off x="127635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149134</xdr:rowOff>
    </xdr:from>
    <xdr:to>
      <xdr:col>71</xdr:col>
      <xdr:colOff>177800</xdr:colOff>
      <xdr:row>82</xdr:row>
      <xdr:rowOff>158931</xdr:rowOff>
    </xdr:to>
    <xdr:cxnSp macro="">
      <xdr:nvCxnSpPr>
        <xdr:cNvPr id="672" name="直線コネクタ 671">
          <a:extLst>
            <a:ext uri="{FF2B5EF4-FFF2-40B4-BE49-F238E27FC236}">
              <a16:creationId xmlns:a16="http://schemas.microsoft.com/office/drawing/2014/main" id="{00000000-0008-0000-0E00-0000A0020000}"/>
            </a:ext>
          </a:extLst>
        </xdr:cNvPr>
        <xdr:cNvCxnSpPr/>
      </xdr:nvCxnSpPr>
      <xdr:spPr>
        <a:xfrm>
          <a:off x="12814300" y="1420803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162577</xdr:rowOff>
    </xdr:from>
    <xdr:ext cx="405111" cy="259045"/>
    <xdr:sp macro="" textlink="">
      <xdr:nvSpPr>
        <xdr:cNvPr id="673" name="n_1aveValue【児童館】&#10;有形固定資産減価償却率">
          <a:extLst>
            <a:ext uri="{FF2B5EF4-FFF2-40B4-BE49-F238E27FC236}">
              <a16:creationId xmlns:a16="http://schemas.microsoft.com/office/drawing/2014/main" id="{00000000-0008-0000-0E00-0000A1020000}"/>
            </a:ext>
          </a:extLst>
        </xdr:cNvPr>
        <xdr:cNvSpPr txBox="1"/>
      </xdr:nvSpPr>
      <xdr:spPr>
        <a:xfrm>
          <a:off x="152660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33582</xdr:rowOff>
    </xdr:from>
    <xdr:ext cx="405111" cy="259045"/>
    <xdr:sp macro="" textlink="">
      <xdr:nvSpPr>
        <xdr:cNvPr id="674" name="n_2aveValue【児童館】&#10;有形固定資産減価償却率">
          <a:extLst>
            <a:ext uri="{FF2B5EF4-FFF2-40B4-BE49-F238E27FC236}">
              <a16:creationId xmlns:a16="http://schemas.microsoft.com/office/drawing/2014/main" id="{00000000-0008-0000-0E00-0000A2020000}"/>
            </a:ext>
          </a:extLst>
        </xdr:cNvPr>
        <xdr:cNvSpPr txBox="1"/>
      </xdr:nvSpPr>
      <xdr:spPr>
        <a:xfrm>
          <a:off x="14389744" y="1392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675" name="n_3aveValue【児童館】&#10;有形固定資産減価償却率">
          <a:extLst>
            <a:ext uri="{FF2B5EF4-FFF2-40B4-BE49-F238E27FC236}">
              <a16:creationId xmlns:a16="http://schemas.microsoft.com/office/drawing/2014/main" id="{00000000-0008-0000-0E00-0000A3020000}"/>
            </a:ext>
          </a:extLst>
        </xdr:cNvPr>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15620</xdr:rowOff>
    </xdr:from>
    <xdr:ext cx="405111" cy="259045"/>
    <xdr:sp macro="" textlink="">
      <xdr:nvSpPr>
        <xdr:cNvPr id="676" name="n_4aveValue【児童館】&#10;有形固定資産減価償却率">
          <a:extLst>
            <a:ext uri="{FF2B5EF4-FFF2-40B4-BE49-F238E27FC236}">
              <a16:creationId xmlns:a16="http://schemas.microsoft.com/office/drawing/2014/main" id="{00000000-0008-0000-0E00-0000A4020000}"/>
            </a:ext>
          </a:extLst>
        </xdr:cNvPr>
        <xdr:cNvSpPr txBox="1"/>
      </xdr:nvSpPr>
      <xdr:spPr>
        <a:xfrm>
          <a:off x="12611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94722</xdr:rowOff>
    </xdr:from>
    <xdr:ext cx="405111" cy="259045"/>
    <xdr:sp macro="" textlink="">
      <xdr:nvSpPr>
        <xdr:cNvPr id="677" name="n_1mainValue【児童館】&#10;有形固定資産減価償却率">
          <a:extLst>
            <a:ext uri="{FF2B5EF4-FFF2-40B4-BE49-F238E27FC236}">
              <a16:creationId xmlns:a16="http://schemas.microsoft.com/office/drawing/2014/main" id="{00000000-0008-0000-0E00-0000A5020000}"/>
            </a:ext>
          </a:extLst>
        </xdr:cNvPr>
        <xdr:cNvSpPr txBox="1"/>
      </xdr:nvSpPr>
      <xdr:spPr>
        <a:xfrm>
          <a:off x="152660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62065</xdr:rowOff>
    </xdr:from>
    <xdr:ext cx="405111" cy="259045"/>
    <xdr:sp macro="" textlink="">
      <xdr:nvSpPr>
        <xdr:cNvPr id="678" name="n_2mainValue【児童館】&#10;有形固定資産減価償却率">
          <a:extLst>
            <a:ext uri="{FF2B5EF4-FFF2-40B4-BE49-F238E27FC236}">
              <a16:creationId xmlns:a16="http://schemas.microsoft.com/office/drawing/2014/main" id="{00000000-0008-0000-0E00-0000A6020000}"/>
            </a:ext>
          </a:extLst>
        </xdr:cNvPr>
        <xdr:cNvSpPr txBox="1"/>
      </xdr:nvSpPr>
      <xdr:spPr>
        <a:xfrm>
          <a:off x="14389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29408</xdr:rowOff>
    </xdr:from>
    <xdr:ext cx="405111" cy="259045"/>
    <xdr:sp macro="" textlink="">
      <xdr:nvSpPr>
        <xdr:cNvPr id="679" name="n_3mainValue【児童館】&#10;有形固定資産減価償却率">
          <a:extLst>
            <a:ext uri="{FF2B5EF4-FFF2-40B4-BE49-F238E27FC236}">
              <a16:creationId xmlns:a16="http://schemas.microsoft.com/office/drawing/2014/main" id="{00000000-0008-0000-0E00-0000A7020000}"/>
            </a:ext>
          </a:extLst>
        </xdr:cNvPr>
        <xdr:cNvSpPr txBox="1"/>
      </xdr:nvSpPr>
      <xdr:spPr>
        <a:xfrm>
          <a:off x="135007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19611</xdr:rowOff>
    </xdr:from>
    <xdr:ext cx="405111" cy="259045"/>
    <xdr:sp macro="" textlink="">
      <xdr:nvSpPr>
        <xdr:cNvPr id="680" name="n_4mainValue【児童館】&#10;有形固定資産減価償却率">
          <a:extLst>
            <a:ext uri="{FF2B5EF4-FFF2-40B4-BE49-F238E27FC236}">
              <a16:creationId xmlns:a16="http://schemas.microsoft.com/office/drawing/2014/main" id="{00000000-0008-0000-0E00-0000A8020000}"/>
            </a:ext>
          </a:extLst>
        </xdr:cNvPr>
        <xdr:cNvSpPr txBox="1"/>
      </xdr:nvSpPr>
      <xdr:spPr>
        <a:xfrm>
          <a:off x="126117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a:extLst>
            <a:ext uri="{FF2B5EF4-FFF2-40B4-BE49-F238E27FC236}">
              <a16:creationId xmlns:a16="http://schemas.microsoft.com/office/drawing/2014/main" id="{00000000-0008-0000-0E00-0000AB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a:extLst>
            <a:ext uri="{FF2B5EF4-FFF2-40B4-BE49-F238E27FC236}">
              <a16:creationId xmlns:a16="http://schemas.microsoft.com/office/drawing/2014/main" id="{00000000-0008-0000-0E00-0000AC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a:extLst>
            <a:ext uri="{FF2B5EF4-FFF2-40B4-BE49-F238E27FC236}">
              <a16:creationId xmlns:a16="http://schemas.microsoft.com/office/drawing/2014/main" id="{00000000-0008-0000-0E00-0000B1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a:extLst>
            <a:ext uri="{FF2B5EF4-FFF2-40B4-BE49-F238E27FC236}">
              <a16:creationId xmlns:a16="http://schemas.microsoft.com/office/drawing/2014/main" id="{00000000-0008-0000-0E00-0000B2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a:extLst>
            <a:ext uri="{FF2B5EF4-FFF2-40B4-BE49-F238E27FC236}">
              <a16:creationId xmlns:a16="http://schemas.microsoft.com/office/drawing/2014/main" id="{00000000-0008-0000-0E00-0000B8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a:extLst>
            <a:ext uri="{FF2B5EF4-FFF2-40B4-BE49-F238E27FC236}">
              <a16:creationId xmlns:a16="http://schemas.microsoft.com/office/drawing/2014/main" id="{00000000-0008-0000-0E00-0000B9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a:extLst>
            <a:ext uri="{FF2B5EF4-FFF2-40B4-BE49-F238E27FC236}">
              <a16:creationId xmlns:a16="http://schemas.microsoft.com/office/drawing/2014/main" id="{00000000-0008-0000-0E00-0000BA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a:extLst>
            <a:ext uri="{FF2B5EF4-FFF2-40B4-BE49-F238E27FC236}">
              <a16:creationId xmlns:a16="http://schemas.microsoft.com/office/drawing/2014/main" id="{00000000-0008-0000-0E00-0000BB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a:extLst>
            <a:ext uri="{FF2B5EF4-FFF2-40B4-BE49-F238E27FC236}">
              <a16:creationId xmlns:a16="http://schemas.microsoft.com/office/drawing/2014/main" id="{00000000-0008-0000-0E00-0000BC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a:extLst>
            <a:ext uri="{FF2B5EF4-FFF2-40B4-BE49-F238E27FC236}">
              <a16:creationId xmlns:a16="http://schemas.microsoft.com/office/drawing/2014/main" id="{00000000-0008-0000-0E00-0000BE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a:extLst>
            <a:ext uri="{FF2B5EF4-FFF2-40B4-BE49-F238E27FC236}">
              <a16:creationId xmlns:a16="http://schemas.microsoft.com/office/drawing/2014/main" id="{00000000-0008-0000-0E00-0000BF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5" name="【児童館】&#10;一人当たり面積最小値テキスト">
          <a:extLst>
            <a:ext uri="{FF2B5EF4-FFF2-40B4-BE49-F238E27FC236}">
              <a16:creationId xmlns:a16="http://schemas.microsoft.com/office/drawing/2014/main" id="{00000000-0008-0000-0E00-0000C1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6" name="直線コネクタ 705">
          <a:extLst>
            <a:ext uri="{FF2B5EF4-FFF2-40B4-BE49-F238E27FC236}">
              <a16:creationId xmlns:a16="http://schemas.microsoft.com/office/drawing/2014/main" id="{00000000-0008-0000-0E00-0000C2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707" name="【児童館】&#10;一人当たり面積最大値テキスト">
          <a:extLst>
            <a:ext uri="{FF2B5EF4-FFF2-40B4-BE49-F238E27FC236}">
              <a16:creationId xmlns:a16="http://schemas.microsoft.com/office/drawing/2014/main" id="{00000000-0008-0000-0E00-0000C3020000}"/>
            </a:ext>
          </a:extLst>
        </xdr:cNvPr>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708" name="直線コネクタ 707">
          <a:extLst>
            <a:ext uri="{FF2B5EF4-FFF2-40B4-BE49-F238E27FC236}">
              <a16:creationId xmlns:a16="http://schemas.microsoft.com/office/drawing/2014/main" id="{00000000-0008-0000-0E00-0000C4020000}"/>
            </a:ext>
          </a:extLst>
        </xdr:cNvPr>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09" name="【児童館】&#10;一人当たり面積平均値テキスト">
          <a:extLst>
            <a:ext uri="{FF2B5EF4-FFF2-40B4-BE49-F238E27FC236}">
              <a16:creationId xmlns:a16="http://schemas.microsoft.com/office/drawing/2014/main" id="{00000000-0008-0000-0E00-0000C5020000}"/>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10" name="フローチャート: 判断 709">
          <a:extLst>
            <a:ext uri="{FF2B5EF4-FFF2-40B4-BE49-F238E27FC236}">
              <a16:creationId xmlns:a16="http://schemas.microsoft.com/office/drawing/2014/main" id="{00000000-0008-0000-0E00-0000C602000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1" name="フローチャート: 判断 710">
          <a:extLst>
            <a:ext uri="{FF2B5EF4-FFF2-40B4-BE49-F238E27FC236}">
              <a16:creationId xmlns:a16="http://schemas.microsoft.com/office/drawing/2014/main" id="{00000000-0008-0000-0E00-0000C702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2" name="フローチャート: 判断 711">
          <a:extLst>
            <a:ext uri="{FF2B5EF4-FFF2-40B4-BE49-F238E27FC236}">
              <a16:creationId xmlns:a16="http://schemas.microsoft.com/office/drawing/2014/main" id="{00000000-0008-0000-0E00-0000C8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3" name="フローチャート: 判断 712">
          <a:extLst>
            <a:ext uri="{FF2B5EF4-FFF2-40B4-BE49-F238E27FC236}">
              <a16:creationId xmlns:a16="http://schemas.microsoft.com/office/drawing/2014/main" id="{00000000-0008-0000-0E00-0000C9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4" name="フローチャート: 判断 713">
          <a:extLst>
            <a:ext uri="{FF2B5EF4-FFF2-40B4-BE49-F238E27FC236}">
              <a16:creationId xmlns:a16="http://schemas.microsoft.com/office/drawing/2014/main" id="{00000000-0008-0000-0E00-0000CA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00000000-0008-0000-0E00-0000CB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0000000-0008-0000-0E00-0000CC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E00-0000CD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E00-0000CF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20" name="楕円 719">
          <a:extLst>
            <a:ext uri="{FF2B5EF4-FFF2-40B4-BE49-F238E27FC236}">
              <a16:creationId xmlns:a16="http://schemas.microsoft.com/office/drawing/2014/main" id="{00000000-0008-0000-0E00-0000D0020000}"/>
            </a:ext>
          </a:extLst>
        </xdr:cNvPr>
        <xdr:cNvSpPr/>
      </xdr:nvSpPr>
      <xdr:spPr>
        <a:xfrm>
          <a:off x="22110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21" name="【児童館】&#10;一人当たり面積該当値テキスト">
          <a:extLst>
            <a:ext uri="{FF2B5EF4-FFF2-40B4-BE49-F238E27FC236}">
              <a16:creationId xmlns:a16="http://schemas.microsoft.com/office/drawing/2014/main" id="{00000000-0008-0000-0E00-0000D1020000}"/>
            </a:ext>
          </a:extLst>
        </xdr:cNvPr>
        <xdr:cNvSpPr txBox="1"/>
      </xdr:nvSpPr>
      <xdr:spPr>
        <a:xfrm>
          <a:off x="221996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22" name="楕円 721">
          <a:extLst>
            <a:ext uri="{FF2B5EF4-FFF2-40B4-BE49-F238E27FC236}">
              <a16:creationId xmlns:a16="http://schemas.microsoft.com/office/drawing/2014/main" id="{00000000-0008-0000-0E00-0000D2020000}"/>
            </a:ext>
          </a:extLst>
        </xdr:cNvPr>
        <xdr:cNvSpPr/>
      </xdr:nvSpPr>
      <xdr:spPr>
        <a:xfrm>
          <a:off x="21272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21323300" y="1447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24" name="楕円 723">
          <a:extLst>
            <a:ext uri="{FF2B5EF4-FFF2-40B4-BE49-F238E27FC236}">
              <a16:creationId xmlns:a16="http://schemas.microsoft.com/office/drawing/2014/main" id="{00000000-0008-0000-0E00-0000D4020000}"/>
            </a:ext>
          </a:extLst>
        </xdr:cNvPr>
        <xdr:cNvSpPr/>
      </xdr:nvSpPr>
      <xdr:spPr>
        <a:xfrm>
          <a:off x="20383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25" name="直線コネクタ 724">
          <a:extLst>
            <a:ext uri="{FF2B5EF4-FFF2-40B4-BE49-F238E27FC236}">
              <a16:creationId xmlns:a16="http://schemas.microsoft.com/office/drawing/2014/main" id="{00000000-0008-0000-0E00-0000D5020000}"/>
            </a:ext>
          </a:extLst>
        </xdr:cNvPr>
        <xdr:cNvCxnSpPr/>
      </xdr:nvCxnSpPr>
      <xdr:spPr>
        <a:xfrm>
          <a:off x="20434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26" name="楕円 725">
          <a:extLst>
            <a:ext uri="{FF2B5EF4-FFF2-40B4-BE49-F238E27FC236}">
              <a16:creationId xmlns:a16="http://schemas.microsoft.com/office/drawing/2014/main" id="{00000000-0008-0000-0E00-0000D6020000}"/>
            </a:ext>
          </a:extLst>
        </xdr:cNvPr>
        <xdr:cNvSpPr/>
      </xdr:nvSpPr>
      <xdr:spPr>
        <a:xfrm>
          <a:off x="19494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76200</xdr:rowOff>
    </xdr:from>
    <xdr:to>
      <xdr:col>107</xdr:col>
      <xdr:colOff>50800</xdr:colOff>
      <xdr:row>84</xdr:row>
      <xdr:rowOff>76200</xdr:rowOff>
    </xdr:to>
    <xdr:cxnSp macro="">
      <xdr:nvCxnSpPr>
        <xdr:cNvPr id="727" name="直線コネクタ 726">
          <a:extLst>
            <a:ext uri="{FF2B5EF4-FFF2-40B4-BE49-F238E27FC236}">
              <a16:creationId xmlns:a16="http://schemas.microsoft.com/office/drawing/2014/main" id="{00000000-0008-0000-0E00-0000D7020000}"/>
            </a:ext>
          </a:extLst>
        </xdr:cNvPr>
        <xdr:cNvCxnSpPr/>
      </xdr:nvCxnSpPr>
      <xdr:spPr>
        <a:xfrm>
          <a:off x="19545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28" name="楕円 727">
          <a:extLst>
            <a:ext uri="{FF2B5EF4-FFF2-40B4-BE49-F238E27FC236}">
              <a16:creationId xmlns:a16="http://schemas.microsoft.com/office/drawing/2014/main" id="{00000000-0008-0000-0E00-0000D8020000}"/>
            </a:ext>
          </a:extLst>
        </xdr:cNvPr>
        <xdr:cNvSpPr/>
      </xdr:nvSpPr>
      <xdr:spPr>
        <a:xfrm>
          <a:off x="18605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76200</xdr:rowOff>
    </xdr:to>
    <xdr:cxnSp macro="">
      <xdr:nvCxnSpPr>
        <xdr:cNvPr id="729" name="直線コネクタ 728">
          <a:extLst>
            <a:ext uri="{FF2B5EF4-FFF2-40B4-BE49-F238E27FC236}">
              <a16:creationId xmlns:a16="http://schemas.microsoft.com/office/drawing/2014/main" id="{00000000-0008-0000-0E00-0000D9020000}"/>
            </a:ext>
          </a:extLst>
        </xdr:cNvPr>
        <xdr:cNvCxnSpPr/>
      </xdr:nvCxnSpPr>
      <xdr:spPr>
        <a:xfrm>
          <a:off x="18656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30" name="n_1aveValue【児童館】&#10;一人当たり面積">
          <a:extLst>
            <a:ext uri="{FF2B5EF4-FFF2-40B4-BE49-F238E27FC236}">
              <a16:creationId xmlns:a16="http://schemas.microsoft.com/office/drawing/2014/main" id="{00000000-0008-0000-0E00-0000DA020000}"/>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1" name="n_2aveValue【児童館】&#10;一人当たり面積">
          <a:extLst>
            <a:ext uri="{FF2B5EF4-FFF2-40B4-BE49-F238E27FC236}">
              <a16:creationId xmlns:a16="http://schemas.microsoft.com/office/drawing/2014/main" id="{00000000-0008-0000-0E00-0000DB02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2" name="n_3aveValue【児童館】&#10;一人当たり面積">
          <a:extLst>
            <a:ext uri="{FF2B5EF4-FFF2-40B4-BE49-F238E27FC236}">
              <a16:creationId xmlns:a16="http://schemas.microsoft.com/office/drawing/2014/main" id="{00000000-0008-0000-0E00-0000DC020000}"/>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33" name="n_4aveValue【児童館】&#10;一人当たり面積">
          <a:extLst>
            <a:ext uri="{FF2B5EF4-FFF2-40B4-BE49-F238E27FC236}">
              <a16:creationId xmlns:a16="http://schemas.microsoft.com/office/drawing/2014/main" id="{00000000-0008-0000-0E00-0000DD020000}"/>
            </a:ext>
          </a:extLst>
        </xdr:cNvPr>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34" name="n_1mainValue【児童館】&#10;一人当たり面積">
          <a:extLst>
            <a:ext uri="{FF2B5EF4-FFF2-40B4-BE49-F238E27FC236}">
              <a16:creationId xmlns:a16="http://schemas.microsoft.com/office/drawing/2014/main" id="{00000000-0008-0000-0E00-0000DE020000}"/>
            </a:ext>
          </a:extLst>
        </xdr:cNvPr>
        <xdr:cNvSpPr txBox="1"/>
      </xdr:nvSpPr>
      <xdr:spPr>
        <a:xfrm>
          <a:off x="210757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35" name="n_2mainValue【児童館】&#10;一人当たり面積">
          <a:extLst>
            <a:ext uri="{FF2B5EF4-FFF2-40B4-BE49-F238E27FC236}">
              <a16:creationId xmlns:a16="http://schemas.microsoft.com/office/drawing/2014/main" id="{00000000-0008-0000-0E00-0000DF020000}"/>
            </a:ext>
          </a:extLst>
        </xdr:cNvPr>
        <xdr:cNvSpPr txBox="1"/>
      </xdr:nvSpPr>
      <xdr:spPr>
        <a:xfrm>
          <a:off x="20199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36" name="n_3mainValue【児童館】&#10;一人当たり面積">
          <a:extLst>
            <a:ext uri="{FF2B5EF4-FFF2-40B4-BE49-F238E27FC236}">
              <a16:creationId xmlns:a16="http://schemas.microsoft.com/office/drawing/2014/main" id="{00000000-0008-0000-0E00-0000E0020000}"/>
            </a:ext>
          </a:extLst>
        </xdr:cNvPr>
        <xdr:cNvSpPr txBox="1"/>
      </xdr:nvSpPr>
      <xdr:spPr>
        <a:xfrm>
          <a:off x="19310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737" name="n_4mainValue【児童館】&#10;一人当たり面積">
          <a:extLst>
            <a:ext uri="{FF2B5EF4-FFF2-40B4-BE49-F238E27FC236}">
              <a16:creationId xmlns:a16="http://schemas.microsoft.com/office/drawing/2014/main" id="{00000000-0008-0000-0E00-0000E1020000}"/>
            </a:ext>
          </a:extLst>
        </xdr:cNvPr>
        <xdr:cNvSpPr txBox="1"/>
      </xdr:nvSpPr>
      <xdr:spPr>
        <a:xfrm>
          <a:off x="18421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a:extLst>
            <a:ext uri="{FF2B5EF4-FFF2-40B4-BE49-F238E27FC236}">
              <a16:creationId xmlns:a16="http://schemas.microsoft.com/office/drawing/2014/main" id="{00000000-0008-0000-0E00-0000EA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1" name="直線コネクタ 750">
          <a:extLst>
            <a:ext uri="{FF2B5EF4-FFF2-40B4-BE49-F238E27FC236}">
              <a16:creationId xmlns:a16="http://schemas.microsoft.com/office/drawing/2014/main" id="{00000000-0008-0000-0E00-0000EF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3" name="直線コネクタ 752">
          <a:extLst>
            <a:ext uri="{FF2B5EF4-FFF2-40B4-BE49-F238E27FC236}">
              <a16:creationId xmlns:a16="http://schemas.microsoft.com/office/drawing/2014/main" id="{00000000-0008-0000-0E00-0000F1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4" name="テキスト ボックス 753">
          <a:extLst>
            <a:ext uri="{FF2B5EF4-FFF2-40B4-BE49-F238E27FC236}">
              <a16:creationId xmlns:a16="http://schemas.microsoft.com/office/drawing/2014/main" id="{00000000-0008-0000-0E00-0000F2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5" name="直線コネクタ 754">
          <a:extLst>
            <a:ext uri="{FF2B5EF4-FFF2-40B4-BE49-F238E27FC236}">
              <a16:creationId xmlns:a16="http://schemas.microsoft.com/office/drawing/2014/main" id="{00000000-0008-0000-0E00-0000F3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6" name="テキスト ボックス 755">
          <a:extLst>
            <a:ext uri="{FF2B5EF4-FFF2-40B4-BE49-F238E27FC236}">
              <a16:creationId xmlns:a16="http://schemas.microsoft.com/office/drawing/2014/main" id="{00000000-0008-0000-0E00-0000F4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7" name="直線コネクタ 756">
          <a:extLst>
            <a:ext uri="{FF2B5EF4-FFF2-40B4-BE49-F238E27FC236}">
              <a16:creationId xmlns:a16="http://schemas.microsoft.com/office/drawing/2014/main" id="{00000000-0008-0000-0E00-0000F5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8" name="テキスト ボックス 757">
          <a:extLst>
            <a:ext uri="{FF2B5EF4-FFF2-40B4-BE49-F238E27FC236}">
              <a16:creationId xmlns:a16="http://schemas.microsoft.com/office/drawing/2014/main" id="{00000000-0008-0000-0E00-0000F6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00000000-0008-0000-0E00-0000F7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a:extLst>
            <a:ext uri="{FF2B5EF4-FFF2-40B4-BE49-F238E27FC236}">
              <a16:creationId xmlns:a16="http://schemas.microsoft.com/office/drawing/2014/main" id="{00000000-0008-0000-0E00-0000F8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公民館】&#10;有形固定資産減価償却率グラフ枠">
          <a:extLst>
            <a:ext uri="{FF2B5EF4-FFF2-40B4-BE49-F238E27FC236}">
              <a16:creationId xmlns:a16="http://schemas.microsoft.com/office/drawing/2014/main" id="{00000000-0008-0000-0E00-0000F9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59055</xdr:rowOff>
    </xdr:from>
    <xdr:to>
      <xdr:col>85</xdr:col>
      <xdr:colOff>126364</xdr:colOff>
      <xdr:row>108</xdr:row>
      <xdr:rowOff>152400</xdr:rowOff>
    </xdr:to>
    <xdr:cxnSp macro="">
      <xdr:nvCxnSpPr>
        <xdr:cNvPr id="762" name="直線コネクタ 761">
          <a:extLst>
            <a:ext uri="{FF2B5EF4-FFF2-40B4-BE49-F238E27FC236}">
              <a16:creationId xmlns:a16="http://schemas.microsoft.com/office/drawing/2014/main" id="{00000000-0008-0000-0E00-0000FA020000}"/>
            </a:ext>
          </a:extLst>
        </xdr:cNvPr>
        <xdr:cNvCxnSpPr/>
      </xdr:nvCxnSpPr>
      <xdr:spPr>
        <a:xfrm flipV="1">
          <a:off x="16318864" y="17204055"/>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3" name="【公民館】&#10;有形固定資産減価償却率最小値テキスト">
          <a:extLst>
            <a:ext uri="{FF2B5EF4-FFF2-40B4-BE49-F238E27FC236}">
              <a16:creationId xmlns:a16="http://schemas.microsoft.com/office/drawing/2014/main" id="{00000000-0008-0000-0E00-0000FB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4" name="直線コネクタ 763">
          <a:extLst>
            <a:ext uri="{FF2B5EF4-FFF2-40B4-BE49-F238E27FC236}">
              <a16:creationId xmlns:a16="http://schemas.microsoft.com/office/drawing/2014/main" id="{00000000-0008-0000-0E00-0000FC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5732</xdr:rowOff>
    </xdr:from>
    <xdr:ext cx="405111" cy="259045"/>
    <xdr:sp macro="" textlink="">
      <xdr:nvSpPr>
        <xdr:cNvPr id="765" name="【公民館】&#10;有形固定資産減価償却率最大値テキスト">
          <a:extLst>
            <a:ext uri="{FF2B5EF4-FFF2-40B4-BE49-F238E27FC236}">
              <a16:creationId xmlns:a16="http://schemas.microsoft.com/office/drawing/2014/main" id="{00000000-0008-0000-0E00-0000FD020000}"/>
            </a:ext>
          </a:extLst>
        </xdr:cNvPr>
        <xdr:cNvSpPr txBox="1"/>
      </xdr:nvSpPr>
      <xdr:spPr>
        <a:xfrm>
          <a:off x="16357600" y="1697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59055</xdr:rowOff>
    </xdr:from>
    <xdr:to>
      <xdr:col>86</xdr:col>
      <xdr:colOff>25400</xdr:colOff>
      <xdr:row>100</xdr:row>
      <xdr:rowOff>59055</xdr:rowOff>
    </xdr:to>
    <xdr:cxnSp macro="">
      <xdr:nvCxnSpPr>
        <xdr:cNvPr id="766" name="直線コネクタ 765">
          <a:extLst>
            <a:ext uri="{FF2B5EF4-FFF2-40B4-BE49-F238E27FC236}">
              <a16:creationId xmlns:a16="http://schemas.microsoft.com/office/drawing/2014/main" id="{00000000-0008-0000-0E00-0000FE020000}"/>
            </a:ext>
          </a:extLst>
        </xdr:cNvPr>
        <xdr:cNvCxnSpPr/>
      </xdr:nvCxnSpPr>
      <xdr:spPr>
        <a:xfrm>
          <a:off x="16230600" y="1720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61613</xdr:rowOff>
    </xdr:from>
    <xdr:ext cx="405111" cy="259045"/>
    <xdr:sp macro="" textlink="">
      <xdr:nvSpPr>
        <xdr:cNvPr id="767" name="【公民館】&#10;有形固定資産減価償却率平均値テキスト">
          <a:extLst>
            <a:ext uri="{FF2B5EF4-FFF2-40B4-BE49-F238E27FC236}">
              <a16:creationId xmlns:a16="http://schemas.microsoft.com/office/drawing/2014/main" id="{00000000-0008-0000-0E00-0000FF020000}"/>
            </a:ext>
          </a:extLst>
        </xdr:cNvPr>
        <xdr:cNvSpPr txBox="1"/>
      </xdr:nvSpPr>
      <xdr:spPr>
        <a:xfrm>
          <a:off x="16357600" y="17720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38736</xdr:rowOff>
    </xdr:from>
    <xdr:to>
      <xdr:col>85</xdr:col>
      <xdr:colOff>177800</xdr:colOff>
      <xdr:row>104</xdr:row>
      <xdr:rowOff>140336</xdr:rowOff>
    </xdr:to>
    <xdr:sp macro="" textlink="">
      <xdr:nvSpPr>
        <xdr:cNvPr id="768" name="フローチャート: 判断 767">
          <a:extLst>
            <a:ext uri="{FF2B5EF4-FFF2-40B4-BE49-F238E27FC236}">
              <a16:creationId xmlns:a16="http://schemas.microsoft.com/office/drawing/2014/main" id="{00000000-0008-0000-0E00-000000030000}"/>
            </a:ext>
          </a:extLst>
        </xdr:cNvPr>
        <xdr:cNvSpPr/>
      </xdr:nvSpPr>
      <xdr:spPr>
        <a:xfrm>
          <a:off x="162687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69" name="フローチャート: 判断 768">
          <a:extLst>
            <a:ext uri="{FF2B5EF4-FFF2-40B4-BE49-F238E27FC236}">
              <a16:creationId xmlns:a16="http://schemas.microsoft.com/office/drawing/2014/main" id="{00000000-0008-0000-0E00-000001030000}"/>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46355</xdr:rowOff>
    </xdr:from>
    <xdr:to>
      <xdr:col>76</xdr:col>
      <xdr:colOff>165100</xdr:colOff>
      <xdr:row>104</xdr:row>
      <xdr:rowOff>147955</xdr:rowOff>
    </xdr:to>
    <xdr:sp macro="" textlink="">
      <xdr:nvSpPr>
        <xdr:cNvPr id="770" name="フローチャート: 判断 769">
          <a:extLst>
            <a:ext uri="{FF2B5EF4-FFF2-40B4-BE49-F238E27FC236}">
              <a16:creationId xmlns:a16="http://schemas.microsoft.com/office/drawing/2014/main" id="{00000000-0008-0000-0E00-000002030000}"/>
            </a:ext>
          </a:extLst>
        </xdr:cNvPr>
        <xdr:cNvSpPr/>
      </xdr:nvSpPr>
      <xdr:spPr>
        <a:xfrm>
          <a:off x="14541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154939</xdr:rowOff>
    </xdr:from>
    <xdr:to>
      <xdr:col>72</xdr:col>
      <xdr:colOff>38100</xdr:colOff>
      <xdr:row>104</xdr:row>
      <xdr:rowOff>85089</xdr:rowOff>
    </xdr:to>
    <xdr:sp macro="" textlink="">
      <xdr:nvSpPr>
        <xdr:cNvPr id="771" name="フローチャート: 判断 770">
          <a:extLst>
            <a:ext uri="{FF2B5EF4-FFF2-40B4-BE49-F238E27FC236}">
              <a16:creationId xmlns:a16="http://schemas.microsoft.com/office/drawing/2014/main" id="{00000000-0008-0000-0E00-000003030000}"/>
            </a:ext>
          </a:extLst>
        </xdr:cNvPr>
        <xdr:cNvSpPr/>
      </xdr:nvSpPr>
      <xdr:spPr>
        <a:xfrm>
          <a:off x="13652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772" name="フローチャート: 判断 771">
          <a:extLst>
            <a:ext uri="{FF2B5EF4-FFF2-40B4-BE49-F238E27FC236}">
              <a16:creationId xmlns:a16="http://schemas.microsoft.com/office/drawing/2014/main" id="{00000000-0008-0000-0E00-000004030000}"/>
            </a:ext>
          </a:extLst>
        </xdr:cNvPr>
        <xdr:cNvSpPr/>
      </xdr:nvSpPr>
      <xdr:spPr>
        <a:xfrm>
          <a:off x="12763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0000000-0008-0000-0E00-000005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E00-000006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E00-000007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E00-000008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E00-000009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63500</xdr:rowOff>
    </xdr:from>
    <xdr:to>
      <xdr:col>85</xdr:col>
      <xdr:colOff>177800</xdr:colOff>
      <xdr:row>105</xdr:row>
      <xdr:rowOff>165100</xdr:rowOff>
    </xdr:to>
    <xdr:sp macro="" textlink="">
      <xdr:nvSpPr>
        <xdr:cNvPr id="778" name="楕円 777">
          <a:extLst>
            <a:ext uri="{FF2B5EF4-FFF2-40B4-BE49-F238E27FC236}">
              <a16:creationId xmlns:a16="http://schemas.microsoft.com/office/drawing/2014/main" id="{00000000-0008-0000-0E00-00000A030000}"/>
            </a:ext>
          </a:extLst>
        </xdr:cNvPr>
        <xdr:cNvSpPr/>
      </xdr:nvSpPr>
      <xdr:spPr>
        <a:xfrm>
          <a:off x="162687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41927</xdr:rowOff>
    </xdr:from>
    <xdr:ext cx="405111" cy="259045"/>
    <xdr:sp macro="" textlink="">
      <xdr:nvSpPr>
        <xdr:cNvPr id="779" name="【公民館】&#10;有形固定資産減価償却率該当値テキスト">
          <a:extLst>
            <a:ext uri="{FF2B5EF4-FFF2-40B4-BE49-F238E27FC236}">
              <a16:creationId xmlns:a16="http://schemas.microsoft.com/office/drawing/2014/main" id="{00000000-0008-0000-0E00-00000B030000}"/>
            </a:ext>
          </a:extLst>
        </xdr:cNvPr>
        <xdr:cNvSpPr txBox="1"/>
      </xdr:nvSpPr>
      <xdr:spPr>
        <a:xfrm>
          <a:off x="16357600" y="1804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52070</xdr:rowOff>
    </xdr:from>
    <xdr:to>
      <xdr:col>81</xdr:col>
      <xdr:colOff>101600</xdr:colOff>
      <xdr:row>105</xdr:row>
      <xdr:rowOff>153670</xdr:rowOff>
    </xdr:to>
    <xdr:sp macro="" textlink="">
      <xdr:nvSpPr>
        <xdr:cNvPr id="780" name="楕円 779">
          <a:extLst>
            <a:ext uri="{FF2B5EF4-FFF2-40B4-BE49-F238E27FC236}">
              <a16:creationId xmlns:a16="http://schemas.microsoft.com/office/drawing/2014/main" id="{00000000-0008-0000-0E00-00000C030000}"/>
            </a:ext>
          </a:extLst>
        </xdr:cNvPr>
        <xdr:cNvSpPr/>
      </xdr:nvSpPr>
      <xdr:spPr>
        <a:xfrm>
          <a:off x="154305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102870</xdr:rowOff>
    </xdr:from>
    <xdr:to>
      <xdr:col>85</xdr:col>
      <xdr:colOff>127000</xdr:colOff>
      <xdr:row>105</xdr:row>
      <xdr:rowOff>114300</xdr:rowOff>
    </xdr:to>
    <xdr:cxnSp macro="">
      <xdr:nvCxnSpPr>
        <xdr:cNvPr id="781" name="直線コネクタ 780">
          <a:extLst>
            <a:ext uri="{FF2B5EF4-FFF2-40B4-BE49-F238E27FC236}">
              <a16:creationId xmlns:a16="http://schemas.microsoft.com/office/drawing/2014/main" id="{00000000-0008-0000-0E00-00000D030000}"/>
            </a:ext>
          </a:extLst>
        </xdr:cNvPr>
        <xdr:cNvCxnSpPr/>
      </xdr:nvCxnSpPr>
      <xdr:spPr>
        <a:xfrm>
          <a:off x="15481300" y="181051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25400</xdr:rowOff>
    </xdr:from>
    <xdr:to>
      <xdr:col>76</xdr:col>
      <xdr:colOff>165100</xdr:colOff>
      <xdr:row>105</xdr:row>
      <xdr:rowOff>127000</xdr:rowOff>
    </xdr:to>
    <xdr:sp macro="" textlink="">
      <xdr:nvSpPr>
        <xdr:cNvPr id="782" name="楕円 781">
          <a:extLst>
            <a:ext uri="{FF2B5EF4-FFF2-40B4-BE49-F238E27FC236}">
              <a16:creationId xmlns:a16="http://schemas.microsoft.com/office/drawing/2014/main" id="{00000000-0008-0000-0E00-00000E030000}"/>
            </a:ext>
          </a:extLst>
        </xdr:cNvPr>
        <xdr:cNvSpPr/>
      </xdr:nvSpPr>
      <xdr:spPr>
        <a:xfrm>
          <a:off x="14541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76200</xdr:rowOff>
    </xdr:from>
    <xdr:to>
      <xdr:col>81</xdr:col>
      <xdr:colOff>50800</xdr:colOff>
      <xdr:row>105</xdr:row>
      <xdr:rowOff>102870</xdr:rowOff>
    </xdr:to>
    <xdr:cxnSp macro="">
      <xdr:nvCxnSpPr>
        <xdr:cNvPr id="783" name="直線コネクタ 782">
          <a:extLst>
            <a:ext uri="{FF2B5EF4-FFF2-40B4-BE49-F238E27FC236}">
              <a16:creationId xmlns:a16="http://schemas.microsoft.com/office/drawing/2014/main" id="{00000000-0008-0000-0E00-00000F030000}"/>
            </a:ext>
          </a:extLst>
        </xdr:cNvPr>
        <xdr:cNvCxnSpPr/>
      </xdr:nvCxnSpPr>
      <xdr:spPr>
        <a:xfrm>
          <a:off x="14592300" y="180784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8255</xdr:rowOff>
    </xdr:from>
    <xdr:to>
      <xdr:col>72</xdr:col>
      <xdr:colOff>38100</xdr:colOff>
      <xdr:row>105</xdr:row>
      <xdr:rowOff>109855</xdr:rowOff>
    </xdr:to>
    <xdr:sp macro="" textlink="">
      <xdr:nvSpPr>
        <xdr:cNvPr id="784" name="楕円 783">
          <a:extLst>
            <a:ext uri="{FF2B5EF4-FFF2-40B4-BE49-F238E27FC236}">
              <a16:creationId xmlns:a16="http://schemas.microsoft.com/office/drawing/2014/main" id="{00000000-0008-0000-0E00-000010030000}"/>
            </a:ext>
          </a:extLst>
        </xdr:cNvPr>
        <xdr:cNvSpPr/>
      </xdr:nvSpPr>
      <xdr:spPr>
        <a:xfrm>
          <a:off x="13652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59055</xdr:rowOff>
    </xdr:from>
    <xdr:to>
      <xdr:col>76</xdr:col>
      <xdr:colOff>114300</xdr:colOff>
      <xdr:row>105</xdr:row>
      <xdr:rowOff>76200</xdr:rowOff>
    </xdr:to>
    <xdr:cxnSp macro="">
      <xdr:nvCxnSpPr>
        <xdr:cNvPr id="785" name="直線コネクタ 784">
          <a:extLst>
            <a:ext uri="{FF2B5EF4-FFF2-40B4-BE49-F238E27FC236}">
              <a16:creationId xmlns:a16="http://schemas.microsoft.com/office/drawing/2014/main" id="{00000000-0008-0000-0E00-000011030000}"/>
            </a:ext>
          </a:extLst>
        </xdr:cNvPr>
        <xdr:cNvCxnSpPr/>
      </xdr:nvCxnSpPr>
      <xdr:spPr>
        <a:xfrm>
          <a:off x="13703300" y="1806130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95886</xdr:rowOff>
    </xdr:from>
    <xdr:to>
      <xdr:col>67</xdr:col>
      <xdr:colOff>101600</xdr:colOff>
      <xdr:row>106</xdr:row>
      <xdr:rowOff>26036</xdr:rowOff>
    </xdr:to>
    <xdr:sp macro="" textlink="">
      <xdr:nvSpPr>
        <xdr:cNvPr id="786" name="楕円 785">
          <a:extLst>
            <a:ext uri="{FF2B5EF4-FFF2-40B4-BE49-F238E27FC236}">
              <a16:creationId xmlns:a16="http://schemas.microsoft.com/office/drawing/2014/main" id="{00000000-0008-0000-0E00-000012030000}"/>
            </a:ext>
          </a:extLst>
        </xdr:cNvPr>
        <xdr:cNvSpPr/>
      </xdr:nvSpPr>
      <xdr:spPr>
        <a:xfrm>
          <a:off x="12763500" y="1809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59055</xdr:rowOff>
    </xdr:from>
    <xdr:to>
      <xdr:col>71</xdr:col>
      <xdr:colOff>177800</xdr:colOff>
      <xdr:row>105</xdr:row>
      <xdr:rowOff>146686</xdr:rowOff>
    </xdr:to>
    <xdr:cxnSp macro="">
      <xdr:nvCxnSpPr>
        <xdr:cNvPr id="787" name="直線コネクタ 786">
          <a:extLst>
            <a:ext uri="{FF2B5EF4-FFF2-40B4-BE49-F238E27FC236}">
              <a16:creationId xmlns:a16="http://schemas.microsoft.com/office/drawing/2014/main" id="{00000000-0008-0000-0E00-000013030000}"/>
            </a:ext>
          </a:extLst>
        </xdr:cNvPr>
        <xdr:cNvCxnSpPr/>
      </xdr:nvCxnSpPr>
      <xdr:spPr>
        <a:xfrm flipV="1">
          <a:off x="12814300" y="18061305"/>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88" name="n_1aveValue【公民館】&#10;有形固定資産減価償却率">
          <a:extLst>
            <a:ext uri="{FF2B5EF4-FFF2-40B4-BE49-F238E27FC236}">
              <a16:creationId xmlns:a16="http://schemas.microsoft.com/office/drawing/2014/main" id="{00000000-0008-0000-0E00-000014030000}"/>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164482</xdr:rowOff>
    </xdr:from>
    <xdr:ext cx="405111" cy="259045"/>
    <xdr:sp macro="" textlink="">
      <xdr:nvSpPr>
        <xdr:cNvPr id="789" name="n_2aveValue【公民館】&#10;有形固定資産減価償却率">
          <a:extLst>
            <a:ext uri="{FF2B5EF4-FFF2-40B4-BE49-F238E27FC236}">
              <a16:creationId xmlns:a16="http://schemas.microsoft.com/office/drawing/2014/main" id="{00000000-0008-0000-0E00-000015030000}"/>
            </a:ext>
          </a:extLst>
        </xdr:cNvPr>
        <xdr:cNvSpPr txBox="1"/>
      </xdr:nvSpPr>
      <xdr:spPr>
        <a:xfrm>
          <a:off x="143897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101616</xdr:rowOff>
    </xdr:from>
    <xdr:ext cx="405111" cy="259045"/>
    <xdr:sp macro="" textlink="">
      <xdr:nvSpPr>
        <xdr:cNvPr id="790" name="n_3aveValue【公民館】&#10;有形固定資産減価償却率">
          <a:extLst>
            <a:ext uri="{FF2B5EF4-FFF2-40B4-BE49-F238E27FC236}">
              <a16:creationId xmlns:a16="http://schemas.microsoft.com/office/drawing/2014/main" id="{00000000-0008-0000-0E00-000016030000}"/>
            </a:ext>
          </a:extLst>
        </xdr:cNvPr>
        <xdr:cNvSpPr txBox="1"/>
      </xdr:nvSpPr>
      <xdr:spPr>
        <a:xfrm>
          <a:off x="13500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791" name="n_4aveValue【公民館】&#10;有形固定資産減価償却率">
          <a:extLst>
            <a:ext uri="{FF2B5EF4-FFF2-40B4-BE49-F238E27FC236}">
              <a16:creationId xmlns:a16="http://schemas.microsoft.com/office/drawing/2014/main" id="{00000000-0008-0000-0E00-000017030000}"/>
            </a:ext>
          </a:extLst>
        </xdr:cNvPr>
        <xdr:cNvSpPr txBox="1"/>
      </xdr:nvSpPr>
      <xdr:spPr>
        <a:xfrm>
          <a:off x="12611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144797</xdr:rowOff>
    </xdr:from>
    <xdr:ext cx="405111" cy="259045"/>
    <xdr:sp macro="" textlink="">
      <xdr:nvSpPr>
        <xdr:cNvPr id="792" name="n_1mainValue【公民館】&#10;有形固定資産減価償却率">
          <a:extLst>
            <a:ext uri="{FF2B5EF4-FFF2-40B4-BE49-F238E27FC236}">
              <a16:creationId xmlns:a16="http://schemas.microsoft.com/office/drawing/2014/main" id="{00000000-0008-0000-0E00-000018030000}"/>
            </a:ext>
          </a:extLst>
        </xdr:cNvPr>
        <xdr:cNvSpPr txBox="1"/>
      </xdr:nvSpPr>
      <xdr:spPr>
        <a:xfrm>
          <a:off x="1526604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118127</xdr:rowOff>
    </xdr:from>
    <xdr:ext cx="405111" cy="259045"/>
    <xdr:sp macro="" textlink="">
      <xdr:nvSpPr>
        <xdr:cNvPr id="793" name="n_2mainValue【公民館】&#10;有形固定資産減価償却率">
          <a:extLst>
            <a:ext uri="{FF2B5EF4-FFF2-40B4-BE49-F238E27FC236}">
              <a16:creationId xmlns:a16="http://schemas.microsoft.com/office/drawing/2014/main" id="{00000000-0008-0000-0E00-000019030000}"/>
            </a:ext>
          </a:extLst>
        </xdr:cNvPr>
        <xdr:cNvSpPr txBox="1"/>
      </xdr:nvSpPr>
      <xdr:spPr>
        <a:xfrm>
          <a:off x="14389744"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100982</xdr:rowOff>
    </xdr:from>
    <xdr:ext cx="405111" cy="259045"/>
    <xdr:sp macro="" textlink="">
      <xdr:nvSpPr>
        <xdr:cNvPr id="794" name="n_3mainValue【公民館】&#10;有形固定資産減価償却率">
          <a:extLst>
            <a:ext uri="{FF2B5EF4-FFF2-40B4-BE49-F238E27FC236}">
              <a16:creationId xmlns:a16="http://schemas.microsoft.com/office/drawing/2014/main" id="{00000000-0008-0000-0E00-00001A030000}"/>
            </a:ext>
          </a:extLst>
        </xdr:cNvPr>
        <xdr:cNvSpPr txBox="1"/>
      </xdr:nvSpPr>
      <xdr:spPr>
        <a:xfrm>
          <a:off x="135007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17163</xdr:rowOff>
    </xdr:from>
    <xdr:ext cx="405111" cy="259045"/>
    <xdr:sp macro="" textlink="">
      <xdr:nvSpPr>
        <xdr:cNvPr id="795" name="n_4mainValue【公民館】&#10;有形固定資産減価償却率">
          <a:extLst>
            <a:ext uri="{FF2B5EF4-FFF2-40B4-BE49-F238E27FC236}">
              <a16:creationId xmlns:a16="http://schemas.microsoft.com/office/drawing/2014/main" id="{00000000-0008-0000-0E00-00001B030000}"/>
            </a:ext>
          </a:extLst>
        </xdr:cNvPr>
        <xdr:cNvSpPr txBox="1"/>
      </xdr:nvSpPr>
      <xdr:spPr>
        <a:xfrm>
          <a:off x="12611744" y="1819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00000000-0008-0000-0E00-00001C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00000000-0008-0000-0E00-00001D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00000000-0008-0000-0E00-00001E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00000000-0008-0000-0E00-00001F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00000000-0008-0000-0E00-000020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00000000-0008-0000-0E00-000021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00000000-0008-0000-0E00-000022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00000000-0008-0000-0E00-000023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00000000-0008-0000-0E00-000024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00000000-0008-0000-0E00-000025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7" name="テキスト ボックス 806">
          <a:extLst>
            <a:ext uri="{FF2B5EF4-FFF2-40B4-BE49-F238E27FC236}">
              <a16:creationId xmlns:a16="http://schemas.microsoft.com/office/drawing/2014/main" id="{00000000-0008-0000-0E00-000027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8" name="直線コネクタ 807">
          <a:extLst>
            <a:ext uri="{FF2B5EF4-FFF2-40B4-BE49-F238E27FC236}">
              <a16:creationId xmlns:a16="http://schemas.microsoft.com/office/drawing/2014/main" id="{00000000-0008-0000-0E00-000028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9" name="テキスト ボックス 808">
          <a:extLst>
            <a:ext uri="{FF2B5EF4-FFF2-40B4-BE49-F238E27FC236}">
              <a16:creationId xmlns:a16="http://schemas.microsoft.com/office/drawing/2014/main" id="{00000000-0008-0000-0E00-000029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0" name="直線コネクタ 809">
          <a:extLst>
            <a:ext uri="{FF2B5EF4-FFF2-40B4-BE49-F238E27FC236}">
              <a16:creationId xmlns:a16="http://schemas.microsoft.com/office/drawing/2014/main" id="{00000000-0008-0000-0E00-00002A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1" name="テキスト ボックス 810">
          <a:extLst>
            <a:ext uri="{FF2B5EF4-FFF2-40B4-BE49-F238E27FC236}">
              <a16:creationId xmlns:a16="http://schemas.microsoft.com/office/drawing/2014/main" id="{00000000-0008-0000-0E00-00002B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2" name="直線コネクタ 811">
          <a:extLst>
            <a:ext uri="{FF2B5EF4-FFF2-40B4-BE49-F238E27FC236}">
              <a16:creationId xmlns:a16="http://schemas.microsoft.com/office/drawing/2014/main" id="{00000000-0008-0000-0E00-00002C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3" name="テキスト ボックス 812">
          <a:extLst>
            <a:ext uri="{FF2B5EF4-FFF2-40B4-BE49-F238E27FC236}">
              <a16:creationId xmlns:a16="http://schemas.microsoft.com/office/drawing/2014/main" id="{00000000-0008-0000-0E00-00002D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4" name="直線コネクタ 813">
          <a:extLst>
            <a:ext uri="{FF2B5EF4-FFF2-40B4-BE49-F238E27FC236}">
              <a16:creationId xmlns:a16="http://schemas.microsoft.com/office/drawing/2014/main" id="{00000000-0008-0000-0E00-00002E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5" name="テキスト ボックス 814">
          <a:extLst>
            <a:ext uri="{FF2B5EF4-FFF2-40B4-BE49-F238E27FC236}">
              <a16:creationId xmlns:a16="http://schemas.microsoft.com/office/drawing/2014/main" id="{00000000-0008-0000-0E00-00002F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6" name="直線コネクタ 815">
          <a:extLst>
            <a:ext uri="{FF2B5EF4-FFF2-40B4-BE49-F238E27FC236}">
              <a16:creationId xmlns:a16="http://schemas.microsoft.com/office/drawing/2014/main" id="{00000000-0008-0000-0E00-000030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7" name="テキスト ボックス 816">
          <a:extLst>
            <a:ext uri="{FF2B5EF4-FFF2-40B4-BE49-F238E27FC236}">
              <a16:creationId xmlns:a16="http://schemas.microsoft.com/office/drawing/2014/main" id="{00000000-0008-0000-0E00-000031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00000000-0008-0000-0E00-000032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00000000-0008-0000-0E00-000033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00000000-0008-0000-0E00-000034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97427</xdr:rowOff>
    </xdr:from>
    <xdr:to>
      <xdr:col>116</xdr:col>
      <xdr:colOff>62864</xdr:colOff>
      <xdr:row>109</xdr:row>
      <xdr:rowOff>9252</xdr:rowOff>
    </xdr:to>
    <xdr:cxnSp macro="">
      <xdr:nvCxnSpPr>
        <xdr:cNvPr id="821" name="直線コネクタ 820">
          <a:extLst>
            <a:ext uri="{FF2B5EF4-FFF2-40B4-BE49-F238E27FC236}">
              <a16:creationId xmlns:a16="http://schemas.microsoft.com/office/drawing/2014/main" id="{00000000-0008-0000-0E00-000035030000}"/>
            </a:ext>
          </a:extLst>
        </xdr:cNvPr>
        <xdr:cNvCxnSpPr/>
      </xdr:nvCxnSpPr>
      <xdr:spPr>
        <a:xfrm flipV="1">
          <a:off x="22160864" y="17070977"/>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822" name="【公民館】&#10;一人当たり面積最小値テキスト">
          <a:extLst>
            <a:ext uri="{FF2B5EF4-FFF2-40B4-BE49-F238E27FC236}">
              <a16:creationId xmlns:a16="http://schemas.microsoft.com/office/drawing/2014/main" id="{00000000-0008-0000-0E00-000036030000}"/>
            </a:ext>
          </a:extLst>
        </xdr:cNvPr>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823" name="直線コネクタ 822">
          <a:extLst>
            <a:ext uri="{FF2B5EF4-FFF2-40B4-BE49-F238E27FC236}">
              <a16:creationId xmlns:a16="http://schemas.microsoft.com/office/drawing/2014/main" id="{00000000-0008-0000-0E00-000037030000}"/>
            </a:ext>
          </a:extLst>
        </xdr:cNvPr>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44104</xdr:rowOff>
    </xdr:from>
    <xdr:ext cx="469744" cy="259045"/>
    <xdr:sp macro="" textlink="">
      <xdr:nvSpPr>
        <xdr:cNvPr id="824" name="【公民館】&#10;一人当たり面積最大値テキスト">
          <a:extLst>
            <a:ext uri="{FF2B5EF4-FFF2-40B4-BE49-F238E27FC236}">
              <a16:creationId xmlns:a16="http://schemas.microsoft.com/office/drawing/2014/main" id="{00000000-0008-0000-0E00-000038030000}"/>
            </a:ext>
          </a:extLst>
        </xdr:cNvPr>
        <xdr:cNvSpPr txBox="1"/>
      </xdr:nvSpPr>
      <xdr:spPr>
        <a:xfrm>
          <a:off x="22199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97427</xdr:rowOff>
    </xdr:from>
    <xdr:to>
      <xdr:col>116</xdr:col>
      <xdr:colOff>152400</xdr:colOff>
      <xdr:row>99</xdr:row>
      <xdr:rowOff>97427</xdr:rowOff>
    </xdr:to>
    <xdr:cxnSp macro="">
      <xdr:nvCxnSpPr>
        <xdr:cNvPr id="825" name="直線コネクタ 824">
          <a:extLst>
            <a:ext uri="{FF2B5EF4-FFF2-40B4-BE49-F238E27FC236}">
              <a16:creationId xmlns:a16="http://schemas.microsoft.com/office/drawing/2014/main" id="{00000000-0008-0000-0E00-000039030000}"/>
            </a:ext>
          </a:extLst>
        </xdr:cNvPr>
        <xdr:cNvCxnSpPr/>
      </xdr:nvCxnSpPr>
      <xdr:spPr>
        <a:xfrm>
          <a:off x="22072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826" name="【公民館】&#10;一人当たり面積平均値テキスト">
          <a:extLst>
            <a:ext uri="{FF2B5EF4-FFF2-40B4-BE49-F238E27FC236}">
              <a16:creationId xmlns:a16="http://schemas.microsoft.com/office/drawing/2014/main" id="{00000000-0008-0000-0E00-00003A030000}"/>
            </a:ext>
          </a:extLst>
        </xdr:cNvPr>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827" name="フローチャート: 判断 826">
          <a:extLst>
            <a:ext uri="{FF2B5EF4-FFF2-40B4-BE49-F238E27FC236}">
              <a16:creationId xmlns:a16="http://schemas.microsoft.com/office/drawing/2014/main" id="{00000000-0008-0000-0E00-00003B030000}"/>
            </a:ext>
          </a:extLst>
        </xdr:cNvPr>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49893</xdr:rowOff>
    </xdr:from>
    <xdr:to>
      <xdr:col>112</xdr:col>
      <xdr:colOff>38100</xdr:colOff>
      <xdr:row>107</xdr:row>
      <xdr:rowOff>151493</xdr:rowOff>
    </xdr:to>
    <xdr:sp macro="" textlink="">
      <xdr:nvSpPr>
        <xdr:cNvPr id="828" name="フローチャート: 判断 827">
          <a:extLst>
            <a:ext uri="{FF2B5EF4-FFF2-40B4-BE49-F238E27FC236}">
              <a16:creationId xmlns:a16="http://schemas.microsoft.com/office/drawing/2014/main" id="{00000000-0008-0000-0E00-00003C030000}"/>
            </a:ext>
          </a:extLst>
        </xdr:cNvPr>
        <xdr:cNvSpPr/>
      </xdr:nvSpPr>
      <xdr:spPr>
        <a:xfrm>
          <a:off x="21272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829" name="フローチャート: 判断 828">
          <a:extLst>
            <a:ext uri="{FF2B5EF4-FFF2-40B4-BE49-F238E27FC236}">
              <a16:creationId xmlns:a16="http://schemas.microsoft.com/office/drawing/2014/main" id="{00000000-0008-0000-0E00-00003D030000}"/>
            </a:ext>
          </a:extLst>
        </xdr:cNvPr>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40095</xdr:rowOff>
    </xdr:from>
    <xdr:to>
      <xdr:col>102</xdr:col>
      <xdr:colOff>165100</xdr:colOff>
      <xdr:row>107</xdr:row>
      <xdr:rowOff>141695</xdr:rowOff>
    </xdr:to>
    <xdr:sp macro="" textlink="">
      <xdr:nvSpPr>
        <xdr:cNvPr id="830" name="フローチャート: 判断 829">
          <a:extLst>
            <a:ext uri="{FF2B5EF4-FFF2-40B4-BE49-F238E27FC236}">
              <a16:creationId xmlns:a16="http://schemas.microsoft.com/office/drawing/2014/main" id="{00000000-0008-0000-0E00-00003E030000}"/>
            </a:ext>
          </a:extLst>
        </xdr:cNvPr>
        <xdr:cNvSpPr/>
      </xdr:nvSpPr>
      <xdr:spPr>
        <a:xfrm>
          <a:off x="19494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46627</xdr:rowOff>
    </xdr:from>
    <xdr:to>
      <xdr:col>98</xdr:col>
      <xdr:colOff>38100</xdr:colOff>
      <xdr:row>107</xdr:row>
      <xdr:rowOff>148227</xdr:rowOff>
    </xdr:to>
    <xdr:sp macro="" textlink="">
      <xdr:nvSpPr>
        <xdr:cNvPr id="831" name="フローチャート: 判断 830">
          <a:extLst>
            <a:ext uri="{FF2B5EF4-FFF2-40B4-BE49-F238E27FC236}">
              <a16:creationId xmlns:a16="http://schemas.microsoft.com/office/drawing/2014/main" id="{00000000-0008-0000-0E00-00003F030000}"/>
            </a:ext>
          </a:extLst>
        </xdr:cNvPr>
        <xdr:cNvSpPr/>
      </xdr:nvSpPr>
      <xdr:spPr>
        <a:xfrm>
          <a:off x="18605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E00-000040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0000000-0008-0000-0E00-000041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00000000-0008-0000-0E00-000042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0000000-0008-0000-0E00-000043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0000000-0008-0000-0E00-000044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147864</xdr:rowOff>
    </xdr:from>
    <xdr:to>
      <xdr:col>116</xdr:col>
      <xdr:colOff>114300</xdr:colOff>
      <xdr:row>108</xdr:row>
      <xdr:rowOff>78014</xdr:rowOff>
    </xdr:to>
    <xdr:sp macro="" textlink="">
      <xdr:nvSpPr>
        <xdr:cNvPr id="837" name="楕円 836">
          <a:extLst>
            <a:ext uri="{FF2B5EF4-FFF2-40B4-BE49-F238E27FC236}">
              <a16:creationId xmlns:a16="http://schemas.microsoft.com/office/drawing/2014/main" id="{00000000-0008-0000-0E00-000045030000}"/>
            </a:ext>
          </a:extLst>
        </xdr:cNvPr>
        <xdr:cNvSpPr/>
      </xdr:nvSpPr>
      <xdr:spPr>
        <a:xfrm>
          <a:off x="221107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126291</xdr:rowOff>
    </xdr:from>
    <xdr:ext cx="469744" cy="259045"/>
    <xdr:sp macro="" textlink="">
      <xdr:nvSpPr>
        <xdr:cNvPr id="838" name="【公民館】&#10;一人当たり面積該当値テキスト">
          <a:extLst>
            <a:ext uri="{FF2B5EF4-FFF2-40B4-BE49-F238E27FC236}">
              <a16:creationId xmlns:a16="http://schemas.microsoft.com/office/drawing/2014/main" id="{00000000-0008-0000-0E00-000046030000}"/>
            </a:ext>
          </a:extLst>
        </xdr:cNvPr>
        <xdr:cNvSpPr txBox="1"/>
      </xdr:nvSpPr>
      <xdr:spPr>
        <a:xfrm>
          <a:off x="22199600" y="1847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151130</xdr:rowOff>
    </xdr:from>
    <xdr:to>
      <xdr:col>112</xdr:col>
      <xdr:colOff>38100</xdr:colOff>
      <xdr:row>108</xdr:row>
      <xdr:rowOff>81280</xdr:rowOff>
    </xdr:to>
    <xdr:sp macro="" textlink="">
      <xdr:nvSpPr>
        <xdr:cNvPr id="839" name="楕円 838">
          <a:extLst>
            <a:ext uri="{FF2B5EF4-FFF2-40B4-BE49-F238E27FC236}">
              <a16:creationId xmlns:a16="http://schemas.microsoft.com/office/drawing/2014/main" id="{00000000-0008-0000-0E00-000047030000}"/>
            </a:ext>
          </a:extLst>
        </xdr:cNvPr>
        <xdr:cNvSpPr/>
      </xdr:nvSpPr>
      <xdr:spPr>
        <a:xfrm>
          <a:off x="21272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27214</xdr:rowOff>
    </xdr:from>
    <xdr:to>
      <xdr:col>116</xdr:col>
      <xdr:colOff>63500</xdr:colOff>
      <xdr:row>108</xdr:row>
      <xdr:rowOff>30480</xdr:rowOff>
    </xdr:to>
    <xdr:cxnSp macro="">
      <xdr:nvCxnSpPr>
        <xdr:cNvPr id="840" name="直線コネクタ 839">
          <a:extLst>
            <a:ext uri="{FF2B5EF4-FFF2-40B4-BE49-F238E27FC236}">
              <a16:creationId xmlns:a16="http://schemas.microsoft.com/office/drawing/2014/main" id="{00000000-0008-0000-0E00-000048030000}"/>
            </a:ext>
          </a:extLst>
        </xdr:cNvPr>
        <xdr:cNvCxnSpPr/>
      </xdr:nvCxnSpPr>
      <xdr:spPr>
        <a:xfrm flipV="1">
          <a:off x="21323300" y="1854381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151130</xdr:rowOff>
    </xdr:from>
    <xdr:to>
      <xdr:col>107</xdr:col>
      <xdr:colOff>101600</xdr:colOff>
      <xdr:row>108</xdr:row>
      <xdr:rowOff>81280</xdr:rowOff>
    </xdr:to>
    <xdr:sp macro="" textlink="">
      <xdr:nvSpPr>
        <xdr:cNvPr id="841" name="楕円 840">
          <a:extLst>
            <a:ext uri="{FF2B5EF4-FFF2-40B4-BE49-F238E27FC236}">
              <a16:creationId xmlns:a16="http://schemas.microsoft.com/office/drawing/2014/main" id="{00000000-0008-0000-0E00-000049030000}"/>
            </a:ext>
          </a:extLst>
        </xdr:cNvPr>
        <xdr:cNvSpPr/>
      </xdr:nvSpPr>
      <xdr:spPr>
        <a:xfrm>
          <a:off x="20383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30480</xdr:rowOff>
    </xdr:from>
    <xdr:to>
      <xdr:col>111</xdr:col>
      <xdr:colOff>177800</xdr:colOff>
      <xdr:row>108</xdr:row>
      <xdr:rowOff>30480</xdr:rowOff>
    </xdr:to>
    <xdr:cxnSp macro="">
      <xdr:nvCxnSpPr>
        <xdr:cNvPr id="842" name="直線コネクタ 841">
          <a:extLst>
            <a:ext uri="{FF2B5EF4-FFF2-40B4-BE49-F238E27FC236}">
              <a16:creationId xmlns:a16="http://schemas.microsoft.com/office/drawing/2014/main" id="{00000000-0008-0000-0E00-00004A030000}"/>
            </a:ext>
          </a:extLst>
        </xdr:cNvPr>
        <xdr:cNvCxnSpPr/>
      </xdr:nvCxnSpPr>
      <xdr:spPr>
        <a:xfrm>
          <a:off x="20434300" y="1854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151130</xdr:rowOff>
    </xdr:from>
    <xdr:to>
      <xdr:col>102</xdr:col>
      <xdr:colOff>165100</xdr:colOff>
      <xdr:row>108</xdr:row>
      <xdr:rowOff>81280</xdr:rowOff>
    </xdr:to>
    <xdr:sp macro="" textlink="">
      <xdr:nvSpPr>
        <xdr:cNvPr id="843" name="楕円 842">
          <a:extLst>
            <a:ext uri="{FF2B5EF4-FFF2-40B4-BE49-F238E27FC236}">
              <a16:creationId xmlns:a16="http://schemas.microsoft.com/office/drawing/2014/main" id="{00000000-0008-0000-0E00-00004B030000}"/>
            </a:ext>
          </a:extLst>
        </xdr:cNvPr>
        <xdr:cNvSpPr/>
      </xdr:nvSpPr>
      <xdr:spPr>
        <a:xfrm>
          <a:off x="19494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30480</xdr:rowOff>
    </xdr:from>
    <xdr:to>
      <xdr:col>107</xdr:col>
      <xdr:colOff>50800</xdr:colOff>
      <xdr:row>108</xdr:row>
      <xdr:rowOff>30480</xdr:rowOff>
    </xdr:to>
    <xdr:cxnSp macro="">
      <xdr:nvCxnSpPr>
        <xdr:cNvPr id="844" name="直線コネクタ 843">
          <a:extLst>
            <a:ext uri="{FF2B5EF4-FFF2-40B4-BE49-F238E27FC236}">
              <a16:creationId xmlns:a16="http://schemas.microsoft.com/office/drawing/2014/main" id="{00000000-0008-0000-0E00-00004C030000}"/>
            </a:ext>
          </a:extLst>
        </xdr:cNvPr>
        <xdr:cNvCxnSpPr/>
      </xdr:nvCxnSpPr>
      <xdr:spPr>
        <a:xfrm>
          <a:off x="19545300" y="1854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151130</xdr:rowOff>
    </xdr:from>
    <xdr:to>
      <xdr:col>98</xdr:col>
      <xdr:colOff>38100</xdr:colOff>
      <xdr:row>108</xdr:row>
      <xdr:rowOff>81280</xdr:rowOff>
    </xdr:to>
    <xdr:sp macro="" textlink="">
      <xdr:nvSpPr>
        <xdr:cNvPr id="845" name="楕円 844">
          <a:extLst>
            <a:ext uri="{FF2B5EF4-FFF2-40B4-BE49-F238E27FC236}">
              <a16:creationId xmlns:a16="http://schemas.microsoft.com/office/drawing/2014/main" id="{00000000-0008-0000-0E00-00004D030000}"/>
            </a:ext>
          </a:extLst>
        </xdr:cNvPr>
        <xdr:cNvSpPr/>
      </xdr:nvSpPr>
      <xdr:spPr>
        <a:xfrm>
          <a:off x="18605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30480</xdr:rowOff>
    </xdr:from>
    <xdr:to>
      <xdr:col>102</xdr:col>
      <xdr:colOff>114300</xdr:colOff>
      <xdr:row>108</xdr:row>
      <xdr:rowOff>30480</xdr:rowOff>
    </xdr:to>
    <xdr:cxnSp macro="">
      <xdr:nvCxnSpPr>
        <xdr:cNvPr id="846" name="直線コネクタ 845">
          <a:extLst>
            <a:ext uri="{FF2B5EF4-FFF2-40B4-BE49-F238E27FC236}">
              <a16:creationId xmlns:a16="http://schemas.microsoft.com/office/drawing/2014/main" id="{00000000-0008-0000-0E00-00004E030000}"/>
            </a:ext>
          </a:extLst>
        </xdr:cNvPr>
        <xdr:cNvCxnSpPr/>
      </xdr:nvCxnSpPr>
      <xdr:spPr>
        <a:xfrm>
          <a:off x="18656300" y="1854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168020</xdr:rowOff>
    </xdr:from>
    <xdr:ext cx="469744" cy="259045"/>
    <xdr:sp macro="" textlink="">
      <xdr:nvSpPr>
        <xdr:cNvPr id="847" name="n_1aveValue【公民館】&#10;一人当たり面積">
          <a:extLst>
            <a:ext uri="{FF2B5EF4-FFF2-40B4-BE49-F238E27FC236}">
              <a16:creationId xmlns:a16="http://schemas.microsoft.com/office/drawing/2014/main" id="{00000000-0008-0000-0E00-00004F030000}"/>
            </a:ext>
          </a:extLst>
        </xdr:cNvPr>
        <xdr:cNvSpPr txBox="1"/>
      </xdr:nvSpPr>
      <xdr:spPr>
        <a:xfrm>
          <a:off x="210757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848" name="n_2aveValue【公民館】&#10;一人当たり面積">
          <a:extLst>
            <a:ext uri="{FF2B5EF4-FFF2-40B4-BE49-F238E27FC236}">
              <a16:creationId xmlns:a16="http://schemas.microsoft.com/office/drawing/2014/main" id="{00000000-0008-0000-0E00-000050030000}"/>
            </a:ext>
          </a:extLst>
        </xdr:cNvPr>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158222</xdr:rowOff>
    </xdr:from>
    <xdr:ext cx="469744" cy="259045"/>
    <xdr:sp macro="" textlink="">
      <xdr:nvSpPr>
        <xdr:cNvPr id="849" name="n_3aveValue【公民館】&#10;一人当たり面積">
          <a:extLst>
            <a:ext uri="{FF2B5EF4-FFF2-40B4-BE49-F238E27FC236}">
              <a16:creationId xmlns:a16="http://schemas.microsoft.com/office/drawing/2014/main" id="{00000000-0008-0000-0E00-000051030000}"/>
            </a:ext>
          </a:extLst>
        </xdr:cNvPr>
        <xdr:cNvSpPr txBox="1"/>
      </xdr:nvSpPr>
      <xdr:spPr>
        <a:xfrm>
          <a:off x="193104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164754</xdr:rowOff>
    </xdr:from>
    <xdr:ext cx="469744" cy="259045"/>
    <xdr:sp macro="" textlink="">
      <xdr:nvSpPr>
        <xdr:cNvPr id="850" name="n_4aveValue【公民館】&#10;一人当たり面積">
          <a:extLst>
            <a:ext uri="{FF2B5EF4-FFF2-40B4-BE49-F238E27FC236}">
              <a16:creationId xmlns:a16="http://schemas.microsoft.com/office/drawing/2014/main" id="{00000000-0008-0000-0E00-000052030000}"/>
            </a:ext>
          </a:extLst>
        </xdr:cNvPr>
        <xdr:cNvSpPr txBox="1"/>
      </xdr:nvSpPr>
      <xdr:spPr>
        <a:xfrm>
          <a:off x="18421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72407</xdr:rowOff>
    </xdr:from>
    <xdr:ext cx="469744" cy="259045"/>
    <xdr:sp macro="" textlink="">
      <xdr:nvSpPr>
        <xdr:cNvPr id="851" name="n_1mainValue【公民館】&#10;一人当たり面積">
          <a:extLst>
            <a:ext uri="{FF2B5EF4-FFF2-40B4-BE49-F238E27FC236}">
              <a16:creationId xmlns:a16="http://schemas.microsoft.com/office/drawing/2014/main" id="{00000000-0008-0000-0E00-000053030000}"/>
            </a:ext>
          </a:extLst>
        </xdr:cNvPr>
        <xdr:cNvSpPr txBox="1"/>
      </xdr:nvSpPr>
      <xdr:spPr>
        <a:xfrm>
          <a:off x="210757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72407</xdr:rowOff>
    </xdr:from>
    <xdr:ext cx="469744" cy="259045"/>
    <xdr:sp macro="" textlink="">
      <xdr:nvSpPr>
        <xdr:cNvPr id="852" name="n_2mainValue【公民館】&#10;一人当たり面積">
          <a:extLst>
            <a:ext uri="{FF2B5EF4-FFF2-40B4-BE49-F238E27FC236}">
              <a16:creationId xmlns:a16="http://schemas.microsoft.com/office/drawing/2014/main" id="{00000000-0008-0000-0E00-000054030000}"/>
            </a:ext>
          </a:extLst>
        </xdr:cNvPr>
        <xdr:cNvSpPr txBox="1"/>
      </xdr:nvSpPr>
      <xdr:spPr>
        <a:xfrm>
          <a:off x="20199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72407</xdr:rowOff>
    </xdr:from>
    <xdr:ext cx="469744" cy="259045"/>
    <xdr:sp macro="" textlink="">
      <xdr:nvSpPr>
        <xdr:cNvPr id="853" name="n_3mainValue【公民館】&#10;一人当たり面積">
          <a:extLst>
            <a:ext uri="{FF2B5EF4-FFF2-40B4-BE49-F238E27FC236}">
              <a16:creationId xmlns:a16="http://schemas.microsoft.com/office/drawing/2014/main" id="{00000000-0008-0000-0E00-000055030000}"/>
            </a:ext>
          </a:extLst>
        </xdr:cNvPr>
        <xdr:cNvSpPr txBox="1"/>
      </xdr:nvSpPr>
      <xdr:spPr>
        <a:xfrm>
          <a:off x="19310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72407</xdr:rowOff>
    </xdr:from>
    <xdr:ext cx="469744" cy="259045"/>
    <xdr:sp macro="" textlink="">
      <xdr:nvSpPr>
        <xdr:cNvPr id="854" name="n_4mainValue【公民館】&#10;一人当たり面積">
          <a:extLst>
            <a:ext uri="{FF2B5EF4-FFF2-40B4-BE49-F238E27FC236}">
              <a16:creationId xmlns:a16="http://schemas.microsoft.com/office/drawing/2014/main" id="{00000000-0008-0000-0E00-000056030000}"/>
            </a:ext>
          </a:extLst>
        </xdr:cNvPr>
        <xdr:cNvSpPr txBox="1"/>
      </xdr:nvSpPr>
      <xdr:spPr>
        <a:xfrm>
          <a:off x="184214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00000000-0008-0000-0E00-000057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00000000-0008-0000-0E00-000058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00000000-0008-0000-0E00-000059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類似団体の平均値と比較して、有形固定資産減価償却率が高くなっている資産は、「道路」、「公営住宅」、「認定こども園・幼稚園・保育所」、「学校施設」、「児童館」、「公民館」である。</a:t>
          </a:r>
          <a:endParaRPr lang="ja-JP" altLang="ja-JP" sz="1400">
            <a:effectLst/>
          </a:endParaRPr>
        </a:p>
        <a:p>
          <a:r>
            <a:rPr kumimoji="1" lang="ja-JP" altLang="ja-JP" sz="1100">
              <a:solidFill>
                <a:schemeClr val="dk1"/>
              </a:solidFill>
              <a:effectLst/>
              <a:latin typeface="+mn-lt"/>
              <a:ea typeface="+mn-ea"/>
              <a:cs typeface="+mn-cs"/>
            </a:rPr>
            <a:t>東大和市の公共施設は、昭和６１年以前に建設された施設の割合が</a:t>
          </a:r>
          <a:r>
            <a:rPr kumimoji="1" lang="en-US" altLang="ja-JP" sz="1100">
              <a:solidFill>
                <a:schemeClr val="dk1"/>
              </a:solidFill>
              <a:effectLst/>
              <a:latin typeface="+mn-lt"/>
              <a:ea typeface="+mn-ea"/>
              <a:cs typeface="+mn-cs"/>
            </a:rPr>
            <a:t>75</a:t>
          </a:r>
          <a:r>
            <a:rPr kumimoji="1" lang="ja-JP" altLang="ja-JP" sz="1100">
              <a:solidFill>
                <a:schemeClr val="dk1"/>
              </a:solidFill>
              <a:effectLst/>
              <a:latin typeface="+mn-lt"/>
              <a:ea typeface="+mn-ea"/>
              <a:cs typeface="+mn-cs"/>
            </a:rPr>
            <a:t>％（床面積での割合）を占めているため、全体的に減価償却率が高い状況にある。</a:t>
          </a:r>
          <a:endParaRPr lang="ja-JP" altLang="ja-JP" sz="1400">
            <a:effectLst/>
          </a:endParaRPr>
        </a:p>
        <a:p>
          <a:r>
            <a:rPr kumimoji="1" lang="ja-JP" altLang="ja-JP" sz="1100">
              <a:solidFill>
                <a:schemeClr val="dk1"/>
              </a:solidFill>
              <a:effectLst/>
              <a:latin typeface="+mn-lt"/>
              <a:ea typeface="+mn-ea"/>
              <a:cs typeface="+mn-cs"/>
            </a:rPr>
            <a:t>減価償却率が低い結果となった「橋りょう・トンネル」については、施設自体の耐用年数が長いことや、東京都が管理する河川の改修に伴い、平成２０年代に新たな橋梁が築造されたためである。</a:t>
          </a:r>
          <a:endParaRPr lang="ja-JP" altLang="ja-JP" sz="1400">
            <a:effectLst/>
          </a:endParaRPr>
        </a:p>
        <a:p>
          <a:r>
            <a:rPr kumimoji="1" lang="ja-JP" altLang="ja-JP" sz="1100">
              <a:solidFill>
                <a:schemeClr val="dk1"/>
              </a:solidFill>
              <a:effectLst/>
              <a:latin typeface="+mn-lt"/>
              <a:ea typeface="+mn-ea"/>
              <a:cs typeface="+mn-cs"/>
            </a:rPr>
            <a:t>公共施設に関しては、公共施設等総合管理計画（平成２８年度策定）に基づき、中長期的な老朽化対策の実施と維持更新に係る財政負担の平準化とともに、公共施設等の最適化に取り組んでいく。</a:t>
          </a:r>
          <a:endParaRPr lang="ja-JP" altLang="ja-JP" sz="1400">
            <a:effectLst/>
          </a:endParaRPr>
        </a:p>
        <a:p>
          <a:r>
            <a:rPr kumimoji="1" lang="ja-JP" altLang="ja-JP" sz="1100">
              <a:solidFill>
                <a:schemeClr val="dk1"/>
              </a:solidFill>
              <a:effectLst/>
              <a:latin typeface="+mn-lt"/>
              <a:ea typeface="+mn-ea"/>
              <a:cs typeface="+mn-cs"/>
            </a:rPr>
            <a:t>また、「道路」、「橋りょう」、「学校施設」については個別計画を策定し、施設の適切な維持管理に取り組んでいく。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84,870
83,574
13.42
40,517,222
37,579,090
2,886,396
17,764,066
18,760,020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77833</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750378"/>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81660</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77833</xdr:rowOff>
    </xdr:from>
    <xdr:to>
      <xdr:col>24</xdr:col>
      <xdr:colOff>152400</xdr:colOff>
      <xdr:row>42</xdr:row>
      <xdr:rowOff>77833</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138084</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310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115207</xdr:rowOff>
    </xdr:from>
    <xdr:to>
      <xdr:col>24</xdr:col>
      <xdr:colOff>114300</xdr:colOff>
      <xdr:row>38</xdr:row>
      <xdr:rowOff>45357</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95613</xdr:rowOff>
    </xdr:from>
    <xdr:to>
      <xdr:col>20</xdr:col>
      <xdr:colOff>38100</xdr:colOff>
      <xdr:row>38</xdr:row>
      <xdr:rowOff>25763</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53158</xdr:rowOff>
    </xdr:from>
    <xdr:to>
      <xdr:col>15</xdr:col>
      <xdr:colOff>101600</xdr:colOff>
      <xdr:row>37</xdr:row>
      <xdr:rowOff>154758</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27033</xdr:rowOff>
    </xdr:from>
    <xdr:to>
      <xdr:col>10</xdr:col>
      <xdr:colOff>165100</xdr:colOff>
      <xdr:row>37</xdr:row>
      <xdr:rowOff>128633</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89081</xdr:rowOff>
    </xdr:from>
    <xdr:to>
      <xdr:col>24</xdr:col>
      <xdr:colOff>114300</xdr:colOff>
      <xdr:row>40</xdr:row>
      <xdr:rowOff>19231</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67508</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75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54791</xdr:rowOff>
    </xdr:from>
    <xdr:to>
      <xdr:col>20</xdr:col>
      <xdr:colOff>38100</xdr:colOff>
      <xdr:row>39</xdr:row>
      <xdr:rowOff>156391</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74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105591</xdr:rowOff>
    </xdr:from>
    <xdr:to>
      <xdr:col>24</xdr:col>
      <xdr:colOff>63500</xdr:colOff>
      <xdr:row>39</xdr:row>
      <xdr:rowOff>139881</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679214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20501</xdr:rowOff>
    </xdr:from>
    <xdr:to>
      <xdr:col>15</xdr:col>
      <xdr:colOff>101600</xdr:colOff>
      <xdr:row>39</xdr:row>
      <xdr:rowOff>122101</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70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71301</xdr:rowOff>
    </xdr:from>
    <xdr:to>
      <xdr:col>19</xdr:col>
      <xdr:colOff>177800</xdr:colOff>
      <xdr:row>39</xdr:row>
      <xdr:rowOff>105591</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75785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76019</xdr:rowOff>
    </xdr:from>
    <xdr:to>
      <xdr:col>10</xdr:col>
      <xdr:colOff>165100</xdr:colOff>
      <xdr:row>40</xdr:row>
      <xdr:rowOff>6169</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7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71301</xdr:rowOff>
    </xdr:from>
    <xdr:to>
      <xdr:col>15</xdr:col>
      <xdr:colOff>50800</xdr:colOff>
      <xdr:row>39</xdr:row>
      <xdr:rowOff>126819</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flipV="1">
          <a:off x="2019300" y="6757851"/>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51526</xdr:rowOff>
    </xdr:from>
    <xdr:to>
      <xdr:col>6</xdr:col>
      <xdr:colOff>38100</xdr:colOff>
      <xdr:row>39</xdr:row>
      <xdr:rowOff>153126</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73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102326</xdr:rowOff>
    </xdr:from>
    <xdr:to>
      <xdr:col>10</xdr:col>
      <xdr:colOff>114300</xdr:colOff>
      <xdr:row>39</xdr:row>
      <xdr:rowOff>126819</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78887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42290</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21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171285</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17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145160</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109237</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147518</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83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113228</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79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168746</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144253</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683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00000000-0008-0000-0F00-00006E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13335</xdr:rowOff>
    </xdr:from>
    <xdr:to>
      <xdr:col>54</xdr:col>
      <xdr:colOff>189865</xdr:colOff>
      <xdr:row>41</xdr:row>
      <xdr:rowOff>7620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flipV="1">
          <a:off x="10476865" y="584263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a:extLst>
            <a:ext uri="{FF2B5EF4-FFF2-40B4-BE49-F238E27FC236}">
              <a16:creationId xmlns:a16="http://schemas.microsoft.com/office/drawing/2014/main" id="{00000000-0008-0000-0F00-000070000000}"/>
            </a:ext>
          </a:extLst>
        </xdr:cNvPr>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131462</xdr:rowOff>
    </xdr:from>
    <xdr:ext cx="469744" cy="259045"/>
    <xdr:sp macro="" textlink="">
      <xdr:nvSpPr>
        <xdr:cNvPr id="114" name="【図書館】&#10;一人当たり面積最大値テキスト">
          <a:extLst>
            <a:ext uri="{FF2B5EF4-FFF2-40B4-BE49-F238E27FC236}">
              <a16:creationId xmlns:a16="http://schemas.microsoft.com/office/drawing/2014/main" id="{00000000-0008-0000-0F00-000072000000}"/>
            </a:ext>
          </a:extLst>
        </xdr:cNvPr>
        <xdr:cNvSpPr txBox="1"/>
      </xdr:nvSpPr>
      <xdr:spPr>
        <a:xfrm>
          <a:off x="10515600" y="56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13335</xdr:rowOff>
    </xdr:from>
    <xdr:to>
      <xdr:col>55</xdr:col>
      <xdr:colOff>88900</xdr:colOff>
      <xdr:row>34</xdr:row>
      <xdr:rowOff>13335</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a:off x="10388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88282</xdr:rowOff>
    </xdr:from>
    <xdr:ext cx="469744" cy="259045"/>
    <xdr:sp macro="" textlink="">
      <xdr:nvSpPr>
        <xdr:cNvPr id="116" name="【図書館】&#10;一人当たり面積平均値テキスト">
          <a:extLst>
            <a:ext uri="{FF2B5EF4-FFF2-40B4-BE49-F238E27FC236}">
              <a16:creationId xmlns:a16="http://schemas.microsoft.com/office/drawing/2014/main" id="{00000000-0008-0000-0F00-000074000000}"/>
            </a:ext>
          </a:extLst>
        </xdr:cNvPr>
        <xdr:cNvSpPr txBox="1"/>
      </xdr:nvSpPr>
      <xdr:spPr>
        <a:xfrm>
          <a:off x="10515600" y="6603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65405</xdr:rowOff>
    </xdr:from>
    <xdr:to>
      <xdr:col>55</xdr:col>
      <xdr:colOff>50800</xdr:colOff>
      <xdr:row>39</xdr:row>
      <xdr:rowOff>167005</xdr:rowOff>
    </xdr:to>
    <xdr:sp macro="" textlink="">
      <xdr:nvSpPr>
        <xdr:cNvPr id="117" name="フローチャート: 判断 116">
          <a:extLst>
            <a:ext uri="{FF2B5EF4-FFF2-40B4-BE49-F238E27FC236}">
              <a16:creationId xmlns:a16="http://schemas.microsoft.com/office/drawing/2014/main" id="{00000000-0008-0000-0F00-000075000000}"/>
            </a:ext>
          </a:extLst>
        </xdr:cNvPr>
        <xdr:cNvSpPr/>
      </xdr:nvSpPr>
      <xdr:spPr>
        <a:xfrm>
          <a:off x="104267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65405</xdr:rowOff>
    </xdr:from>
    <xdr:to>
      <xdr:col>50</xdr:col>
      <xdr:colOff>165100</xdr:colOff>
      <xdr:row>39</xdr:row>
      <xdr:rowOff>167005</xdr:rowOff>
    </xdr:to>
    <xdr:sp macro="" textlink="">
      <xdr:nvSpPr>
        <xdr:cNvPr id="118" name="フローチャート: 判断 117">
          <a:extLst>
            <a:ext uri="{FF2B5EF4-FFF2-40B4-BE49-F238E27FC236}">
              <a16:creationId xmlns:a16="http://schemas.microsoft.com/office/drawing/2014/main" id="{00000000-0008-0000-0F00-000076000000}"/>
            </a:ext>
          </a:extLst>
        </xdr:cNvPr>
        <xdr:cNvSpPr/>
      </xdr:nvSpPr>
      <xdr:spPr>
        <a:xfrm>
          <a:off x="9588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65405</xdr:rowOff>
    </xdr:from>
    <xdr:to>
      <xdr:col>46</xdr:col>
      <xdr:colOff>38100</xdr:colOff>
      <xdr:row>39</xdr:row>
      <xdr:rowOff>167005</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8699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76835</xdr:rowOff>
    </xdr:from>
    <xdr:to>
      <xdr:col>36</xdr:col>
      <xdr:colOff>165100</xdr:colOff>
      <xdr:row>40</xdr:row>
      <xdr:rowOff>6985</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6921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F00-00007A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F00-00007B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128270</xdr:rowOff>
    </xdr:from>
    <xdr:to>
      <xdr:col>55</xdr:col>
      <xdr:colOff>50800</xdr:colOff>
      <xdr:row>40</xdr:row>
      <xdr:rowOff>58420</xdr:rowOff>
    </xdr:to>
    <xdr:sp macro="" textlink="">
      <xdr:nvSpPr>
        <xdr:cNvPr id="127" name="楕円 126">
          <a:extLst>
            <a:ext uri="{FF2B5EF4-FFF2-40B4-BE49-F238E27FC236}">
              <a16:creationId xmlns:a16="http://schemas.microsoft.com/office/drawing/2014/main" id="{00000000-0008-0000-0F00-00007F000000}"/>
            </a:ext>
          </a:extLst>
        </xdr:cNvPr>
        <xdr:cNvSpPr/>
      </xdr:nvSpPr>
      <xdr:spPr>
        <a:xfrm>
          <a:off x="104267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106697</xdr:rowOff>
    </xdr:from>
    <xdr:ext cx="469744" cy="259045"/>
    <xdr:sp macro="" textlink="">
      <xdr:nvSpPr>
        <xdr:cNvPr id="128" name="【図書館】&#10;一人当たり面積該当値テキスト">
          <a:extLst>
            <a:ext uri="{FF2B5EF4-FFF2-40B4-BE49-F238E27FC236}">
              <a16:creationId xmlns:a16="http://schemas.microsoft.com/office/drawing/2014/main" id="{00000000-0008-0000-0F00-000080000000}"/>
            </a:ext>
          </a:extLst>
        </xdr:cNvPr>
        <xdr:cNvSpPr txBox="1"/>
      </xdr:nvSpPr>
      <xdr:spPr>
        <a:xfrm>
          <a:off x="10515600" y="679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128270</xdr:rowOff>
    </xdr:from>
    <xdr:to>
      <xdr:col>50</xdr:col>
      <xdr:colOff>165100</xdr:colOff>
      <xdr:row>40</xdr:row>
      <xdr:rowOff>58420</xdr:rowOff>
    </xdr:to>
    <xdr:sp macro="" textlink="">
      <xdr:nvSpPr>
        <xdr:cNvPr id="129" name="楕円 128">
          <a:extLst>
            <a:ext uri="{FF2B5EF4-FFF2-40B4-BE49-F238E27FC236}">
              <a16:creationId xmlns:a16="http://schemas.microsoft.com/office/drawing/2014/main" id="{00000000-0008-0000-0F00-000081000000}"/>
            </a:ext>
          </a:extLst>
        </xdr:cNvPr>
        <xdr:cNvSpPr/>
      </xdr:nvSpPr>
      <xdr:spPr>
        <a:xfrm>
          <a:off x="9588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xdr:rowOff>
    </xdr:from>
    <xdr:to>
      <xdr:col>55</xdr:col>
      <xdr:colOff>0</xdr:colOff>
      <xdr:row>40</xdr:row>
      <xdr:rowOff>7620</xdr:rowOff>
    </xdr:to>
    <xdr:cxnSp macro="">
      <xdr:nvCxnSpPr>
        <xdr:cNvPr id="130" name="直線コネクタ 129">
          <a:extLst>
            <a:ext uri="{FF2B5EF4-FFF2-40B4-BE49-F238E27FC236}">
              <a16:creationId xmlns:a16="http://schemas.microsoft.com/office/drawing/2014/main" id="{00000000-0008-0000-0F00-000082000000}"/>
            </a:ext>
          </a:extLst>
        </xdr:cNvPr>
        <xdr:cNvCxnSpPr/>
      </xdr:nvCxnSpPr>
      <xdr:spPr>
        <a:xfrm>
          <a:off x="9639300" y="68656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128270</xdr:rowOff>
    </xdr:from>
    <xdr:to>
      <xdr:col>46</xdr:col>
      <xdr:colOff>38100</xdr:colOff>
      <xdr:row>40</xdr:row>
      <xdr:rowOff>58420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8699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xdr:rowOff>
    </xdr:from>
    <xdr:to>
      <xdr:col>50</xdr:col>
      <xdr:colOff>114300</xdr:colOff>
      <xdr:row>40</xdr:row>
      <xdr:rowOff>7620</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a:off x="8750300" y="686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128270</xdr:rowOff>
    </xdr:from>
    <xdr:to>
      <xdr:col>41</xdr:col>
      <xdr:colOff>101600</xdr:colOff>
      <xdr:row>40</xdr:row>
      <xdr:rowOff>58420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7810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xdr:rowOff>
    </xdr:from>
    <xdr:to>
      <xdr:col>45</xdr:col>
      <xdr:colOff>177800</xdr:colOff>
      <xdr:row>40</xdr:row>
      <xdr:rowOff>7620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a:off x="7861300" y="686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133985</xdr:rowOff>
    </xdr:from>
    <xdr:to>
      <xdr:col>36</xdr:col>
      <xdr:colOff>165100</xdr:colOff>
      <xdr:row>40</xdr:row>
      <xdr:rowOff>64135</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6921500" y="6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xdr:rowOff>
    </xdr:from>
    <xdr:to>
      <xdr:col>41</xdr:col>
      <xdr:colOff>50800</xdr:colOff>
      <xdr:row>40</xdr:row>
      <xdr:rowOff>13335</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6972300" y="686562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12082</xdr:rowOff>
    </xdr:from>
    <xdr:ext cx="469744" cy="259045"/>
    <xdr:sp macro="" textlink="">
      <xdr:nvSpPr>
        <xdr:cNvPr id="137" name="n_1aveValue【図書館】&#10;一人当たり面積">
          <a:extLst>
            <a:ext uri="{FF2B5EF4-FFF2-40B4-BE49-F238E27FC236}">
              <a16:creationId xmlns:a16="http://schemas.microsoft.com/office/drawing/2014/main" id="{00000000-0008-0000-0F00-000089000000}"/>
            </a:ext>
          </a:extLst>
        </xdr:cNvPr>
        <xdr:cNvSpPr txBox="1"/>
      </xdr:nvSpPr>
      <xdr:spPr>
        <a:xfrm>
          <a:off x="9391727" y="652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12082</xdr:rowOff>
    </xdr:from>
    <xdr:ext cx="469744" cy="259045"/>
    <xdr:sp macro="" textlink="">
      <xdr:nvSpPr>
        <xdr:cNvPr id="138" name="n_2aveValue【図書館】&#10;一人当たり面積">
          <a:extLst>
            <a:ext uri="{FF2B5EF4-FFF2-40B4-BE49-F238E27FC236}">
              <a16:creationId xmlns:a16="http://schemas.microsoft.com/office/drawing/2014/main" id="{00000000-0008-0000-0F00-00008A000000}"/>
            </a:ext>
          </a:extLst>
        </xdr:cNvPr>
        <xdr:cNvSpPr txBox="1"/>
      </xdr:nvSpPr>
      <xdr:spPr>
        <a:xfrm>
          <a:off x="8515427" y="652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23512</xdr:rowOff>
    </xdr:from>
    <xdr:ext cx="469744" cy="259045"/>
    <xdr:sp macro="" textlink="">
      <xdr:nvSpPr>
        <xdr:cNvPr id="139" name="n_3aveValue【図書館】&#10;一人当たり面積">
          <a:extLst>
            <a:ext uri="{FF2B5EF4-FFF2-40B4-BE49-F238E27FC236}">
              <a16:creationId xmlns:a16="http://schemas.microsoft.com/office/drawing/2014/main" id="{00000000-0008-0000-0F00-00008B000000}"/>
            </a:ext>
          </a:extLst>
        </xdr:cNvPr>
        <xdr:cNvSpPr txBox="1"/>
      </xdr:nvSpPr>
      <xdr:spPr>
        <a:xfrm>
          <a:off x="76264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23512</xdr:rowOff>
    </xdr:from>
    <xdr:ext cx="469744" cy="259045"/>
    <xdr:sp macro="" textlink="">
      <xdr:nvSpPr>
        <xdr:cNvPr id="140" name="n_4aveValue【図書館】&#10;一人当たり面積">
          <a:extLst>
            <a:ext uri="{FF2B5EF4-FFF2-40B4-BE49-F238E27FC236}">
              <a16:creationId xmlns:a16="http://schemas.microsoft.com/office/drawing/2014/main" id="{00000000-0008-0000-0F00-00008C000000}"/>
            </a:ext>
          </a:extLst>
        </xdr:cNvPr>
        <xdr:cNvSpPr txBox="1"/>
      </xdr:nvSpPr>
      <xdr:spPr>
        <a:xfrm>
          <a:off x="67374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49547</xdr:rowOff>
    </xdr:from>
    <xdr:ext cx="469744" cy="259045"/>
    <xdr:sp macro="" textlink="">
      <xdr:nvSpPr>
        <xdr:cNvPr id="141" name="n_1mainValue【図書館】&#10;一人当たり面積">
          <a:extLst>
            <a:ext uri="{FF2B5EF4-FFF2-40B4-BE49-F238E27FC236}">
              <a16:creationId xmlns:a16="http://schemas.microsoft.com/office/drawing/2014/main" id="{00000000-0008-0000-0F00-00008D000000}"/>
            </a:ext>
          </a:extLst>
        </xdr:cNvPr>
        <xdr:cNvSpPr txBox="1"/>
      </xdr:nvSpPr>
      <xdr:spPr>
        <a:xfrm>
          <a:off x="93917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49547</xdr:rowOff>
    </xdr:from>
    <xdr:ext cx="469744" cy="259045"/>
    <xdr:sp macro="" textlink="">
      <xdr:nvSpPr>
        <xdr:cNvPr id="142" name="n_2mainValue【図書館】&#10;一人当たり面積">
          <a:extLst>
            <a:ext uri="{FF2B5EF4-FFF2-40B4-BE49-F238E27FC236}">
              <a16:creationId xmlns:a16="http://schemas.microsoft.com/office/drawing/2014/main" id="{00000000-0008-0000-0F00-00008E000000}"/>
            </a:ext>
          </a:extLst>
        </xdr:cNvPr>
        <xdr:cNvSpPr txBox="1"/>
      </xdr:nvSpPr>
      <xdr:spPr>
        <a:xfrm>
          <a:off x="85154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49547</xdr:rowOff>
    </xdr:from>
    <xdr:ext cx="469744" cy="259045"/>
    <xdr:sp macro="" textlink="">
      <xdr:nvSpPr>
        <xdr:cNvPr id="143" name="n_3mainValue【図書館】&#10;一人当たり面積">
          <a:extLst>
            <a:ext uri="{FF2B5EF4-FFF2-40B4-BE49-F238E27FC236}">
              <a16:creationId xmlns:a16="http://schemas.microsoft.com/office/drawing/2014/main" id="{00000000-0008-0000-0F00-00008F000000}"/>
            </a:ext>
          </a:extLst>
        </xdr:cNvPr>
        <xdr:cNvSpPr txBox="1"/>
      </xdr:nvSpPr>
      <xdr:spPr>
        <a:xfrm>
          <a:off x="76264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55262</xdr:rowOff>
    </xdr:from>
    <xdr:ext cx="469744" cy="259045"/>
    <xdr:sp macro="" textlink="">
      <xdr:nvSpPr>
        <xdr:cNvPr id="144" name="n_4mainValue【図書館】&#10;一人当たり面積">
          <a:extLst>
            <a:ext uri="{FF2B5EF4-FFF2-40B4-BE49-F238E27FC236}">
              <a16:creationId xmlns:a16="http://schemas.microsoft.com/office/drawing/2014/main" id="{00000000-0008-0000-0F00-000090000000}"/>
            </a:ext>
          </a:extLst>
        </xdr:cNvPr>
        <xdr:cNvSpPr txBox="1"/>
      </xdr:nvSpPr>
      <xdr:spPr>
        <a:xfrm>
          <a:off x="6737427" y="691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00000000-0008-0000-0F00-00009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00000000-0008-0000-0F00-00009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00000000-0008-0000-0F00-00009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00000000-0008-0000-0F00-00009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00000000-0008-0000-0F00-0000A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00000000-0008-0000-0F00-0000AA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00000000-0008-0000-0F00-0000AC000000}"/>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46372</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00000000-0008-0000-0F00-0000AE000000}"/>
            </a:ext>
          </a:extLst>
        </xdr:cNvPr>
        <xdr:cNvSpPr txBox="1"/>
      </xdr:nvSpPr>
      <xdr:spPr>
        <a:xfrm>
          <a:off x="4673600" y="1016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75" name="フローチャート: 判断 174">
          <a:extLst>
            <a:ext uri="{FF2B5EF4-FFF2-40B4-BE49-F238E27FC236}">
              <a16:creationId xmlns:a16="http://schemas.microsoft.com/office/drawing/2014/main" id="{00000000-0008-0000-0F00-0000AF000000}"/>
            </a:ext>
          </a:extLst>
        </xdr:cNvPr>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170180</xdr:rowOff>
    </xdr:from>
    <xdr:to>
      <xdr:col>20</xdr:col>
      <xdr:colOff>38100</xdr:colOff>
      <xdr:row>60</xdr:row>
      <xdr:rowOff>100330</xdr:rowOff>
    </xdr:to>
    <xdr:sp macro="" textlink="">
      <xdr:nvSpPr>
        <xdr:cNvPr id="176" name="フローチャート: 判断 175">
          <a:extLst>
            <a:ext uri="{FF2B5EF4-FFF2-40B4-BE49-F238E27FC236}">
              <a16:creationId xmlns:a16="http://schemas.microsoft.com/office/drawing/2014/main" id="{00000000-0008-0000-0F00-0000B0000000}"/>
            </a:ext>
          </a:extLst>
        </xdr:cNvPr>
        <xdr:cNvSpPr/>
      </xdr:nvSpPr>
      <xdr:spPr>
        <a:xfrm>
          <a:off x="3746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xdr:rowOff>
    </xdr:from>
    <xdr:to>
      <xdr:col>15</xdr:col>
      <xdr:colOff>101600</xdr:colOff>
      <xdr:row>60</xdr:row>
      <xdr:rowOff>104140</xdr:rowOff>
    </xdr:to>
    <xdr:sp macro="" textlink="">
      <xdr:nvSpPr>
        <xdr:cNvPr id="177" name="フローチャート: 判断 176">
          <a:extLst>
            <a:ext uri="{FF2B5EF4-FFF2-40B4-BE49-F238E27FC236}">
              <a16:creationId xmlns:a16="http://schemas.microsoft.com/office/drawing/2014/main" id="{00000000-0008-0000-0F00-0000B1000000}"/>
            </a:ext>
          </a:extLst>
        </xdr:cNvPr>
        <xdr:cNvSpPr/>
      </xdr:nvSpPr>
      <xdr:spPr>
        <a:xfrm>
          <a:off x="2857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120650</xdr:rowOff>
    </xdr:from>
    <xdr:to>
      <xdr:col>6</xdr:col>
      <xdr:colOff>38100</xdr:colOff>
      <xdr:row>60</xdr:row>
      <xdr:rowOff>50800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1079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F00-0000B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F00-0000B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6350</xdr:rowOff>
    </xdr:from>
    <xdr:to>
      <xdr:col>24</xdr:col>
      <xdr:colOff>114300</xdr:colOff>
      <xdr:row>61</xdr:row>
      <xdr:rowOff>107950</xdr:rowOff>
    </xdr:to>
    <xdr:sp macro="" textlink="">
      <xdr:nvSpPr>
        <xdr:cNvPr id="185" name="楕円 184">
          <a:extLst>
            <a:ext uri="{FF2B5EF4-FFF2-40B4-BE49-F238E27FC236}">
              <a16:creationId xmlns:a16="http://schemas.microsoft.com/office/drawing/2014/main" id="{00000000-0008-0000-0F00-0000B9000000}"/>
            </a:ext>
          </a:extLst>
        </xdr:cNvPr>
        <xdr:cNvSpPr/>
      </xdr:nvSpPr>
      <xdr:spPr>
        <a:xfrm>
          <a:off x="45847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156227</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00000000-0008-0000-0F00-0000BA000000}"/>
            </a:ext>
          </a:extLst>
        </xdr:cNvPr>
        <xdr:cNvSpPr txBox="1"/>
      </xdr:nvSpPr>
      <xdr:spPr>
        <a:xfrm>
          <a:off x="4673600"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4445</xdr:rowOff>
    </xdr:from>
    <xdr:to>
      <xdr:col>20</xdr:col>
      <xdr:colOff>38100</xdr:colOff>
      <xdr:row>61</xdr:row>
      <xdr:rowOff>106045</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3746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55245</xdr:rowOff>
    </xdr:from>
    <xdr:to>
      <xdr:col>24</xdr:col>
      <xdr:colOff>63500</xdr:colOff>
      <xdr:row>61</xdr:row>
      <xdr:rowOff>57150</xdr:rowOff>
    </xdr:to>
    <xdr:cxnSp macro="">
      <xdr:nvCxnSpPr>
        <xdr:cNvPr id="188" name="直線コネクタ 187">
          <a:extLst>
            <a:ext uri="{FF2B5EF4-FFF2-40B4-BE49-F238E27FC236}">
              <a16:creationId xmlns:a16="http://schemas.microsoft.com/office/drawing/2014/main" id="{00000000-0008-0000-0F00-0000BC000000}"/>
            </a:ext>
          </a:extLst>
        </xdr:cNvPr>
        <xdr:cNvCxnSpPr/>
      </xdr:nvCxnSpPr>
      <xdr:spPr>
        <a:xfrm>
          <a:off x="3797300" y="1051369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128270</xdr:rowOff>
    </xdr:from>
    <xdr:to>
      <xdr:col>15</xdr:col>
      <xdr:colOff>101600</xdr:colOff>
      <xdr:row>61</xdr:row>
      <xdr:rowOff>58420</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28575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7620</xdr:rowOff>
    </xdr:from>
    <xdr:to>
      <xdr:col>19</xdr:col>
      <xdr:colOff>177800</xdr:colOff>
      <xdr:row>61</xdr:row>
      <xdr:rowOff>55245</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2908300" y="1046607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82550</xdr:rowOff>
    </xdr:from>
    <xdr:to>
      <xdr:col>10</xdr:col>
      <xdr:colOff>165100</xdr:colOff>
      <xdr:row>61</xdr:row>
      <xdr:rowOff>12700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1968500" y="103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133350</xdr:rowOff>
    </xdr:from>
    <xdr:to>
      <xdr:col>15</xdr:col>
      <xdr:colOff>50800</xdr:colOff>
      <xdr:row>61</xdr:row>
      <xdr:rowOff>7620</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2019300" y="104203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42545</xdr:rowOff>
    </xdr:from>
    <xdr:to>
      <xdr:col>6</xdr:col>
      <xdr:colOff>38100</xdr:colOff>
      <xdr:row>60</xdr:row>
      <xdr:rowOff>144145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10795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93345</xdr:rowOff>
    </xdr:from>
    <xdr:to>
      <xdr:col>10</xdr:col>
      <xdr:colOff>114300</xdr:colOff>
      <xdr:row>60</xdr:row>
      <xdr:rowOff>133350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1130300" y="1038034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116857</xdr:rowOff>
    </xdr:from>
    <xdr:ext cx="405111" cy="259045"/>
    <xdr:sp macro="" textlink="">
      <xdr:nvSpPr>
        <xdr:cNvPr id="195" name="n_1aveValue【体育館・プール】&#10;有形固定資産減価償却率">
          <a:extLst>
            <a:ext uri="{FF2B5EF4-FFF2-40B4-BE49-F238E27FC236}">
              <a16:creationId xmlns:a16="http://schemas.microsoft.com/office/drawing/2014/main" id="{00000000-0008-0000-0F00-0000C3000000}"/>
            </a:ext>
          </a:extLst>
        </xdr:cNvPr>
        <xdr:cNvSpPr txBox="1"/>
      </xdr:nvSpPr>
      <xdr:spPr>
        <a:xfrm>
          <a:off x="3582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120667</xdr:rowOff>
    </xdr:from>
    <xdr:ext cx="405111" cy="259045"/>
    <xdr:sp macro="" textlink="">
      <xdr:nvSpPr>
        <xdr:cNvPr id="196" name="n_2aveValue【体育館・プール】&#10;有形固定資産減価償却率">
          <a:extLst>
            <a:ext uri="{FF2B5EF4-FFF2-40B4-BE49-F238E27FC236}">
              <a16:creationId xmlns:a16="http://schemas.microsoft.com/office/drawing/2014/main" id="{00000000-0008-0000-0F00-0000C4000000}"/>
            </a:ext>
          </a:extLst>
        </xdr:cNvPr>
        <xdr:cNvSpPr txBox="1"/>
      </xdr:nvSpPr>
      <xdr:spPr>
        <a:xfrm>
          <a:off x="27057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111142</xdr:rowOff>
    </xdr:from>
    <xdr:ext cx="405111" cy="259045"/>
    <xdr:sp macro="" textlink="">
      <xdr:nvSpPr>
        <xdr:cNvPr id="197" name="n_3ave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1816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67327</xdr:rowOff>
    </xdr:from>
    <xdr:ext cx="405111" cy="259045"/>
    <xdr:sp macro="" textlink="">
      <xdr:nvSpPr>
        <xdr:cNvPr id="198" name="n_4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927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97172</xdr:rowOff>
    </xdr:from>
    <xdr:ext cx="405111" cy="259045"/>
    <xdr:sp macro="" textlink="">
      <xdr:nvSpPr>
        <xdr:cNvPr id="199" name="n_1main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3582044" y="1055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49547</xdr:rowOff>
    </xdr:from>
    <xdr:ext cx="405111" cy="259045"/>
    <xdr:sp macro="" textlink="">
      <xdr:nvSpPr>
        <xdr:cNvPr id="200" name="n_2main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270574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3827</xdr:rowOff>
    </xdr:from>
    <xdr:ext cx="405111" cy="259045"/>
    <xdr:sp macro="" textlink="">
      <xdr:nvSpPr>
        <xdr:cNvPr id="201" name="n_3main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1816744" y="1046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135272</xdr:rowOff>
    </xdr:from>
    <xdr:ext cx="405111" cy="259045"/>
    <xdr:sp macro="" textlink="">
      <xdr:nvSpPr>
        <xdr:cNvPr id="202" name="n_4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927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00000000-0008-0000-0F00-0000C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0000000-0008-0000-0F00-0000C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0000000-0008-0000-0F00-0000D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00000000-0008-0000-0F00-0000D5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0000000-0008-0000-0F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64</xdr:row>
      <xdr:rowOff>104503</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flipV="1">
          <a:off x="10476865" y="9566910"/>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a:extLst>
            <a:ext uri="{FF2B5EF4-FFF2-40B4-BE49-F238E27FC236}">
              <a16:creationId xmlns:a16="http://schemas.microsoft.com/office/drawing/2014/main" id="{00000000-0008-0000-0F00-0000E5000000}"/>
            </a:ext>
          </a:extLst>
        </xdr:cNvPr>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231" name="【体育館・プール】&#10;一人当たり面積最大値テキスト">
          <a:extLst>
            <a:ext uri="{FF2B5EF4-FFF2-40B4-BE49-F238E27FC236}">
              <a16:creationId xmlns:a16="http://schemas.microsoft.com/office/drawing/2014/main" id="{00000000-0008-0000-0F00-0000E7000000}"/>
            </a:ext>
          </a:extLst>
        </xdr:cNvPr>
        <xdr:cNvSpPr txBox="1"/>
      </xdr:nvSpPr>
      <xdr:spPr>
        <a:xfrm>
          <a:off x="10515600" y="934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10388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25961</xdr:rowOff>
    </xdr:from>
    <xdr:ext cx="469744" cy="259045"/>
    <xdr:sp macro="" textlink="">
      <xdr:nvSpPr>
        <xdr:cNvPr id="233" name="【体育館・プール】&#10;一人当たり面積平均値テキスト">
          <a:extLst>
            <a:ext uri="{FF2B5EF4-FFF2-40B4-BE49-F238E27FC236}">
              <a16:creationId xmlns:a16="http://schemas.microsoft.com/office/drawing/2014/main" id="{00000000-0008-0000-0F00-0000E9000000}"/>
            </a:ext>
          </a:extLst>
        </xdr:cNvPr>
        <xdr:cNvSpPr txBox="1"/>
      </xdr:nvSpPr>
      <xdr:spPr>
        <a:xfrm>
          <a:off x="10515600" y="106558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3084</xdr:rowOff>
    </xdr:from>
    <xdr:to>
      <xdr:col>55</xdr:col>
      <xdr:colOff>50800</xdr:colOff>
      <xdr:row>63</xdr:row>
      <xdr:rowOff>104684</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10426700" y="1080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117384</xdr:rowOff>
    </xdr:from>
    <xdr:to>
      <xdr:col>46</xdr:col>
      <xdr:colOff>38100</xdr:colOff>
      <xdr:row>63</xdr:row>
      <xdr:rowOff>47534</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699500" y="1074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171269</xdr:rowOff>
    </xdr:from>
    <xdr:to>
      <xdr:col>41</xdr:col>
      <xdr:colOff>101600</xdr:colOff>
      <xdr:row>63</xdr:row>
      <xdr:rowOff>101419</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810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1451</xdr:rowOff>
    </xdr:from>
    <xdr:to>
      <xdr:col>36</xdr:col>
      <xdr:colOff>165100</xdr:colOff>
      <xdr:row>63</xdr:row>
      <xdr:rowOff>103051</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6921500" y="1080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146776</xdr:rowOff>
    </xdr:from>
    <xdr:to>
      <xdr:col>55</xdr:col>
      <xdr:colOff>50800</xdr:colOff>
      <xdr:row>64</xdr:row>
      <xdr:rowOff>76926</xdr:rowOff>
    </xdr:to>
    <xdr:sp macro="" textlink="">
      <xdr:nvSpPr>
        <xdr:cNvPr id="244" name="楕円 243">
          <a:extLst>
            <a:ext uri="{FF2B5EF4-FFF2-40B4-BE49-F238E27FC236}">
              <a16:creationId xmlns:a16="http://schemas.microsoft.com/office/drawing/2014/main" id="{00000000-0008-0000-0F00-0000F4000000}"/>
            </a:ext>
          </a:extLst>
        </xdr:cNvPr>
        <xdr:cNvSpPr/>
      </xdr:nvSpPr>
      <xdr:spPr>
        <a:xfrm>
          <a:off x="10426700" y="1094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61703</xdr:rowOff>
    </xdr:from>
    <xdr:ext cx="469744" cy="259045"/>
    <xdr:sp macro="" textlink="">
      <xdr:nvSpPr>
        <xdr:cNvPr id="245" name="【体育館・プール】&#10;一人当たり面積該当値テキスト">
          <a:extLst>
            <a:ext uri="{FF2B5EF4-FFF2-40B4-BE49-F238E27FC236}">
              <a16:creationId xmlns:a16="http://schemas.microsoft.com/office/drawing/2014/main" id="{00000000-0008-0000-0F00-0000F5000000}"/>
            </a:ext>
          </a:extLst>
        </xdr:cNvPr>
        <xdr:cNvSpPr txBox="1"/>
      </xdr:nvSpPr>
      <xdr:spPr>
        <a:xfrm>
          <a:off x="10515600" y="10863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148409</xdr:rowOff>
    </xdr:from>
    <xdr:to>
      <xdr:col>50</xdr:col>
      <xdr:colOff>165100</xdr:colOff>
      <xdr:row>64</xdr:row>
      <xdr:rowOff>78559</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95885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26126</xdr:rowOff>
    </xdr:from>
    <xdr:to>
      <xdr:col>55</xdr:col>
      <xdr:colOff>0</xdr:colOff>
      <xdr:row>64</xdr:row>
      <xdr:rowOff>27759</xdr:rowOff>
    </xdr:to>
    <xdr:cxnSp macro="">
      <xdr:nvCxnSpPr>
        <xdr:cNvPr id="247" name="直線コネクタ 246">
          <a:extLst>
            <a:ext uri="{FF2B5EF4-FFF2-40B4-BE49-F238E27FC236}">
              <a16:creationId xmlns:a16="http://schemas.microsoft.com/office/drawing/2014/main" id="{00000000-0008-0000-0F00-0000F7000000}"/>
            </a:ext>
          </a:extLst>
        </xdr:cNvPr>
        <xdr:cNvCxnSpPr/>
      </xdr:nvCxnSpPr>
      <xdr:spPr>
        <a:xfrm flipV="1">
          <a:off x="9639300" y="10998926"/>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148409</xdr:rowOff>
    </xdr:from>
    <xdr:to>
      <xdr:col>46</xdr:col>
      <xdr:colOff>38100</xdr:colOff>
      <xdr:row>64</xdr:row>
      <xdr:rowOff>78559</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86995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27759</xdr:rowOff>
    </xdr:from>
    <xdr:to>
      <xdr:col>50</xdr:col>
      <xdr:colOff>114300</xdr:colOff>
      <xdr:row>64</xdr:row>
      <xdr:rowOff>27759</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a:off x="8750300" y="110005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148409</xdr:rowOff>
    </xdr:from>
    <xdr:to>
      <xdr:col>41</xdr:col>
      <xdr:colOff>101600</xdr:colOff>
      <xdr:row>64</xdr:row>
      <xdr:rowOff>78559</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78105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27759</xdr:rowOff>
    </xdr:from>
    <xdr:to>
      <xdr:col>45</xdr:col>
      <xdr:colOff>177800</xdr:colOff>
      <xdr:row>64</xdr:row>
      <xdr:rowOff>27759</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7861300" y="110005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148409</xdr:rowOff>
    </xdr:from>
    <xdr:to>
      <xdr:col>36</xdr:col>
      <xdr:colOff>165100</xdr:colOff>
      <xdr:row>64</xdr:row>
      <xdr:rowOff>78559</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69215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27759</xdr:rowOff>
    </xdr:from>
    <xdr:to>
      <xdr:col>41</xdr:col>
      <xdr:colOff>50800</xdr:colOff>
      <xdr:row>64</xdr:row>
      <xdr:rowOff>27759</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a:off x="6972300" y="110005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117946</xdr:rowOff>
    </xdr:from>
    <xdr:ext cx="469744" cy="259045"/>
    <xdr:sp macro="" textlink="">
      <xdr:nvSpPr>
        <xdr:cNvPr id="254" name="n_1aveValue【体育館・プール】&#10;一人当たり面積">
          <a:extLst>
            <a:ext uri="{FF2B5EF4-FFF2-40B4-BE49-F238E27FC236}">
              <a16:creationId xmlns:a16="http://schemas.microsoft.com/office/drawing/2014/main" id="{00000000-0008-0000-0F00-0000FE000000}"/>
            </a:ext>
          </a:extLst>
        </xdr:cNvPr>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64061</xdr:rowOff>
    </xdr:from>
    <xdr:ext cx="469744" cy="259045"/>
    <xdr:sp macro="" textlink="">
      <xdr:nvSpPr>
        <xdr:cNvPr id="255" name="n_2aveValue【体育館・プール】&#10;一人当たり面積">
          <a:extLst>
            <a:ext uri="{FF2B5EF4-FFF2-40B4-BE49-F238E27FC236}">
              <a16:creationId xmlns:a16="http://schemas.microsoft.com/office/drawing/2014/main" id="{00000000-0008-0000-0F00-0000FF000000}"/>
            </a:ext>
          </a:extLst>
        </xdr:cNvPr>
        <xdr:cNvSpPr txBox="1"/>
      </xdr:nvSpPr>
      <xdr:spPr>
        <a:xfrm>
          <a:off x="8515427" y="1052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117946</xdr:rowOff>
    </xdr:from>
    <xdr:ext cx="469744" cy="259045"/>
    <xdr:sp macro="" textlink="">
      <xdr:nvSpPr>
        <xdr:cNvPr id="256" name="n_3aveValue【体育館・プール】&#10;一人当たり面積">
          <a:extLst>
            <a:ext uri="{FF2B5EF4-FFF2-40B4-BE49-F238E27FC236}">
              <a16:creationId xmlns:a16="http://schemas.microsoft.com/office/drawing/2014/main" id="{00000000-0008-0000-0F00-000000010000}"/>
            </a:ext>
          </a:extLst>
        </xdr:cNvPr>
        <xdr:cNvSpPr txBox="1"/>
      </xdr:nvSpPr>
      <xdr:spPr>
        <a:xfrm>
          <a:off x="7626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119578</xdr:rowOff>
    </xdr:from>
    <xdr:ext cx="469744" cy="259045"/>
    <xdr:sp macro="" textlink="">
      <xdr:nvSpPr>
        <xdr:cNvPr id="257" name="n_4aveValue【体育館・プール】&#10;一人当たり面積">
          <a:extLst>
            <a:ext uri="{FF2B5EF4-FFF2-40B4-BE49-F238E27FC236}">
              <a16:creationId xmlns:a16="http://schemas.microsoft.com/office/drawing/2014/main" id="{00000000-0008-0000-0F00-000001010000}"/>
            </a:ext>
          </a:extLst>
        </xdr:cNvPr>
        <xdr:cNvSpPr txBox="1"/>
      </xdr:nvSpPr>
      <xdr:spPr>
        <a:xfrm>
          <a:off x="6737427" y="1057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69686</xdr:rowOff>
    </xdr:from>
    <xdr:ext cx="469744" cy="259045"/>
    <xdr:sp macro="" textlink="">
      <xdr:nvSpPr>
        <xdr:cNvPr id="258" name="n_1mainValue【体育館・プール】&#10;一人当たり面積">
          <a:extLst>
            <a:ext uri="{FF2B5EF4-FFF2-40B4-BE49-F238E27FC236}">
              <a16:creationId xmlns:a16="http://schemas.microsoft.com/office/drawing/2014/main" id="{00000000-0008-0000-0F00-000002010000}"/>
            </a:ext>
          </a:extLst>
        </xdr:cNvPr>
        <xdr:cNvSpPr txBox="1"/>
      </xdr:nvSpPr>
      <xdr:spPr>
        <a:xfrm>
          <a:off x="9391727" y="1104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69686</xdr:rowOff>
    </xdr:from>
    <xdr:ext cx="469744" cy="259045"/>
    <xdr:sp macro="" textlink="">
      <xdr:nvSpPr>
        <xdr:cNvPr id="259" name="n_2mainValue【体育館・プール】&#10;一人当たり面積">
          <a:extLst>
            <a:ext uri="{FF2B5EF4-FFF2-40B4-BE49-F238E27FC236}">
              <a16:creationId xmlns:a16="http://schemas.microsoft.com/office/drawing/2014/main" id="{00000000-0008-0000-0F00-000003010000}"/>
            </a:ext>
          </a:extLst>
        </xdr:cNvPr>
        <xdr:cNvSpPr txBox="1"/>
      </xdr:nvSpPr>
      <xdr:spPr>
        <a:xfrm>
          <a:off x="8515427" y="1104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69686</xdr:rowOff>
    </xdr:from>
    <xdr:ext cx="469744" cy="259045"/>
    <xdr:sp macro="" textlink="">
      <xdr:nvSpPr>
        <xdr:cNvPr id="260" name="n_3mainValue【体育館・プール】&#10;一人当たり面積">
          <a:extLst>
            <a:ext uri="{FF2B5EF4-FFF2-40B4-BE49-F238E27FC236}">
              <a16:creationId xmlns:a16="http://schemas.microsoft.com/office/drawing/2014/main" id="{00000000-0008-0000-0F00-000004010000}"/>
            </a:ext>
          </a:extLst>
        </xdr:cNvPr>
        <xdr:cNvSpPr txBox="1"/>
      </xdr:nvSpPr>
      <xdr:spPr>
        <a:xfrm>
          <a:off x="7626427" y="1104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69686</xdr:rowOff>
    </xdr:from>
    <xdr:ext cx="469744" cy="259045"/>
    <xdr:sp macro="" textlink="">
      <xdr:nvSpPr>
        <xdr:cNvPr id="261" name="n_4mainValue【体育館・プール】&#10;一人当たり面積">
          <a:extLst>
            <a:ext uri="{FF2B5EF4-FFF2-40B4-BE49-F238E27FC236}">
              <a16:creationId xmlns:a16="http://schemas.microsoft.com/office/drawing/2014/main" id="{00000000-0008-0000-0F00-000005010000}"/>
            </a:ext>
          </a:extLst>
        </xdr:cNvPr>
        <xdr:cNvSpPr txBox="1"/>
      </xdr:nvSpPr>
      <xdr:spPr>
        <a:xfrm>
          <a:off x="6737427" y="1104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F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F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105048</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478148"/>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51725</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25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105048</xdr:rowOff>
    </xdr:from>
    <xdr:to>
      <xdr:col>24</xdr:col>
      <xdr:colOff>152400</xdr:colOff>
      <xdr:row>78</xdr:row>
      <xdr:rowOff>105048</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478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9814</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424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31387</xdr:rowOff>
    </xdr:from>
    <xdr:to>
      <xdr:col>24</xdr:col>
      <xdr:colOff>114300</xdr:colOff>
      <xdr:row>83</xdr:row>
      <xdr:rowOff>132987</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2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168548</xdr:rowOff>
    </xdr:from>
    <xdr:to>
      <xdr:col>20</xdr:col>
      <xdr:colOff>38100</xdr:colOff>
      <xdr:row>83</xdr:row>
      <xdr:rowOff>98698</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155484</xdr:rowOff>
    </xdr:from>
    <xdr:to>
      <xdr:col>15</xdr:col>
      <xdr:colOff>101600</xdr:colOff>
      <xdr:row>83</xdr:row>
      <xdr:rowOff>85634</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116295</xdr:rowOff>
    </xdr:from>
    <xdr:to>
      <xdr:col>10</xdr:col>
      <xdr:colOff>165100</xdr:colOff>
      <xdr:row>83</xdr:row>
      <xdr:rowOff>46445</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114663</xdr:rowOff>
    </xdr:from>
    <xdr:to>
      <xdr:col>6</xdr:col>
      <xdr:colOff>38100</xdr:colOff>
      <xdr:row>83</xdr:row>
      <xdr:rowOff>44813</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122827</xdr:rowOff>
    </xdr:from>
    <xdr:to>
      <xdr:col>24</xdr:col>
      <xdr:colOff>114300</xdr:colOff>
      <xdr:row>82</xdr:row>
      <xdr:rowOff>52977</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401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145704</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3861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85271</xdr:rowOff>
    </xdr:from>
    <xdr:to>
      <xdr:col>20</xdr:col>
      <xdr:colOff>38100</xdr:colOff>
      <xdr:row>82</xdr:row>
      <xdr:rowOff>15421</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397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136071</xdr:rowOff>
    </xdr:from>
    <xdr:to>
      <xdr:col>24</xdr:col>
      <xdr:colOff>63500</xdr:colOff>
      <xdr:row>82</xdr:row>
      <xdr:rowOff>2177</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4023521"/>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47716</xdr:rowOff>
    </xdr:from>
    <xdr:to>
      <xdr:col>15</xdr:col>
      <xdr:colOff>101600</xdr:colOff>
      <xdr:row>81</xdr:row>
      <xdr:rowOff>149316</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39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98516</xdr:rowOff>
    </xdr:from>
    <xdr:to>
      <xdr:col>19</xdr:col>
      <xdr:colOff>177800</xdr:colOff>
      <xdr:row>81</xdr:row>
      <xdr:rowOff>136071</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908300" y="13985966"/>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59145</xdr:rowOff>
    </xdr:from>
    <xdr:to>
      <xdr:col>10</xdr:col>
      <xdr:colOff>165100</xdr:colOff>
      <xdr:row>81</xdr:row>
      <xdr:rowOff>160745</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394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98516</xdr:rowOff>
    </xdr:from>
    <xdr:to>
      <xdr:col>15</xdr:col>
      <xdr:colOff>50800</xdr:colOff>
      <xdr:row>81</xdr:row>
      <xdr:rowOff>109945</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flipV="1">
          <a:off x="2019300" y="13985966"/>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26488</xdr:rowOff>
    </xdr:from>
    <xdr:to>
      <xdr:col>6</xdr:col>
      <xdr:colOff>38100</xdr:colOff>
      <xdr:row>81</xdr:row>
      <xdr:rowOff>128088</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391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77288</xdr:rowOff>
    </xdr:from>
    <xdr:to>
      <xdr:col>10</xdr:col>
      <xdr:colOff>114300</xdr:colOff>
      <xdr:row>81</xdr:row>
      <xdr:rowOff>109945</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130300" y="1396473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89825</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76761</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37572</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35940</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31948</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374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165843</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371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5822</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372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144615</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368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0000000-0008-0000-0F00-000053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60961</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flipV="1">
          <a:off x="10476865" y="13434061"/>
          <a:ext cx="0" cy="1217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00000000-0008-0000-0F00-000055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7638</xdr:rowOff>
    </xdr:from>
    <xdr:ext cx="469744" cy="259045"/>
    <xdr:sp macro="" textlink="">
      <xdr:nvSpPr>
        <xdr:cNvPr id="343" name="【福祉施設】&#10;一人当たり面積最大値テキスト">
          <a:extLst>
            <a:ext uri="{FF2B5EF4-FFF2-40B4-BE49-F238E27FC236}">
              <a16:creationId xmlns:a16="http://schemas.microsoft.com/office/drawing/2014/main" id="{00000000-0008-0000-0F00-000057010000}"/>
            </a:ext>
          </a:extLst>
        </xdr:cNvPr>
        <xdr:cNvSpPr txBox="1"/>
      </xdr:nvSpPr>
      <xdr:spPr>
        <a:xfrm>
          <a:off x="10515600" y="132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60961</xdr:rowOff>
    </xdr:from>
    <xdr:to>
      <xdr:col>55</xdr:col>
      <xdr:colOff>88900</xdr:colOff>
      <xdr:row>78</xdr:row>
      <xdr:rowOff>60961</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10388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00000000-0008-0000-0F00-000059010000}"/>
            </a:ext>
          </a:extLst>
        </xdr:cNvPr>
        <xdr:cNvSpPr txBox="1"/>
      </xdr:nvSpPr>
      <xdr:spPr>
        <a:xfrm>
          <a:off x="10515600" y="14091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00000000-0008-0000-0F00-00005A010000}"/>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xdr:rowOff>
    </xdr:from>
    <xdr:to>
      <xdr:col>50</xdr:col>
      <xdr:colOff>165100</xdr:colOff>
      <xdr:row>83</xdr:row>
      <xdr:rowOff>106045</xdr:rowOff>
    </xdr:to>
    <xdr:sp macro="" textlink="">
      <xdr:nvSpPr>
        <xdr:cNvPr id="347" name="フローチャート: 判断 346">
          <a:extLst>
            <a:ext uri="{FF2B5EF4-FFF2-40B4-BE49-F238E27FC236}">
              <a16:creationId xmlns:a16="http://schemas.microsoft.com/office/drawing/2014/main" id="{00000000-0008-0000-0F00-00005B010000}"/>
            </a:ext>
          </a:extLst>
        </xdr:cNvPr>
        <xdr:cNvSpPr/>
      </xdr:nvSpPr>
      <xdr:spPr>
        <a:xfrm>
          <a:off x="9588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44450</xdr:rowOff>
    </xdr:from>
    <xdr:to>
      <xdr:col>46</xdr:col>
      <xdr:colOff>38100</xdr:colOff>
      <xdr:row>83</xdr:row>
      <xdr:rowOff>146050</xdr:rowOff>
    </xdr:to>
    <xdr:sp macro="" textlink="">
      <xdr:nvSpPr>
        <xdr:cNvPr id="348" name="フローチャート: 判断 347">
          <a:extLst>
            <a:ext uri="{FF2B5EF4-FFF2-40B4-BE49-F238E27FC236}">
              <a16:creationId xmlns:a16="http://schemas.microsoft.com/office/drawing/2014/main" id="{00000000-0008-0000-0F00-00005C010000}"/>
            </a:ext>
          </a:extLst>
        </xdr:cNvPr>
        <xdr:cNvSpPr/>
      </xdr:nvSpPr>
      <xdr:spPr>
        <a:xfrm>
          <a:off x="8699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55880</xdr:rowOff>
    </xdr:from>
    <xdr:to>
      <xdr:col>41</xdr:col>
      <xdr:colOff>101600</xdr:colOff>
      <xdr:row>83</xdr:row>
      <xdr:rowOff>157480</xdr:rowOff>
    </xdr:to>
    <xdr:sp macro="" textlink="">
      <xdr:nvSpPr>
        <xdr:cNvPr id="349" name="フローチャート: 判断 348">
          <a:extLst>
            <a:ext uri="{FF2B5EF4-FFF2-40B4-BE49-F238E27FC236}">
              <a16:creationId xmlns:a16="http://schemas.microsoft.com/office/drawing/2014/main" id="{00000000-0008-0000-0F00-00005D010000}"/>
            </a:ext>
          </a:extLst>
        </xdr:cNvPr>
        <xdr:cNvSpPr/>
      </xdr:nvSpPr>
      <xdr:spPr>
        <a:xfrm>
          <a:off x="7810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50164</xdr:rowOff>
    </xdr:from>
    <xdr:to>
      <xdr:col>36</xdr:col>
      <xdr:colOff>165100</xdr:colOff>
      <xdr:row>83</xdr:row>
      <xdr:rowOff>151764</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6921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F00-00006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44450</xdr:rowOff>
    </xdr:from>
    <xdr:to>
      <xdr:col>55</xdr:col>
      <xdr:colOff>50800</xdr:colOff>
      <xdr:row>84</xdr:row>
      <xdr:rowOff>146050</xdr:rowOff>
    </xdr:to>
    <xdr:sp macro="" textlink="">
      <xdr:nvSpPr>
        <xdr:cNvPr id="356" name="楕円 355">
          <a:extLst>
            <a:ext uri="{FF2B5EF4-FFF2-40B4-BE49-F238E27FC236}">
              <a16:creationId xmlns:a16="http://schemas.microsoft.com/office/drawing/2014/main" id="{00000000-0008-0000-0F00-000064010000}"/>
            </a:ext>
          </a:extLst>
        </xdr:cNvPr>
        <xdr:cNvSpPr/>
      </xdr:nvSpPr>
      <xdr:spPr>
        <a:xfrm>
          <a:off x="104267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22877</xdr:rowOff>
    </xdr:from>
    <xdr:ext cx="469744" cy="259045"/>
    <xdr:sp macro="" textlink="">
      <xdr:nvSpPr>
        <xdr:cNvPr id="357" name="【福祉施設】&#10;一人当たり面積該当値テキスト">
          <a:extLst>
            <a:ext uri="{FF2B5EF4-FFF2-40B4-BE49-F238E27FC236}">
              <a16:creationId xmlns:a16="http://schemas.microsoft.com/office/drawing/2014/main" id="{00000000-0008-0000-0F00-000065010000}"/>
            </a:ext>
          </a:extLst>
        </xdr:cNvPr>
        <xdr:cNvSpPr txBox="1"/>
      </xdr:nvSpPr>
      <xdr:spPr>
        <a:xfrm>
          <a:off x="10515600"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50164</xdr:rowOff>
    </xdr:from>
    <xdr:to>
      <xdr:col>50</xdr:col>
      <xdr:colOff>165100</xdr:colOff>
      <xdr:row>84</xdr:row>
      <xdr:rowOff>151764</xdr:rowOff>
    </xdr:to>
    <xdr:sp macro="" textlink="">
      <xdr:nvSpPr>
        <xdr:cNvPr id="358" name="楕円 357">
          <a:extLst>
            <a:ext uri="{FF2B5EF4-FFF2-40B4-BE49-F238E27FC236}">
              <a16:creationId xmlns:a16="http://schemas.microsoft.com/office/drawing/2014/main" id="{00000000-0008-0000-0F00-000066010000}"/>
            </a:ext>
          </a:extLst>
        </xdr:cNvPr>
        <xdr:cNvSpPr/>
      </xdr:nvSpPr>
      <xdr:spPr>
        <a:xfrm>
          <a:off x="9588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95250</xdr:rowOff>
    </xdr:from>
    <xdr:to>
      <xdr:col>55</xdr:col>
      <xdr:colOff>0</xdr:colOff>
      <xdr:row>84</xdr:row>
      <xdr:rowOff>100964</xdr:rowOff>
    </xdr:to>
    <xdr:cxnSp macro="">
      <xdr:nvCxnSpPr>
        <xdr:cNvPr id="359" name="直線コネクタ 358">
          <a:extLst>
            <a:ext uri="{FF2B5EF4-FFF2-40B4-BE49-F238E27FC236}">
              <a16:creationId xmlns:a16="http://schemas.microsoft.com/office/drawing/2014/main" id="{00000000-0008-0000-0F00-000067010000}"/>
            </a:ext>
          </a:extLst>
        </xdr:cNvPr>
        <xdr:cNvCxnSpPr/>
      </xdr:nvCxnSpPr>
      <xdr:spPr>
        <a:xfrm flipV="1">
          <a:off x="9639300" y="14497050"/>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50164</xdr:rowOff>
    </xdr:from>
    <xdr:to>
      <xdr:col>46</xdr:col>
      <xdr:colOff>38100</xdr:colOff>
      <xdr:row>84</xdr:row>
      <xdr:rowOff>151764</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8699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100964</xdr:rowOff>
    </xdr:from>
    <xdr:to>
      <xdr:col>50</xdr:col>
      <xdr:colOff>114300</xdr:colOff>
      <xdr:row>84</xdr:row>
      <xdr:rowOff>100964</xdr:rowOff>
    </xdr:to>
    <xdr:cxnSp macro="">
      <xdr:nvCxnSpPr>
        <xdr:cNvPr id="361" name="直線コネクタ 360">
          <a:extLst>
            <a:ext uri="{FF2B5EF4-FFF2-40B4-BE49-F238E27FC236}">
              <a16:creationId xmlns:a16="http://schemas.microsoft.com/office/drawing/2014/main" id="{00000000-0008-0000-0F00-000069010000}"/>
            </a:ext>
          </a:extLst>
        </xdr:cNvPr>
        <xdr:cNvCxnSpPr/>
      </xdr:nvCxnSpPr>
      <xdr:spPr>
        <a:xfrm>
          <a:off x="8750300" y="14502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50164</xdr:rowOff>
    </xdr:from>
    <xdr:to>
      <xdr:col>41</xdr:col>
      <xdr:colOff>101600</xdr:colOff>
      <xdr:row>84</xdr:row>
      <xdr:rowOff>151764</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7810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100964</xdr:rowOff>
    </xdr:from>
    <xdr:to>
      <xdr:col>45</xdr:col>
      <xdr:colOff>177800</xdr:colOff>
      <xdr:row>84</xdr:row>
      <xdr:rowOff>100964</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7861300" y="14502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50164</xdr:rowOff>
    </xdr:from>
    <xdr:to>
      <xdr:col>36</xdr:col>
      <xdr:colOff>165100</xdr:colOff>
      <xdr:row>84</xdr:row>
      <xdr:rowOff>151764</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6921500" y="144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100964</xdr:rowOff>
    </xdr:from>
    <xdr:to>
      <xdr:col>41</xdr:col>
      <xdr:colOff>50800</xdr:colOff>
      <xdr:row>84</xdr:row>
      <xdr:rowOff>100964</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6972300" y="14502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122572</xdr:rowOff>
    </xdr:from>
    <xdr:ext cx="469744" cy="259045"/>
    <xdr:sp macro="" textlink="">
      <xdr:nvSpPr>
        <xdr:cNvPr id="366" name="n_1aveValue【福祉施設】&#10;一人当たり面積">
          <a:extLst>
            <a:ext uri="{FF2B5EF4-FFF2-40B4-BE49-F238E27FC236}">
              <a16:creationId xmlns:a16="http://schemas.microsoft.com/office/drawing/2014/main" id="{00000000-0008-0000-0F00-00006E010000}"/>
            </a:ext>
          </a:extLst>
        </xdr:cNvPr>
        <xdr:cNvSpPr txBox="1"/>
      </xdr:nvSpPr>
      <xdr:spPr>
        <a:xfrm>
          <a:off x="93917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162577</xdr:rowOff>
    </xdr:from>
    <xdr:ext cx="469744" cy="259045"/>
    <xdr:sp macro="" textlink="">
      <xdr:nvSpPr>
        <xdr:cNvPr id="367" name="n_2aveValue【福祉施設】&#10;一人当たり面積">
          <a:extLst>
            <a:ext uri="{FF2B5EF4-FFF2-40B4-BE49-F238E27FC236}">
              <a16:creationId xmlns:a16="http://schemas.microsoft.com/office/drawing/2014/main" id="{00000000-0008-0000-0F00-00006F010000}"/>
            </a:ext>
          </a:extLst>
        </xdr:cNvPr>
        <xdr:cNvSpPr txBox="1"/>
      </xdr:nvSpPr>
      <xdr:spPr>
        <a:xfrm>
          <a:off x="8515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2557</xdr:rowOff>
    </xdr:from>
    <xdr:ext cx="469744" cy="259045"/>
    <xdr:sp macro="" textlink="">
      <xdr:nvSpPr>
        <xdr:cNvPr id="368" name="n_3aveValue【福祉施設】&#10;一人当たり面積">
          <a:extLst>
            <a:ext uri="{FF2B5EF4-FFF2-40B4-BE49-F238E27FC236}">
              <a16:creationId xmlns:a16="http://schemas.microsoft.com/office/drawing/2014/main" id="{00000000-0008-0000-0F00-000070010000}"/>
            </a:ext>
          </a:extLst>
        </xdr:cNvPr>
        <xdr:cNvSpPr txBox="1"/>
      </xdr:nvSpPr>
      <xdr:spPr>
        <a:xfrm>
          <a:off x="7626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168291</xdr:rowOff>
    </xdr:from>
    <xdr:ext cx="469744" cy="259045"/>
    <xdr:sp macro="" textlink="">
      <xdr:nvSpPr>
        <xdr:cNvPr id="369" name="n_4aveValue【福祉施設】&#10;一人当たり面積">
          <a:extLst>
            <a:ext uri="{FF2B5EF4-FFF2-40B4-BE49-F238E27FC236}">
              <a16:creationId xmlns:a16="http://schemas.microsoft.com/office/drawing/2014/main" id="{00000000-0008-0000-0F00-000071010000}"/>
            </a:ext>
          </a:extLst>
        </xdr:cNvPr>
        <xdr:cNvSpPr txBox="1"/>
      </xdr:nvSpPr>
      <xdr:spPr>
        <a:xfrm>
          <a:off x="6737427" y="1405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142891</xdr:rowOff>
    </xdr:from>
    <xdr:ext cx="469744" cy="259045"/>
    <xdr:sp macro="" textlink="">
      <xdr:nvSpPr>
        <xdr:cNvPr id="370" name="n_1mainValue【福祉施設】&#10;一人当たり面積">
          <a:extLst>
            <a:ext uri="{FF2B5EF4-FFF2-40B4-BE49-F238E27FC236}">
              <a16:creationId xmlns:a16="http://schemas.microsoft.com/office/drawing/2014/main" id="{00000000-0008-0000-0F00-000072010000}"/>
            </a:ext>
          </a:extLst>
        </xdr:cNvPr>
        <xdr:cNvSpPr txBox="1"/>
      </xdr:nvSpPr>
      <xdr:spPr>
        <a:xfrm>
          <a:off x="93917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142891</xdr:rowOff>
    </xdr:from>
    <xdr:ext cx="469744" cy="259045"/>
    <xdr:sp macro="" textlink="">
      <xdr:nvSpPr>
        <xdr:cNvPr id="371" name="n_2mainValue【福祉施設】&#10;一人当たり面積">
          <a:extLst>
            <a:ext uri="{FF2B5EF4-FFF2-40B4-BE49-F238E27FC236}">
              <a16:creationId xmlns:a16="http://schemas.microsoft.com/office/drawing/2014/main" id="{00000000-0008-0000-0F00-000073010000}"/>
            </a:ext>
          </a:extLst>
        </xdr:cNvPr>
        <xdr:cNvSpPr txBox="1"/>
      </xdr:nvSpPr>
      <xdr:spPr>
        <a:xfrm>
          <a:off x="8515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142891</xdr:rowOff>
    </xdr:from>
    <xdr:ext cx="469744" cy="259045"/>
    <xdr:sp macro="" textlink="">
      <xdr:nvSpPr>
        <xdr:cNvPr id="372" name="n_3mainValue【福祉施設】&#10;一人当たり面積">
          <a:extLst>
            <a:ext uri="{FF2B5EF4-FFF2-40B4-BE49-F238E27FC236}">
              <a16:creationId xmlns:a16="http://schemas.microsoft.com/office/drawing/2014/main" id="{00000000-0008-0000-0F00-000074010000}"/>
            </a:ext>
          </a:extLst>
        </xdr:cNvPr>
        <xdr:cNvSpPr txBox="1"/>
      </xdr:nvSpPr>
      <xdr:spPr>
        <a:xfrm>
          <a:off x="7626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142891</xdr:rowOff>
    </xdr:from>
    <xdr:ext cx="469744" cy="259045"/>
    <xdr:sp macro="" textlink="">
      <xdr:nvSpPr>
        <xdr:cNvPr id="373" name="n_4mainValue【福祉施設】&#10;一人当たり面積">
          <a:extLst>
            <a:ext uri="{FF2B5EF4-FFF2-40B4-BE49-F238E27FC236}">
              <a16:creationId xmlns:a16="http://schemas.microsoft.com/office/drawing/2014/main" id="{00000000-0008-0000-0F00-000075010000}"/>
            </a:ext>
          </a:extLst>
        </xdr:cNvPr>
        <xdr:cNvSpPr txBox="1"/>
      </xdr:nvSpPr>
      <xdr:spPr>
        <a:xfrm>
          <a:off x="6737427" y="14544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F00-00007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00000000-0008-0000-0F00-00007E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0F00-00007F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00000000-0008-0000-0F00-00008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00000000-0008-0000-0F00-000081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6" name="【市民会館】&#10;有形固定資産減価償却率グラフ枠">
          <a:extLst>
            <a:ext uri="{FF2B5EF4-FFF2-40B4-BE49-F238E27FC236}">
              <a16:creationId xmlns:a16="http://schemas.microsoft.com/office/drawing/2014/main" id="{00000000-0008-0000-0F00-00008C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8" name="【市民会館】&#10;有形固定資産減価償却率最小値テキスト">
          <a:extLst>
            <a:ext uri="{FF2B5EF4-FFF2-40B4-BE49-F238E27FC236}">
              <a16:creationId xmlns:a16="http://schemas.microsoft.com/office/drawing/2014/main" id="{00000000-0008-0000-0F00-00008E010000}"/>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0" name="【市民会館】&#10;有形固定資産減価償却率最大値テキスト">
          <a:extLst>
            <a:ext uri="{FF2B5EF4-FFF2-40B4-BE49-F238E27FC236}">
              <a16:creationId xmlns:a16="http://schemas.microsoft.com/office/drawing/2014/main" id="{00000000-0008-0000-0F00-000090010000}"/>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5097</xdr:rowOff>
    </xdr:from>
    <xdr:ext cx="405111" cy="259045"/>
    <xdr:sp macro="" textlink="">
      <xdr:nvSpPr>
        <xdr:cNvPr id="402" name="【市民会館】&#10;有形固定資産減価償却率平均値テキスト">
          <a:extLst>
            <a:ext uri="{FF2B5EF4-FFF2-40B4-BE49-F238E27FC236}">
              <a16:creationId xmlns:a16="http://schemas.microsoft.com/office/drawing/2014/main" id="{00000000-0008-0000-0F00-000092010000}"/>
            </a:ext>
          </a:extLst>
        </xdr:cNvPr>
        <xdr:cNvSpPr txBox="1"/>
      </xdr:nvSpPr>
      <xdr:spPr>
        <a:xfrm>
          <a:off x="4673600" y="17835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26670</xdr:rowOff>
    </xdr:from>
    <xdr:to>
      <xdr:col>24</xdr:col>
      <xdr:colOff>114300</xdr:colOff>
      <xdr:row>104</xdr:row>
      <xdr:rowOff>128270</xdr:rowOff>
    </xdr:to>
    <xdr:sp macro="" textlink="">
      <xdr:nvSpPr>
        <xdr:cNvPr id="403" name="フローチャート: 判断 402">
          <a:extLst>
            <a:ext uri="{FF2B5EF4-FFF2-40B4-BE49-F238E27FC236}">
              <a16:creationId xmlns:a16="http://schemas.microsoft.com/office/drawing/2014/main" id="{00000000-0008-0000-0F00-000093010000}"/>
            </a:ext>
          </a:extLst>
        </xdr:cNvPr>
        <xdr:cNvSpPr/>
      </xdr:nvSpPr>
      <xdr:spPr>
        <a:xfrm>
          <a:off x="4584700" y="1785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10161</xdr:rowOff>
    </xdr:from>
    <xdr:to>
      <xdr:col>20</xdr:col>
      <xdr:colOff>38100</xdr:colOff>
      <xdr:row>104</xdr:row>
      <xdr:rowOff>111761</xdr:rowOff>
    </xdr:to>
    <xdr:sp macro="" textlink="">
      <xdr:nvSpPr>
        <xdr:cNvPr id="404" name="フローチャート: 判断 403">
          <a:extLst>
            <a:ext uri="{FF2B5EF4-FFF2-40B4-BE49-F238E27FC236}">
              <a16:creationId xmlns:a16="http://schemas.microsoft.com/office/drawing/2014/main" id="{00000000-0008-0000-0F00-000094010000}"/>
            </a:ext>
          </a:extLst>
        </xdr:cNvPr>
        <xdr:cNvSpPr/>
      </xdr:nvSpPr>
      <xdr:spPr>
        <a:xfrm>
          <a:off x="3746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166370</xdr:rowOff>
    </xdr:from>
    <xdr:to>
      <xdr:col>15</xdr:col>
      <xdr:colOff>101600</xdr:colOff>
      <xdr:row>104</xdr:row>
      <xdr:rowOff>96520</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2857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3811</xdr:rowOff>
    </xdr:from>
    <xdr:to>
      <xdr:col>10</xdr:col>
      <xdr:colOff>165100</xdr:colOff>
      <xdr:row>104</xdr:row>
      <xdr:rowOff>105411</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1968500" y="178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157480</xdr:rowOff>
    </xdr:from>
    <xdr:to>
      <xdr:col>6</xdr:col>
      <xdr:colOff>38100</xdr:colOff>
      <xdr:row>104</xdr:row>
      <xdr:rowOff>87630</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1079500" y="1781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0000000-0008-0000-0F00-000098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166370</xdr:rowOff>
    </xdr:from>
    <xdr:to>
      <xdr:col>24</xdr:col>
      <xdr:colOff>114300</xdr:colOff>
      <xdr:row>103</xdr:row>
      <xdr:rowOff>96520</xdr:rowOff>
    </xdr:to>
    <xdr:sp macro="" textlink="">
      <xdr:nvSpPr>
        <xdr:cNvPr id="413" name="楕円 412">
          <a:extLst>
            <a:ext uri="{FF2B5EF4-FFF2-40B4-BE49-F238E27FC236}">
              <a16:creationId xmlns:a16="http://schemas.microsoft.com/office/drawing/2014/main" id="{00000000-0008-0000-0F00-00009D010000}"/>
            </a:ext>
          </a:extLst>
        </xdr:cNvPr>
        <xdr:cNvSpPr/>
      </xdr:nvSpPr>
      <xdr:spPr>
        <a:xfrm>
          <a:off x="4584700" y="1765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17797</xdr:rowOff>
    </xdr:from>
    <xdr:ext cx="405111" cy="259045"/>
    <xdr:sp macro="" textlink="">
      <xdr:nvSpPr>
        <xdr:cNvPr id="414" name="【市民会館】&#10;有形固定資産減価償却率該当値テキスト">
          <a:extLst>
            <a:ext uri="{FF2B5EF4-FFF2-40B4-BE49-F238E27FC236}">
              <a16:creationId xmlns:a16="http://schemas.microsoft.com/office/drawing/2014/main" id="{00000000-0008-0000-0F00-00009E010000}"/>
            </a:ext>
          </a:extLst>
        </xdr:cNvPr>
        <xdr:cNvSpPr txBox="1"/>
      </xdr:nvSpPr>
      <xdr:spPr>
        <a:xfrm>
          <a:off x="4673600" y="1750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137161</xdr:rowOff>
    </xdr:from>
    <xdr:to>
      <xdr:col>20</xdr:col>
      <xdr:colOff>38100</xdr:colOff>
      <xdr:row>103</xdr:row>
      <xdr:rowOff>67311</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3746500" y="1762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16511</xdr:rowOff>
    </xdr:from>
    <xdr:to>
      <xdr:col>24</xdr:col>
      <xdr:colOff>63500</xdr:colOff>
      <xdr:row>103</xdr:row>
      <xdr:rowOff>45720</xdr:rowOff>
    </xdr:to>
    <xdr:cxnSp macro="">
      <xdr:nvCxnSpPr>
        <xdr:cNvPr id="416" name="直線コネクタ 415">
          <a:extLst>
            <a:ext uri="{FF2B5EF4-FFF2-40B4-BE49-F238E27FC236}">
              <a16:creationId xmlns:a16="http://schemas.microsoft.com/office/drawing/2014/main" id="{00000000-0008-0000-0F00-0000A0010000}"/>
            </a:ext>
          </a:extLst>
        </xdr:cNvPr>
        <xdr:cNvCxnSpPr/>
      </xdr:nvCxnSpPr>
      <xdr:spPr>
        <a:xfrm>
          <a:off x="3797300" y="17675861"/>
          <a:ext cx="8382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106680</xdr:rowOff>
    </xdr:from>
    <xdr:to>
      <xdr:col>15</xdr:col>
      <xdr:colOff>101600</xdr:colOff>
      <xdr:row>103</xdr:row>
      <xdr:rowOff>36830</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2857500" y="1759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157480</xdr:rowOff>
    </xdr:from>
    <xdr:to>
      <xdr:col>19</xdr:col>
      <xdr:colOff>177800</xdr:colOff>
      <xdr:row>103</xdr:row>
      <xdr:rowOff>16511</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a:off x="2908300" y="176453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78739</xdr:rowOff>
    </xdr:from>
    <xdr:to>
      <xdr:col>10</xdr:col>
      <xdr:colOff>165100</xdr:colOff>
      <xdr:row>103</xdr:row>
      <xdr:rowOff>8889</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19685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129539</xdr:rowOff>
    </xdr:from>
    <xdr:to>
      <xdr:col>15</xdr:col>
      <xdr:colOff>50800</xdr:colOff>
      <xdr:row>102</xdr:row>
      <xdr:rowOff>157480</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2019300" y="17617439"/>
          <a:ext cx="8890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54611</xdr:rowOff>
    </xdr:from>
    <xdr:to>
      <xdr:col>6</xdr:col>
      <xdr:colOff>38100</xdr:colOff>
      <xdr:row>102</xdr:row>
      <xdr:rowOff>156211</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1079500" y="1754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105411</xdr:rowOff>
    </xdr:from>
    <xdr:to>
      <xdr:col>10</xdr:col>
      <xdr:colOff>114300</xdr:colOff>
      <xdr:row>102</xdr:row>
      <xdr:rowOff>129539</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1130300" y="1759331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102888</xdr:rowOff>
    </xdr:from>
    <xdr:ext cx="405111" cy="259045"/>
    <xdr:sp macro="" textlink="">
      <xdr:nvSpPr>
        <xdr:cNvPr id="423" name="n_1aveValue【市民会館】&#10;有形固定資産減価償却率">
          <a:extLst>
            <a:ext uri="{FF2B5EF4-FFF2-40B4-BE49-F238E27FC236}">
              <a16:creationId xmlns:a16="http://schemas.microsoft.com/office/drawing/2014/main" id="{00000000-0008-0000-0F00-0000A7010000}"/>
            </a:ext>
          </a:extLst>
        </xdr:cNvPr>
        <xdr:cNvSpPr txBox="1"/>
      </xdr:nvSpPr>
      <xdr:spPr>
        <a:xfrm>
          <a:off x="35820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87647</xdr:rowOff>
    </xdr:from>
    <xdr:ext cx="405111" cy="259045"/>
    <xdr:sp macro="" textlink="">
      <xdr:nvSpPr>
        <xdr:cNvPr id="424" name="n_2aveValue【市民会館】&#10;有形固定資産減価償却率">
          <a:extLst>
            <a:ext uri="{FF2B5EF4-FFF2-40B4-BE49-F238E27FC236}">
              <a16:creationId xmlns:a16="http://schemas.microsoft.com/office/drawing/2014/main" id="{00000000-0008-0000-0F00-0000A8010000}"/>
            </a:ext>
          </a:extLst>
        </xdr:cNvPr>
        <xdr:cNvSpPr txBox="1"/>
      </xdr:nvSpPr>
      <xdr:spPr>
        <a:xfrm>
          <a:off x="2705744" y="1791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96538</xdr:rowOff>
    </xdr:from>
    <xdr:ext cx="405111" cy="259045"/>
    <xdr:sp macro="" textlink="">
      <xdr:nvSpPr>
        <xdr:cNvPr id="425" name="n_3aveValue【市民会館】&#10;有形固定資産減価償却率">
          <a:extLst>
            <a:ext uri="{FF2B5EF4-FFF2-40B4-BE49-F238E27FC236}">
              <a16:creationId xmlns:a16="http://schemas.microsoft.com/office/drawing/2014/main" id="{00000000-0008-0000-0F00-0000A9010000}"/>
            </a:ext>
          </a:extLst>
        </xdr:cNvPr>
        <xdr:cNvSpPr txBox="1"/>
      </xdr:nvSpPr>
      <xdr:spPr>
        <a:xfrm>
          <a:off x="1816744" y="17927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78757</xdr:rowOff>
    </xdr:from>
    <xdr:ext cx="405111" cy="259045"/>
    <xdr:sp macro="" textlink="">
      <xdr:nvSpPr>
        <xdr:cNvPr id="426" name="n_4aveValue【市民会館】&#10;有形固定資産減価償却率">
          <a:extLst>
            <a:ext uri="{FF2B5EF4-FFF2-40B4-BE49-F238E27FC236}">
              <a16:creationId xmlns:a16="http://schemas.microsoft.com/office/drawing/2014/main" id="{00000000-0008-0000-0F00-0000AA010000}"/>
            </a:ext>
          </a:extLst>
        </xdr:cNvPr>
        <xdr:cNvSpPr txBox="1"/>
      </xdr:nvSpPr>
      <xdr:spPr>
        <a:xfrm>
          <a:off x="927744" y="1790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83838</xdr:rowOff>
    </xdr:from>
    <xdr:ext cx="405111" cy="259045"/>
    <xdr:sp macro="" textlink="">
      <xdr:nvSpPr>
        <xdr:cNvPr id="427" name="n_1mainValue【市民会館】&#10;有形固定資産減価償却率">
          <a:extLst>
            <a:ext uri="{FF2B5EF4-FFF2-40B4-BE49-F238E27FC236}">
              <a16:creationId xmlns:a16="http://schemas.microsoft.com/office/drawing/2014/main" id="{00000000-0008-0000-0F00-0000AB010000}"/>
            </a:ext>
          </a:extLst>
        </xdr:cNvPr>
        <xdr:cNvSpPr txBox="1"/>
      </xdr:nvSpPr>
      <xdr:spPr>
        <a:xfrm>
          <a:off x="3582044" y="17400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53357</xdr:rowOff>
    </xdr:from>
    <xdr:ext cx="405111" cy="259045"/>
    <xdr:sp macro="" textlink="">
      <xdr:nvSpPr>
        <xdr:cNvPr id="428" name="n_2mainValue【市民会館】&#10;有形固定資産減価償却率">
          <a:extLst>
            <a:ext uri="{FF2B5EF4-FFF2-40B4-BE49-F238E27FC236}">
              <a16:creationId xmlns:a16="http://schemas.microsoft.com/office/drawing/2014/main" id="{00000000-0008-0000-0F00-0000AC010000}"/>
            </a:ext>
          </a:extLst>
        </xdr:cNvPr>
        <xdr:cNvSpPr txBox="1"/>
      </xdr:nvSpPr>
      <xdr:spPr>
        <a:xfrm>
          <a:off x="2705744" y="17369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25416</xdr:rowOff>
    </xdr:from>
    <xdr:ext cx="405111" cy="259045"/>
    <xdr:sp macro="" textlink="">
      <xdr:nvSpPr>
        <xdr:cNvPr id="429" name="n_3mainValue【市民会館】&#10;有形固定資産減価償却率">
          <a:extLst>
            <a:ext uri="{FF2B5EF4-FFF2-40B4-BE49-F238E27FC236}">
              <a16:creationId xmlns:a16="http://schemas.microsoft.com/office/drawing/2014/main" id="{00000000-0008-0000-0F00-0000AD010000}"/>
            </a:ext>
          </a:extLst>
        </xdr:cNvPr>
        <xdr:cNvSpPr txBox="1"/>
      </xdr:nvSpPr>
      <xdr:spPr>
        <a:xfrm>
          <a:off x="1816744" y="1734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1288</xdr:rowOff>
    </xdr:from>
    <xdr:ext cx="405111" cy="259045"/>
    <xdr:sp macro="" textlink="">
      <xdr:nvSpPr>
        <xdr:cNvPr id="430" name="n_4mainValue【市民会館】&#10;有形固定資産減価償却率">
          <a:extLst>
            <a:ext uri="{FF2B5EF4-FFF2-40B4-BE49-F238E27FC236}">
              <a16:creationId xmlns:a16="http://schemas.microsoft.com/office/drawing/2014/main" id="{00000000-0008-0000-0F00-0000AE010000}"/>
            </a:ext>
          </a:extLst>
        </xdr:cNvPr>
        <xdr:cNvSpPr txBox="1"/>
      </xdr:nvSpPr>
      <xdr:spPr>
        <a:xfrm>
          <a:off x="927744" y="17317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00000000-0008-0000-0F00-0000B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00000000-0008-0000-0F00-0000B7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00000000-0008-0000-0F00-0000B8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a:extLst>
            <a:ext uri="{FF2B5EF4-FFF2-40B4-BE49-F238E27FC236}">
              <a16:creationId xmlns:a16="http://schemas.microsoft.com/office/drawing/2014/main" id="{00000000-0008-0000-0F00-0000B9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2" name="テキスト ボックス 441">
          <a:extLst>
            <a:ext uri="{FF2B5EF4-FFF2-40B4-BE49-F238E27FC236}">
              <a16:creationId xmlns:a16="http://schemas.microsoft.com/office/drawing/2014/main" id="{00000000-0008-0000-0F00-0000BA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00000000-0008-0000-0F00-0000C3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80772</xdr:rowOff>
    </xdr:from>
    <xdr:to>
      <xdr:col>54</xdr:col>
      <xdr:colOff>189865</xdr:colOff>
      <xdr:row>108</xdr:row>
      <xdr:rowOff>53339</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flipV="1">
          <a:off x="10476865" y="17397222"/>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3" name="【市民会館】&#10;一人当たり面積最小値テキスト">
          <a:extLst>
            <a:ext uri="{FF2B5EF4-FFF2-40B4-BE49-F238E27FC236}">
              <a16:creationId xmlns:a16="http://schemas.microsoft.com/office/drawing/2014/main" id="{00000000-0008-0000-0F00-0000C5010000}"/>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27449</xdr:rowOff>
    </xdr:from>
    <xdr:ext cx="469744" cy="259045"/>
    <xdr:sp macro="" textlink="">
      <xdr:nvSpPr>
        <xdr:cNvPr id="455" name="【市民会館】&#10;一人当たり面積最大値テキスト">
          <a:extLst>
            <a:ext uri="{FF2B5EF4-FFF2-40B4-BE49-F238E27FC236}">
              <a16:creationId xmlns:a16="http://schemas.microsoft.com/office/drawing/2014/main" id="{00000000-0008-0000-0F00-0000C7010000}"/>
            </a:ext>
          </a:extLst>
        </xdr:cNvPr>
        <xdr:cNvSpPr txBox="1"/>
      </xdr:nvSpPr>
      <xdr:spPr>
        <a:xfrm>
          <a:off x="10515600" y="1717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80772</xdr:rowOff>
    </xdr:from>
    <xdr:to>
      <xdr:col>55</xdr:col>
      <xdr:colOff>88900</xdr:colOff>
      <xdr:row>101</xdr:row>
      <xdr:rowOff>80772</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0388600" y="1739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114571</xdr:rowOff>
    </xdr:from>
    <xdr:ext cx="469744" cy="259045"/>
    <xdr:sp macro="" textlink="">
      <xdr:nvSpPr>
        <xdr:cNvPr id="457" name="【市民会館】&#10;一人当たり面積平均値テキスト">
          <a:extLst>
            <a:ext uri="{FF2B5EF4-FFF2-40B4-BE49-F238E27FC236}">
              <a16:creationId xmlns:a16="http://schemas.microsoft.com/office/drawing/2014/main" id="{00000000-0008-0000-0F00-0000C9010000}"/>
            </a:ext>
          </a:extLst>
        </xdr:cNvPr>
        <xdr:cNvSpPr txBox="1"/>
      </xdr:nvSpPr>
      <xdr:spPr>
        <a:xfrm>
          <a:off x="10515600" y="181168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91694</xdr:rowOff>
    </xdr:from>
    <xdr:to>
      <xdr:col>55</xdr:col>
      <xdr:colOff>50800</xdr:colOff>
      <xdr:row>107</xdr:row>
      <xdr:rowOff>21844</xdr:rowOff>
    </xdr:to>
    <xdr:sp macro="" textlink="">
      <xdr:nvSpPr>
        <xdr:cNvPr id="458" name="フローチャート: 判断 457">
          <a:extLst>
            <a:ext uri="{FF2B5EF4-FFF2-40B4-BE49-F238E27FC236}">
              <a16:creationId xmlns:a16="http://schemas.microsoft.com/office/drawing/2014/main" id="{00000000-0008-0000-0F00-0000CA010000}"/>
            </a:ext>
          </a:extLst>
        </xdr:cNvPr>
        <xdr:cNvSpPr/>
      </xdr:nvSpPr>
      <xdr:spPr>
        <a:xfrm>
          <a:off x="104267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91694</xdr:rowOff>
    </xdr:from>
    <xdr:to>
      <xdr:col>50</xdr:col>
      <xdr:colOff>165100</xdr:colOff>
      <xdr:row>107</xdr:row>
      <xdr:rowOff>21844</xdr:rowOff>
    </xdr:to>
    <xdr:sp macro="" textlink="">
      <xdr:nvSpPr>
        <xdr:cNvPr id="459" name="フローチャート: 判断 458">
          <a:extLst>
            <a:ext uri="{FF2B5EF4-FFF2-40B4-BE49-F238E27FC236}">
              <a16:creationId xmlns:a16="http://schemas.microsoft.com/office/drawing/2014/main" id="{00000000-0008-0000-0F00-0000CB010000}"/>
            </a:ext>
          </a:extLst>
        </xdr:cNvPr>
        <xdr:cNvSpPr/>
      </xdr:nvSpPr>
      <xdr:spPr>
        <a:xfrm>
          <a:off x="95885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82550</xdr:rowOff>
    </xdr:from>
    <xdr:to>
      <xdr:col>46</xdr:col>
      <xdr:colOff>38100</xdr:colOff>
      <xdr:row>107</xdr:row>
      <xdr:rowOff>12700</xdr:rowOff>
    </xdr:to>
    <xdr:sp macro="" textlink="">
      <xdr:nvSpPr>
        <xdr:cNvPr id="460" name="フローチャート: 判断 459">
          <a:extLst>
            <a:ext uri="{FF2B5EF4-FFF2-40B4-BE49-F238E27FC236}">
              <a16:creationId xmlns:a16="http://schemas.microsoft.com/office/drawing/2014/main" id="{00000000-0008-0000-0F00-0000CC010000}"/>
            </a:ext>
          </a:extLst>
        </xdr:cNvPr>
        <xdr:cNvSpPr/>
      </xdr:nvSpPr>
      <xdr:spPr>
        <a:xfrm>
          <a:off x="8699500" y="1825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87122</xdr:rowOff>
    </xdr:from>
    <xdr:to>
      <xdr:col>41</xdr:col>
      <xdr:colOff>101600</xdr:colOff>
      <xdr:row>107</xdr:row>
      <xdr:rowOff>17272</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7810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87122</xdr:rowOff>
    </xdr:from>
    <xdr:to>
      <xdr:col>36</xdr:col>
      <xdr:colOff>165100</xdr:colOff>
      <xdr:row>107</xdr:row>
      <xdr:rowOff>17272</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6921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0000000-0008-0000-0F00-0000CF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0000000-0008-0000-0F00-0000D0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116839</xdr:rowOff>
    </xdr:from>
    <xdr:to>
      <xdr:col>55</xdr:col>
      <xdr:colOff>50800</xdr:colOff>
      <xdr:row>107</xdr:row>
      <xdr:rowOff>46989</xdr:rowOff>
    </xdr:to>
    <xdr:sp macro="" textlink="">
      <xdr:nvSpPr>
        <xdr:cNvPr id="468" name="楕円 467">
          <a:extLst>
            <a:ext uri="{FF2B5EF4-FFF2-40B4-BE49-F238E27FC236}">
              <a16:creationId xmlns:a16="http://schemas.microsoft.com/office/drawing/2014/main" id="{00000000-0008-0000-0F00-0000D4010000}"/>
            </a:ext>
          </a:extLst>
        </xdr:cNvPr>
        <xdr:cNvSpPr/>
      </xdr:nvSpPr>
      <xdr:spPr>
        <a:xfrm>
          <a:off x="104267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95266</xdr:rowOff>
    </xdr:from>
    <xdr:ext cx="469744" cy="259045"/>
    <xdr:sp macro="" textlink="">
      <xdr:nvSpPr>
        <xdr:cNvPr id="469" name="【市民会館】&#10;一人当たり面積該当値テキスト">
          <a:extLst>
            <a:ext uri="{FF2B5EF4-FFF2-40B4-BE49-F238E27FC236}">
              <a16:creationId xmlns:a16="http://schemas.microsoft.com/office/drawing/2014/main" id="{00000000-0008-0000-0F00-0000D5010000}"/>
            </a:ext>
          </a:extLst>
        </xdr:cNvPr>
        <xdr:cNvSpPr txBox="1"/>
      </xdr:nvSpPr>
      <xdr:spPr>
        <a:xfrm>
          <a:off x="10515600"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116839</xdr:rowOff>
    </xdr:from>
    <xdr:to>
      <xdr:col>50</xdr:col>
      <xdr:colOff>165100</xdr:colOff>
      <xdr:row>107</xdr:row>
      <xdr:rowOff>46989</xdr:rowOff>
    </xdr:to>
    <xdr:sp macro="" textlink="">
      <xdr:nvSpPr>
        <xdr:cNvPr id="470" name="楕円 469">
          <a:extLst>
            <a:ext uri="{FF2B5EF4-FFF2-40B4-BE49-F238E27FC236}">
              <a16:creationId xmlns:a16="http://schemas.microsoft.com/office/drawing/2014/main" id="{00000000-0008-0000-0F00-0000D6010000}"/>
            </a:ext>
          </a:extLst>
        </xdr:cNvPr>
        <xdr:cNvSpPr/>
      </xdr:nvSpPr>
      <xdr:spPr>
        <a:xfrm>
          <a:off x="9588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167639</xdr:rowOff>
    </xdr:from>
    <xdr:to>
      <xdr:col>55</xdr:col>
      <xdr:colOff>0</xdr:colOff>
      <xdr:row>106</xdr:row>
      <xdr:rowOff>167639</xdr:rowOff>
    </xdr:to>
    <xdr:cxnSp macro="">
      <xdr:nvCxnSpPr>
        <xdr:cNvPr id="471" name="直線コネクタ 470">
          <a:extLst>
            <a:ext uri="{FF2B5EF4-FFF2-40B4-BE49-F238E27FC236}">
              <a16:creationId xmlns:a16="http://schemas.microsoft.com/office/drawing/2014/main" id="{00000000-0008-0000-0F00-0000D7010000}"/>
            </a:ext>
          </a:extLst>
        </xdr:cNvPr>
        <xdr:cNvCxnSpPr/>
      </xdr:nvCxnSpPr>
      <xdr:spPr>
        <a:xfrm>
          <a:off x="9639300" y="1834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116839</xdr:rowOff>
    </xdr:from>
    <xdr:to>
      <xdr:col>46</xdr:col>
      <xdr:colOff>38100</xdr:colOff>
      <xdr:row>107</xdr:row>
      <xdr:rowOff>46989</xdr:rowOff>
    </xdr:to>
    <xdr:sp macro="" textlink="">
      <xdr:nvSpPr>
        <xdr:cNvPr id="472" name="楕円 471">
          <a:extLst>
            <a:ext uri="{FF2B5EF4-FFF2-40B4-BE49-F238E27FC236}">
              <a16:creationId xmlns:a16="http://schemas.microsoft.com/office/drawing/2014/main" id="{00000000-0008-0000-0F00-0000D8010000}"/>
            </a:ext>
          </a:extLst>
        </xdr:cNvPr>
        <xdr:cNvSpPr/>
      </xdr:nvSpPr>
      <xdr:spPr>
        <a:xfrm>
          <a:off x="8699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167639</xdr:rowOff>
    </xdr:from>
    <xdr:to>
      <xdr:col>50</xdr:col>
      <xdr:colOff>114300</xdr:colOff>
      <xdr:row>106</xdr:row>
      <xdr:rowOff>167639</xdr:rowOff>
    </xdr:to>
    <xdr:cxnSp macro="">
      <xdr:nvCxnSpPr>
        <xdr:cNvPr id="473" name="直線コネクタ 472">
          <a:extLst>
            <a:ext uri="{FF2B5EF4-FFF2-40B4-BE49-F238E27FC236}">
              <a16:creationId xmlns:a16="http://schemas.microsoft.com/office/drawing/2014/main" id="{00000000-0008-0000-0F00-0000D9010000}"/>
            </a:ext>
          </a:extLst>
        </xdr:cNvPr>
        <xdr:cNvCxnSpPr/>
      </xdr:nvCxnSpPr>
      <xdr:spPr>
        <a:xfrm>
          <a:off x="8750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116839</xdr:rowOff>
    </xdr:from>
    <xdr:to>
      <xdr:col>41</xdr:col>
      <xdr:colOff>101600</xdr:colOff>
      <xdr:row>107</xdr:row>
      <xdr:rowOff>46989</xdr:rowOff>
    </xdr:to>
    <xdr:sp macro="" textlink="">
      <xdr:nvSpPr>
        <xdr:cNvPr id="474" name="楕円 473">
          <a:extLst>
            <a:ext uri="{FF2B5EF4-FFF2-40B4-BE49-F238E27FC236}">
              <a16:creationId xmlns:a16="http://schemas.microsoft.com/office/drawing/2014/main" id="{00000000-0008-0000-0F00-0000DA010000}"/>
            </a:ext>
          </a:extLst>
        </xdr:cNvPr>
        <xdr:cNvSpPr/>
      </xdr:nvSpPr>
      <xdr:spPr>
        <a:xfrm>
          <a:off x="7810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167639</xdr:rowOff>
    </xdr:from>
    <xdr:to>
      <xdr:col>45</xdr:col>
      <xdr:colOff>177800</xdr:colOff>
      <xdr:row>106</xdr:row>
      <xdr:rowOff>167639</xdr:rowOff>
    </xdr:to>
    <xdr:cxnSp macro="">
      <xdr:nvCxnSpPr>
        <xdr:cNvPr id="475" name="直線コネクタ 474">
          <a:extLst>
            <a:ext uri="{FF2B5EF4-FFF2-40B4-BE49-F238E27FC236}">
              <a16:creationId xmlns:a16="http://schemas.microsoft.com/office/drawing/2014/main" id="{00000000-0008-0000-0F00-0000DB010000}"/>
            </a:ext>
          </a:extLst>
        </xdr:cNvPr>
        <xdr:cNvCxnSpPr/>
      </xdr:nvCxnSpPr>
      <xdr:spPr>
        <a:xfrm>
          <a:off x="7861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116839</xdr:rowOff>
    </xdr:from>
    <xdr:to>
      <xdr:col>36</xdr:col>
      <xdr:colOff>165100</xdr:colOff>
      <xdr:row>107</xdr:row>
      <xdr:rowOff>46989</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6921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167639</xdr:rowOff>
    </xdr:from>
    <xdr:to>
      <xdr:col>41</xdr:col>
      <xdr:colOff>50800</xdr:colOff>
      <xdr:row>106</xdr:row>
      <xdr:rowOff>167639</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a:off x="6972300" y="18341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38371</xdr:rowOff>
    </xdr:from>
    <xdr:ext cx="469744" cy="259045"/>
    <xdr:sp macro="" textlink="">
      <xdr:nvSpPr>
        <xdr:cNvPr id="478" name="n_1aveValue【市民会館】&#10;一人当たり面積">
          <a:extLst>
            <a:ext uri="{FF2B5EF4-FFF2-40B4-BE49-F238E27FC236}">
              <a16:creationId xmlns:a16="http://schemas.microsoft.com/office/drawing/2014/main" id="{00000000-0008-0000-0F00-0000DE010000}"/>
            </a:ext>
          </a:extLst>
        </xdr:cNvPr>
        <xdr:cNvSpPr txBox="1"/>
      </xdr:nvSpPr>
      <xdr:spPr>
        <a:xfrm>
          <a:off x="9391727" y="1804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29227</xdr:rowOff>
    </xdr:from>
    <xdr:ext cx="469744" cy="259045"/>
    <xdr:sp macro="" textlink="">
      <xdr:nvSpPr>
        <xdr:cNvPr id="479" name="n_2aveValue【市民会館】&#10;一人当たり面積">
          <a:extLst>
            <a:ext uri="{FF2B5EF4-FFF2-40B4-BE49-F238E27FC236}">
              <a16:creationId xmlns:a16="http://schemas.microsoft.com/office/drawing/2014/main" id="{00000000-0008-0000-0F00-0000DF010000}"/>
            </a:ext>
          </a:extLst>
        </xdr:cNvPr>
        <xdr:cNvSpPr txBox="1"/>
      </xdr:nvSpPr>
      <xdr:spPr>
        <a:xfrm>
          <a:off x="8515427" y="1803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33799</xdr:rowOff>
    </xdr:from>
    <xdr:ext cx="469744" cy="259045"/>
    <xdr:sp macro="" textlink="">
      <xdr:nvSpPr>
        <xdr:cNvPr id="480" name="n_3aveValue【市民会館】&#10;一人当たり面積">
          <a:extLst>
            <a:ext uri="{FF2B5EF4-FFF2-40B4-BE49-F238E27FC236}">
              <a16:creationId xmlns:a16="http://schemas.microsoft.com/office/drawing/2014/main" id="{00000000-0008-0000-0F00-0000E0010000}"/>
            </a:ext>
          </a:extLst>
        </xdr:cNvPr>
        <xdr:cNvSpPr txBox="1"/>
      </xdr:nvSpPr>
      <xdr:spPr>
        <a:xfrm>
          <a:off x="7626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33799</xdr:rowOff>
    </xdr:from>
    <xdr:ext cx="469744" cy="259045"/>
    <xdr:sp macro="" textlink="">
      <xdr:nvSpPr>
        <xdr:cNvPr id="481" name="n_4aveValue【市民会館】&#10;一人当たり面積">
          <a:extLst>
            <a:ext uri="{FF2B5EF4-FFF2-40B4-BE49-F238E27FC236}">
              <a16:creationId xmlns:a16="http://schemas.microsoft.com/office/drawing/2014/main" id="{00000000-0008-0000-0F00-0000E1010000}"/>
            </a:ext>
          </a:extLst>
        </xdr:cNvPr>
        <xdr:cNvSpPr txBox="1"/>
      </xdr:nvSpPr>
      <xdr:spPr>
        <a:xfrm>
          <a:off x="6737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38116</xdr:rowOff>
    </xdr:from>
    <xdr:ext cx="469744" cy="259045"/>
    <xdr:sp macro="" textlink="">
      <xdr:nvSpPr>
        <xdr:cNvPr id="482" name="n_1mainValue【市民会館】&#10;一人当たり面積">
          <a:extLst>
            <a:ext uri="{FF2B5EF4-FFF2-40B4-BE49-F238E27FC236}">
              <a16:creationId xmlns:a16="http://schemas.microsoft.com/office/drawing/2014/main" id="{00000000-0008-0000-0F00-0000E2010000}"/>
            </a:ext>
          </a:extLst>
        </xdr:cNvPr>
        <xdr:cNvSpPr txBox="1"/>
      </xdr:nvSpPr>
      <xdr:spPr>
        <a:xfrm>
          <a:off x="93917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38116</xdr:rowOff>
    </xdr:from>
    <xdr:ext cx="469744" cy="259045"/>
    <xdr:sp macro="" textlink="">
      <xdr:nvSpPr>
        <xdr:cNvPr id="483" name="n_2mainValue【市民会館】&#10;一人当たり面積">
          <a:extLst>
            <a:ext uri="{FF2B5EF4-FFF2-40B4-BE49-F238E27FC236}">
              <a16:creationId xmlns:a16="http://schemas.microsoft.com/office/drawing/2014/main" id="{00000000-0008-0000-0F00-0000E3010000}"/>
            </a:ext>
          </a:extLst>
        </xdr:cNvPr>
        <xdr:cNvSpPr txBox="1"/>
      </xdr:nvSpPr>
      <xdr:spPr>
        <a:xfrm>
          <a:off x="8515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38116</xdr:rowOff>
    </xdr:from>
    <xdr:ext cx="469744" cy="259045"/>
    <xdr:sp macro="" textlink="">
      <xdr:nvSpPr>
        <xdr:cNvPr id="484" name="n_3mainValue【市民会館】&#10;一人当たり面積">
          <a:extLst>
            <a:ext uri="{FF2B5EF4-FFF2-40B4-BE49-F238E27FC236}">
              <a16:creationId xmlns:a16="http://schemas.microsoft.com/office/drawing/2014/main" id="{00000000-0008-0000-0F00-0000E4010000}"/>
            </a:ext>
          </a:extLst>
        </xdr:cNvPr>
        <xdr:cNvSpPr txBox="1"/>
      </xdr:nvSpPr>
      <xdr:spPr>
        <a:xfrm>
          <a:off x="7626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38116</xdr:rowOff>
    </xdr:from>
    <xdr:ext cx="469744" cy="259045"/>
    <xdr:sp macro="" textlink="">
      <xdr:nvSpPr>
        <xdr:cNvPr id="485" name="n_4mainValue【市民会館】&#10;一人当たり面積">
          <a:extLst>
            <a:ext uri="{FF2B5EF4-FFF2-40B4-BE49-F238E27FC236}">
              <a16:creationId xmlns:a16="http://schemas.microsoft.com/office/drawing/2014/main" id="{00000000-0008-0000-0F00-0000E5010000}"/>
            </a:ext>
          </a:extLst>
        </xdr:cNvPr>
        <xdr:cNvSpPr txBox="1"/>
      </xdr:nvSpPr>
      <xdr:spPr>
        <a:xfrm>
          <a:off x="67374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00000000-0008-0000-0F00-0000E6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00000000-0008-0000-0F00-0000E7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00000000-0008-0000-0F00-0000E8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00000000-0008-0000-0F00-0000E9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00000000-0008-0000-0F00-0000EE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00000000-0008-0000-0F00-0000EF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00000000-0008-0000-0F00-0000F0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7" name="直線コネクタ 496">
          <a:extLst>
            <a:ext uri="{FF2B5EF4-FFF2-40B4-BE49-F238E27FC236}">
              <a16:creationId xmlns:a16="http://schemas.microsoft.com/office/drawing/2014/main" id="{00000000-0008-0000-0F00-0000F1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8" name="テキスト ボックス 497">
          <a:extLst>
            <a:ext uri="{FF2B5EF4-FFF2-40B4-BE49-F238E27FC236}">
              <a16:creationId xmlns:a16="http://schemas.microsoft.com/office/drawing/2014/main" id="{00000000-0008-0000-0F00-0000F2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9" name="直線コネクタ 498">
          <a:extLst>
            <a:ext uri="{FF2B5EF4-FFF2-40B4-BE49-F238E27FC236}">
              <a16:creationId xmlns:a16="http://schemas.microsoft.com/office/drawing/2014/main" id="{00000000-0008-0000-0F00-0000F3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0" name="テキスト ボックス 499">
          <a:extLst>
            <a:ext uri="{FF2B5EF4-FFF2-40B4-BE49-F238E27FC236}">
              <a16:creationId xmlns:a16="http://schemas.microsoft.com/office/drawing/2014/main" id="{00000000-0008-0000-0F00-0000F4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1" name="直線コネクタ 500">
          <a:extLst>
            <a:ext uri="{FF2B5EF4-FFF2-40B4-BE49-F238E27FC236}">
              <a16:creationId xmlns:a16="http://schemas.microsoft.com/office/drawing/2014/main" id="{00000000-0008-0000-0F00-0000F5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0" name="【一般廃棄物処理施設】&#10;有形固定資産減価償却率グラフ枠">
          <a:extLst>
            <a:ext uri="{FF2B5EF4-FFF2-40B4-BE49-F238E27FC236}">
              <a16:creationId xmlns:a16="http://schemas.microsoft.com/office/drawing/2014/main" id="{00000000-0008-0000-0F00-0000FE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19050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flipV="1">
          <a:off x="16318864" y="5863046"/>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512" name="【一般廃棄物処理施設】&#10;有形固定資産減価償却率最小値テキスト">
          <a:extLst>
            <a:ext uri="{FF2B5EF4-FFF2-40B4-BE49-F238E27FC236}">
              <a16:creationId xmlns:a16="http://schemas.microsoft.com/office/drawing/2014/main" id="{00000000-0008-0000-0F00-000000020000}"/>
            </a:ext>
          </a:extLst>
        </xdr:cNvPr>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514" name="【一般廃棄物処理施設】&#10;有形固定資産減価償却率最大値テキスト">
          <a:extLst>
            <a:ext uri="{FF2B5EF4-FFF2-40B4-BE49-F238E27FC236}">
              <a16:creationId xmlns:a16="http://schemas.microsoft.com/office/drawing/2014/main" id="{00000000-0008-0000-0F00-000002020000}"/>
            </a:ext>
          </a:extLst>
        </xdr:cNvPr>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105064</xdr:rowOff>
    </xdr:from>
    <xdr:ext cx="405111" cy="259045"/>
    <xdr:sp macro="" textlink="">
      <xdr:nvSpPr>
        <xdr:cNvPr id="516" name="【一般廃棄物処理施設】&#10;有形固定資産減価償却率平均値テキスト">
          <a:extLst>
            <a:ext uri="{FF2B5EF4-FFF2-40B4-BE49-F238E27FC236}">
              <a16:creationId xmlns:a16="http://schemas.microsoft.com/office/drawing/2014/main" id="{00000000-0008-0000-0F00-000004020000}"/>
            </a:ext>
          </a:extLst>
        </xdr:cNvPr>
        <xdr:cNvSpPr txBox="1"/>
      </xdr:nvSpPr>
      <xdr:spPr>
        <a:xfrm>
          <a:off x="16357600" y="662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126637</xdr:rowOff>
    </xdr:from>
    <xdr:to>
      <xdr:col>85</xdr:col>
      <xdr:colOff>177800</xdr:colOff>
      <xdr:row>39</xdr:row>
      <xdr:rowOff>56787</xdr:rowOff>
    </xdr:to>
    <xdr:sp macro="" textlink="">
      <xdr:nvSpPr>
        <xdr:cNvPr id="517" name="フローチャート: 判断 516">
          <a:extLst>
            <a:ext uri="{FF2B5EF4-FFF2-40B4-BE49-F238E27FC236}">
              <a16:creationId xmlns:a16="http://schemas.microsoft.com/office/drawing/2014/main" id="{00000000-0008-0000-0F00-000005020000}"/>
            </a:ext>
          </a:extLst>
        </xdr:cNvPr>
        <xdr:cNvSpPr/>
      </xdr:nvSpPr>
      <xdr:spPr>
        <a:xfrm>
          <a:off x="16268700" y="664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123372</xdr:rowOff>
    </xdr:from>
    <xdr:to>
      <xdr:col>81</xdr:col>
      <xdr:colOff>101600</xdr:colOff>
      <xdr:row>39</xdr:row>
      <xdr:rowOff>53522</xdr:rowOff>
    </xdr:to>
    <xdr:sp macro="" textlink="">
      <xdr:nvSpPr>
        <xdr:cNvPr id="518" name="フローチャート: 判断 517">
          <a:extLst>
            <a:ext uri="{FF2B5EF4-FFF2-40B4-BE49-F238E27FC236}">
              <a16:creationId xmlns:a16="http://schemas.microsoft.com/office/drawing/2014/main" id="{00000000-0008-0000-0F00-000006020000}"/>
            </a:ext>
          </a:extLst>
        </xdr:cNvPr>
        <xdr:cNvSpPr/>
      </xdr:nvSpPr>
      <xdr:spPr>
        <a:xfrm>
          <a:off x="1543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97246</xdr:rowOff>
    </xdr:from>
    <xdr:to>
      <xdr:col>76</xdr:col>
      <xdr:colOff>165100</xdr:colOff>
      <xdr:row>39</xdr:row>
      <xdr:rowOff>27396</xdr:rowOff>
    </xdr:to>
    <xdr:sp macro="" textlink="">
      <xdr:nvSpPr>
        <xdr:cNvPr id="519" name="フローチャート: 判断 518">
          <a:extLst>
            <a:ext uri="{FF2B5EF4-FFF2-40B4-BE49-F238E27FC236}">
              <a16:creationId xmlns:a16="http://schemas.microsoft.com/office/drawing/2014/main" id="{00000000-0008-0000-0F00-000007020000}"/>
            </a:ext>
          </a:extLst>
        </xdr:cNvPr>
        <xdr:cNvSpPr/>
      </xdr:nvSpPr>
      <xdr:spPr>
        <a:xfrm>
          <a:off x="14541500" y="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58057</xdr:rowOff>
    </xdr:from>
    <xdr:to>
      <xdr:col>72</xdr:col>
      <xdr:colOff>38100</xdr:colOff>
      <xdr:row>38</xdr:row>
      <xdr:rowOff>159657</xdr:rowOff>
    </xdr:to>
    <xdr:sp macro="" textlink="">
      <xdr:nvSpPr>
        <xdr:cNvPr id="520" name="フローチャート: 判断 519">
          <a:extLst>
            <a:ext uri="{FF2B5EF4-FFF2-40B4-BE49-F238E27FC236}">
              <a16:creationId xmlns:a16="http://schemas.microsoft.com/office/drawing/2014/main" id="{00000000-0008-0000-0F00-000008020000}"/>
            </a:ext>
          </a:extLst>
        </xdr:cNvPr>
        <xdr:cNvSpPr/>
      </xdr:nvSpPr>
      <xdr:spPr>
        <a:xfrm>
          <a:off x="13652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38463</xdr:rowOff>
    </xdr:from>
    <xdr:to>
      <xdr:col>67</xdr:col>
      <xdr:colOff>101600</xdr:colOff>
      <xdr:row>38</xdr:row>
      <xdr:rowOff>140063</xdr:rowOff>
    </xdr:to>
    <xdr:sp macro="" textlink="">
      <xdr:nvSpPr>
        <xdr:cNvPr id="521" name="フローチャート: 判断 520">
          <a:extLst>
            <a:ext uri="{FF2B5EF4-FFF2-40B4-BE49-F238E27FC236}">
              <a16:creationId xmlns:a16="http://schemas.microsoft.com/office/drawing/2014/main" id="{00000000-0008-0000-0F00-000009020000}"/>
            </a:ext>
          </a:extLst>
        </xdr:cNvPr>
        <xdr:cNvSpPr/>
      </xdr:nvSpPr>
      <xdr:spPr>
        <a:xfrm>
          <a:off x="12763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F00-00000A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F00-00000B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F00-00000D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72753</xdr:rowOff>
    </xdr:from>
    <xdr:to>
      <xdr:col>85</xdr:col>
      <xdr:colOff>177800</xdr:colOff>
      <xdr:row>38</xdr:row>
      <xdr:rowOff>2903</xdr:rowOff>
    </xdr:to>
    <xdr:sp macro="" textlink="">
      <xdr:nvSpPr>
        <xdr:cNvPr id="527" name="楕円 526">
          <a:extLst>
            <a:ext uri="{FF2B5EF4-FFF2-40B4-BE49-F238E27FC236}">
              <a16:creationId xmlns:a16="http://schemas.microsoft.com/office/drawing/2014/main" id="{00000000-0008-0000-0F00-00000F020000}"/>
            </a:ext>
          </a:extLst>
        </xdr:cNvPr>
        <xdr:cNvSpPr/>
      </xdr:nvSpPr>
      <xdr:spPr>
        <a:xfrm>
          <a:off x="16268700" y="64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95630</xdr:rowOff>
    </xdr:from>
    <xdr:ext cx="405111" cy="259045"/>
    <xdr:sp macro="" textlink="">
      <xdr:nvSpPr>
        <xdr:cNvPr id="528" name="【一般廃棄物処理施設】&#10;有形固定資産減価償却率該当値テキスト">
          <a:extLst>
            <a:ext uri="{FF2B5EF4-FFF2-40B4-BE49-F238E27FC236}">
              <a16:creationId xmlns:a16="http://schemas.microsoft.com/office/drawing/2014/main" id="{00000000-0008-0000-0F00-000010020000}"/>
            </a:ext>
          </a:extLst>
        </xdr:cNvPr>
        <xdr:cNvSpPr txBox="1"/>
      </xdr:nvSpPr>
      <xdr:spPr>
        <a:xfrm>
          <a:off x="16357600" y="6267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27033</xdr:rowOff>
    </xdr:from>
    <xdr:to>
      <xdr:col>81</xdr:col>
      <xdr:colOff>101600</xdr:colOff>
      <xdr:row>37</xdr:row>
      <xdr:rowOff>128633</xdr:rowOff>
    </xdr:to>
    <xdr:sp macro="" textlink="">
      <xdr:nvSpPr>
        <xdr:cNvPr id="529" name="楕円 528">
          <a:extLst>
            <a:ext uri="{FF2B5EF4-FFF2-40B4-BE49-F238E27FC236}">
              <a16:creationId xmlns:a16="http://schemas.microsoft.com/office/drawing/2014/main" id="{00000000-0008-0000-0F00-000011020000}"/>
            </a:ext>
          </a:extLst>
        </xdr:cNvPr>
        <xdr:cNvSpPr/>
      </xdr:nvSpPr>
      <xdr:spPr>
        <a:xfrm>
          <a:off x="15430500" y="637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77833</xdr:rowOff>
    </xdr:from>
    <xdr:to>
      <xdr:col>85</xdr:col>
      <xdr:colOff>127000</xdr:colOff>
      <xdr:row>37</xdr:row>
      <xdr:rowOff>123553</xdr:rowOff>
    </xdr:to>
    <xdr:cxnSp macro="">
      <xdr:nvCxnSpPr>
        <xdr:cNvPr id="530" name="直線コネクタ 529">
          <a:extLst>
            <a:ext uri="{FF2B5EF4-FFF2-40B4-BE49-F238E27FC236}">
              <a16:creationId xmlns:a16="http://schemas.microsoft.com/office/drawing/2014/main" id="{00000000-0008-0000-0F00-000012020000}"/>
            </a:ext>
          </a:extLst>
        </xdr:cNvPr>
        <xdr:cNvCxnSpPr/>
      </xdr:nvCxnSpPr>
      <xdr:spPr>
        <a:xfrm>
          <a:off x="15481300" y="6421483"/>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80917</xdr:rowOff>
    </xdr:from>
    <xdr:to>
      <xdr:col>76</xdr:col>
      <xdr:colOff>165100</xdr:colOff>
      <xdr:row>38</xdr:row>
      <xdr:rowOff>11068</xdr:rowOff>
    </xdr:to>
    <xdr:sp macro="" textlink="">
      <xdr:nvSpPr>
        <xdr:cNvPr id="531" name="楕円 530">
          <a:extLst>
            <a:ext uri="{FF2B5EF4-FFF2-40B4-BE49-F238E27FC236}">
              <a16:creationId xmlns:a16="http://schemas.microsoft.com/office/drawing/2014/main" id="{00000000-0008-0000-0F00-000013020000}"/>
            </a:ext>
          </a:extLst>
        </xdr:cNvPr>
        <xdr:cNvSpPr/>
      </xdr:nvSpPr>
      <xdr:spPr>
        <a:xfrm>
          <a:off x="14541500" y="64245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77833</xdr:rowOff>
    </xdr:from>
    <xdr:to>
      <xdr:col>81</xdr:col>
      <xdr:colOff>50800</xdr:colOff>
      <xdr:row>37</xdr:row>
      <xdr:rowOff>131717</xdr:rowOff>
    </xdr:to>
    <xdr:cxnSp macro="">
      <xdr:nvCxnSpPr>
        <xdr:cNvPr id="532" name="直線コネクタ 531">
          <a:extLst>
            <a:ext uri="{FF2B5EF4-FFF2-40B4-BE49-F238E27FC236}">
              <a16:creationId xmlns:a16="http://schemas.microsoft.com/office/drawing/2014/main" id="{00000000-0008-0000-0F00-000014020000}"/>
            </a:ext>
          </a:extLst>
        </xdr:cNvPr>
        <xdr:cNvCxnSpPr/>
      </xdr:nvCxnSpPr>
      <xdr:spPr>
        <a:xfrm flipV="1">
          <a:off x="14592300" y="6421483"/>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87449</xdr:rowOff>
    </xdr:from>
    <xdr:to>
      <xdr:col>72</xdr:col>
      <xdr:colOff>38100</xdr:colOff>
      <xdr:row>38</xdr:row>
      <xdr:rowOff>17599</xdr:rowOff>
    </xdr:to>
    <xdr:sp macro="" textlink="">
      <xdr:nvSpPr>
        <xdr:cNvPr id="533" name="楕円 532">
          <a:extLst>
            <a:ext uri="{FF2B5EF4-FFF2-40B4-BE49-F238E27FC236}">
              <a16:creationId xmlns:a16="http://schemas.microsoft.com/office/drawing/2014/main" id="{00000000-0008-0000-0F00-000015020000}"/>
            </a:ext>
          </a:extLst>
        </xdr:cNvPr>
        <xdr:cNvSpPr/>
      </xdr:nvSpPr>
      <xdr:spPr>
        <a:xfrm>
          <a:off x="13652500" y="643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131717</xdr:rowOff>
    </xdr:from>
    <xdr:to>
      <xdr:col>76</xdr:col>
      <xdr:colOff>114300</xdr:colOff>
      <xdr:row>37</xdr:row>
      <xdr:rowOff>138249</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flipV="1">
          <a:off x="13703300" y="647536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103777</xdr:rowOff>
    </xdr:from>
    <xdr:to>
      <xdr:col>67</xdr:col>
      <xdr:colOff>101600</xdr:colOff>
      <xdr:row>40</xdr:row>
      <xdr:rowOff>33927</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2763500" y="679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138249</xdr:rowOff>
    </xdr:from>
    <xdr:to>
      <xdr:col>71</xdr:col>
      <xdr:colOff>177800</xdr:colOff>
      <xdr:row>39</xdr:row>
      <xdr:rowOff>154577</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flipV="1">
          <a:off x="12814300" y="6481899"/>
          <a:ext cx="889000" cy="3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44649</xdr:rowOff>
    </xdr:from>
    <xdr:ext cx="405111" cy="259045"/>
    <xdr:sp macro="" textlink="">
      <xdr:nvSpPr>
        <xdr:cNvPr id="537" name="n_1aveValue【一般廃棄物処理施設】&#10;有形固定資産減価償却率">
          <a:extLst>
            <a:ext uri="{FF2B5EF4-FFF2-40B4-BE49-F238E27FC236}">
              <a16:creationId xmlns:a16="http://schemas.microsoft.com/office/drawing/2014/main" id="{00000000-0008-0000-0F00-000019020000}"/>
            </a:ext>
          </a:extLst>
        </xdr:cNvPr>
        <xdr:cNvSpPr txBox="1"/>
      </xdr:nvSpPr>
      <xdr:spPr>
        <a:xfrm>
          <a:off x="152660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18523</xdr:rowOff>
    </xdr:from>
    <xdr:ext cx="405111" cy="259045"/>
    <xdr:sp macro="" textlink="">
      <xdr:nvSpPr>
        <xdr:cNvPr id="538" name="n_2aveValue【一般廃棄物処理施設】&#10;有形固定資産減価償却率">
          <a:extLst>
            <a:ext uri="{FF2B5EF4-FFF2-40B4-BE49-F238E27FC236}">
              <a16:creationId xmlns:a16="http://schemas.microsoft.com/office/drawing/2014/main" id="{00000000-0008-0000-0F00-00001A020000}"/>
            </a:ext>
          </a:extLst>
        </xdr:cNvPr>
        <xdr:cNvSpPr txBox="1"/>
      </xdr:nvSpPr>
      <xdr:spPr>
        <a:xfrm>
          <a:off x="14389744" y="670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150784</xdr:rowOff>
    </xdr:from>
    <xdr:ext cx="405111" cy="259045"/>
    <xdr:sp macro="" textlink="">
      <xdr:nvSpPr>
        <xdr:cNvPr id="539" name="n_3aveValue【一般廃棄物処理施設】&#10;有形固定資産減価償却率">
          <a:extLst>
            <a:ext uri="{FF2B5EF4-FFF2-40B4-BE49-F238E27FC236}">
              <a16:creationId xmlns:a16="http://schemas.microsoft.com/office/drawing/2014/main" id="{00000000-0008-0000-0F00-00001B020000}"/>
            </a:ext>
          </a:extLst>
        </xdr:cNvPr>
        <xdr:cNvSpPr txBox="1"/>
      </xdr:nvSpPr>
      <xdr:spPr>
        <a:xfrm>
          <a:off x="135007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156590</xdr:rowOff>
    </xdr:from>
    <xdr:ext cx="405111" cy="259045"/>
    <xdr:sp macro="" textlink="">
      <xdr:nvSpPr>
        <xdr:cNvPr id="540" name="n_4aveValue【一般廃棄物処理施設】&#10;有形固定資産減価償却率">
          <a:extLst>
            <a:ext uri="{FF2B5EF4-FFF2-40B4-BE49-F238E27FC236}">
              <a16:creationId xmlns:a16="http://schemas.microsoft.com/office/drawing/2014/main" id="{00000000-0008-0000-0F00-00001C020000}"/>
            </a:ext>
          </a:extLst>
        </xdr:cNvPr>
        <xdr:cNvSpPr txBox="1"/>
      </xdr:nvSpPr>
      <xdr:spPr>
        <a:xfrm>
          <a:off x="12611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145160</xdr:rowOff>
    </xdr:from>
    <xdr:ext cx="405111" cy="259045"/>
    <xdr:sp macro="" textlink="">
      <xdr:nvSpPr>
        <xdr:cNvPr id="541" name="n_1mainValue【一般廃棄物処理施設】&#10;有形固定資産減価償却率">
          <a:extLst>
            <a:ext uri="{FF2B5EF4-FFF2-40B4-BE49-F238E27FC236}">
              <a16:creationId xmlns:a16="http://schemas.microsoft.com/office/drawing/2014/main" id="{00000000-0008-0000-0F00-00001D020000}"/>
            </a:ext>
          </a:extLst>
        </xdr:cNvPr>
        <xdr:cNvSpPr txBox="1"/>
      </xdr:nvSpPr>
      <xdr:spPr>
        <a:xfrm>
          <a:off x="152660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27594</xdr:rowOff>
    </xdr:from>
    <xdr:ext cx="405111" cy="259045"/>
    <xdr:sp macro="" textlink="">
      <xdr:nvSpPr>
        <xdr:cNvPr id="542" name="n_2main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43897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34126</xdr:rowOff>
    </xdr:from>
    <xdr:ext cx="405111" cy="259045"/>
    <xdr:sp macro="" textlink="">
      <xdr:nvSpPr>
        <xdr:cNvPr id="543" name="n_3main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35007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25054</xdr:rowOff>
    </xdr:from>
    <xdr:ext cx="405111" cy="259045"/>
    <xdr:sp macro="" textlink="">
      <xdr:nvSpPr>
        <xdr:cNvPr id="544" name="n_4main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2611744" y="688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a:extLst>
            <a:ext uri="{FF2B5EF4-FFF2-40B4-BE49-F238E27FC236}">
              <a16:creationId xmlns:a16="http://schemas.microsoft.com/office/drawing/2014/main" id="{00000000-0008-0000-0F00-000021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a:extLst>
            <a:ext uri="{FF2B5EF4-FFF2-40B4-BE49-F238E27FC236}">
              <a16:creationId xmlns:a16="http://schemas.microsoft.com/office/drawing/2014/main" id="{00000000-0008-0000-0F00-000022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a:extLst>
            <a:ext uri="{FF2B5EF4-FFF2-40B4-BE49-F238E27FC236}">
              <a16:creationId xmlns:a16="http://schemas.microsoft.com/office/drawing/2014/main" id="{00000000-0008-0000-0F00-000023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a:extLst>
            <a:ext uri="{FF2B5EF4-FFF2-40B4-BE49-F238E27FC236}">
              <a16:creationId xmlns:a16="http://schemas.microsoft.com/office/drawing/2014/main" id="{00000000-0008-0000-0F00-000024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a:extLst>
            <a:ext uri="{FF2B5EF4-FFF2-40B4-BE49-F238E27FC236}">
              <a16:creationId xmlns:a16="http://schemas.microsoft.com/office/drawing/2014/main" id="{00000000-0008-0000-0F00-000029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a:extLst>
            <a:ext uri="{FF2B5EF4-FFF2-40B4-BE49-F238E27FC236}">
              <a16:creationId xmlns:a16="http://schemas.microsoft.com/office/drawing/2014/main" id="{00000000-0008-0000-0F00-00002A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5" name="直線コネクタ 554">
          <a:extLst>
            <a:ext uri="{FF2B5EF4-FFF2-40B4-BE49-F238E27FC236}">
              <a16:creationId xmlns:a16="http://schemas.microsoft.com/office/drawing/2014/main" id="{00000000-0008-0000-0F00-00002B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6" name="テキスト ボックス 555">
          <a:extLst>
            <a:ext uri="{FF2B5EF4-FFF2-40B4-BE49-F238E27FC236}">
              <a16:creationId xmlns:a16="http://schemas.microsoft.com/office/drawing/2014/main" id="{00000000-0008-0000-0F00-00002C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7" name="直線コネクタ 556">
          <a:extLst>
            <a:ext uri="{FF2B5EF4-FFF2-40B4-BE49-F238E27FC236}">
              <a16:creationId xmlns:a16="http://schemas.microsoft.com/office/drawing/2014/main" id="{00000000-0008-0000-0F00-00002D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8" name="テキスト ボックス 557">
          <a:extLst>
            <a:ext uri="{FF2B5EF4-FFF2-40B4-BE49-F238E27FC236}">
              <a16:creationId xmlns:a16="http://schemas.microsoft.com/office/drawing/2014/main" id="{00000000-0008-0000-0F00-00002E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a:extLst>
            <a:ext uri="{FF2B5EF4-FFF2-40B4-BE49-F238E27FC236}">
              <a16:creationId xmlns:a16="http://schemas.microsoft.com/office/drawing/2014/main" id="{00000000-0008-0000-0F00-000037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151867</xdr:rowOff>
    </xdr:from>
    <xdr:to>
      <xdr:col>116</xdr:col>
      <xdr:colOff>62864</xdr:colOff>
      <xdr:row>42</xdr:row>
      <xdr:rowOff>37950</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flipV="1">
          <a:off x="22160864" y="5981167"/>
          <a:ext cx="0" cy="125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41777</xdr:rowOff>
    </xdr:from>
    <xdr:ext cx="313932" cy="259045"/>
    <xdr:sp macro="" textlink="">
      <xdr:nvSpPr>
        <xdr:cNvPr id="569" name="【一般廃棄物処理施設】&#10;一人当たり有形固定資産（償却資産）額最小値テキスト">
          <a:extLst>
            <a:ext uri="{FF2B5EF4-FFF2-40B4-BE49-F238E27FC236}">
              <a16:creationId xmlns:a16="http://schemas.microsoft.com/office/drawing/2014/main" id="{00000000-0008-0000-0F00-000039020000}"/>
            </a:ext>
          </a:extLst>
        </xdr:cNvPr>
        <xdr:cNvSpPr txBox="1"/>
      </xdr:nvSpPr>
      <xdr:spPr>
        <a:xfrm>
          <a:off x="22199600" y="72426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37950</xdr:rowOff>
    </xdr:from>
    <xdr:to>
      <xdr:col>116</xdr:col>
      <xdr:colOff>152400</xdr:colOff>
      <xdr:row>42</xdr:row>
      <xdr:rowOff>37950</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22072600" y="723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98544</xdr:rowOff>
    </xdr:from>
    <xdr:ext cx="599010" cy="259045"/>
    <xdr:sp macro="" textlink="">
      <xdr:nvSpPr>
        <xdr:cNvPr id="571" name="【一般廃棄物処理施設】&#10;一人当たり有形固定資産（償却資産）額最大値テキスト">
          <a:extLst>
            <a:ext uri="{FF2B5EF4-FFF2-40B4-BE49-F238E27FC236}">
              <a16:creationId xmlns:a16="http://schemas.microsoft.com/office/drawing/2014/main" id="{00000000-0008-0000-0F00-00003B020000}"/>
            </a:ext>
          </a:extLst>
        </xdr:cNvPr>
        <xdr:cNvSpPr txBox="1"/>
      </xdr:nvSpPr>
      <xdr:spPr>
        <a:xfrm>
          <a:off x="22199600" y="57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151867</xdr:rowOff>
    </xdr:from>
    <xdr:to>
      <xdr:col>116</xdr:col>
      <xdr:colOff>152400</xdr:colOff>
      <xdr:row>34</xdr:row>
      <xdr:rowOff>151867</xdr:rowOff>
    </xdr:to>
    <xdr:cxnSp macro="">
      <xdr:nvCxnSpPr>
        <xdr:cNvPr id="572" name="直線コネクタ 571">
          <a:extLst>
            <a:ext uri="{FF2B5EF4-FFF2-40B4-BE49-F238E27FC236}">
              <a16:creationId xmlns:a16="http://schemas.microsoft.com/office/drawing/2014/main" id="{00000000-0008-0000-0F00-00003C020000}"/>
            </a:ext>
          </a:extLst>
        </xdr:cNvPr>
        <xdr:cNvCxnSpPr/>
      </xdr:nvCxnSpPr>
      <xdr:spPr>
        <a:xfrm>
          <a:off x="22072600" y="59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19801</xdr:rowOff>
    </xdr:from>
    <xdr:ext cx="534377" cy="259045"/>
    <xdr:sp macro="" textlink="">
      <xdr:nvSpPr>
        <xdr:cNvPr id="573" name="【一般廃棄物処理施設】&#10;一人当たり有形固定資産（償却資産）額平均値テキスト">
          <a:extLst>
            <a:ext uri="{FF2B5EF4-FFF2-40B4-BE49-F238E27FC236}">
              <a16:creationId xmlns:a16="http://schemas.microsoft.com/office/drawing/2014/main" id="{00000000-0008-0000-0F00-00003D020000}"/>
            </a:ext>
          </a:extLst>
        </xdr:cNvPr>
        <xdr:cNvSpPr txBox="1"/>
      </xdr:nvSpPr>
      <xdr:spPr>
        <a:xfrm>
          <a:off x="22199600" y="6877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168374</xdr:rowOff>
    </xdr:from>
    <xdr:to>
      <xdr:col>116</xdr:col>
      <xdr:colOff>114300</xdr:colOff>
      <xdr:row>41</xdr:row>
      <xdr:rowOff>98524</xdr:rowOff>
    </xdr:to>
    <xdr:sp macro="" textlink="">
      <xdr:nvSpPr>
        <xdr:cNvPr id="574" name="フローチャート: 判断 573">
          <a:extLst>
            <a:ext uri="{FF2B5EF4-FFF2-40B4-BE49-F238E27FC236}">
              <a16:creationId xmlns:a16="http://schemas.microsoft.com/office/drawing/2014/main" id="{00000000-0008-0000-0F00-00003E020000}"/>
            </a:ext>
          </a:extLst>
        </xdr:cNvPr>
        <xdr:cNvSpPr/>
      </xdr:nvSpPr>
      <xdr:spPr>
        <a:xfrm>
          <a:off x="22110700" y="702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5066</xdr:rowOff>
    </xdr:from>
    <xdr:to>
      <xdr:col>112</xdr:col>
      <xdr:colOff>38100</xdr:colOff>
      <xdr:row>41</xdr:row>
      <xdr:rowOff>106666</xdr:rowOff>
    </xdr:to>
    <xdr:sp macro="" textlink="">
      <xdr:nvSpPr>
        <xdr:cNvPr id="575" name="フローチャート: 判断 574">
          <a:extLst>
            <a:ext uri="{FF2B5EF4-FFF2-40B4-BE49-F238E27FC236}">
              <a16:creationId xmlns:a16="http://schemas.microsoft.com/office/drawing/2014/main" id="{00000000-0008-0000-0F00-00003F020000}"/>
            </a:ext>
          </a:extLst>
        </xdr:cNvPr>
        <xdr:cNvSpPr/>
      </xdr:nvSpPr>
      <xdr:spPr>
        <a:xfrm>
          <a:off x="21272500" y="70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19858</xdr:rowOff>
    </xdr:from>
    <xdr:to>
      <xdr:col>107</xdr:col>
      <xdr:colOff>101600</xdr:colOff>
      <xdr:row>41</xdr:row>
      <xdr:rowOff>121458</xdr:rowOff>
    </xdr:to>
    <xdr:sp macro="" textlink="">
      <xdr:nvSpPr>
        <xdr:cNvPr id="576" name="フローチャート: 判断 575">
          <a:extLst>
            <a:ext uri="{FF2B5EF4-FFF2-40B4-BE49-F238E27FC236}">
              <a16:creationId xmlns:a16="http://schemas.microsoft.com/office/drawing/2014/main" id="{00000000-0008-0000-0F00-000040020000}"/>
            </a:ext>
          </a:extLst>
        </xdr:cNvPr>
        <xdr:cNvSpPr/>
      </xdr:nvSpPr>
      <xdr:spPr>
        <a:xfrm>
          <a:off x="20383500" y="704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19984</xdr:rowOff>
    </xdr:from>
    <xdr:to>
      <xdr:col>102</xdr:col>
      <xdr:colOff>165100</xdr:colOff>
      <xdr:row>41</xdr:row>
      <xdr:rowOff>121584</xdr:rowOff>
    </xdr:to>
    <xdr:sp macro="" textlink="">
      <xdr:nvSpPr>
        <xdr:cNvPr id="577" name="フローチャート: 判断 576">
          <a:extLst>
            <a:ext uri="{FF2B5EF4-FFF2-40B4-BE49-F238E27FC236}">
              <a16:creationId xmlns:a16="http://schemas.microsoft.com/office/drawing/2014/main" id="{00000000-0008-0000-0F00-000041020000}"/>
            </a:ext>
          </a:extLst>
        </xdr:cNvPr>
        <xdr:cNvSpPr/>
      </xdr:nvSpPr>
      <xdr:spPr>
        <a:xfrm>
          <a:off x="19494500" y="704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25891</xdr:rowOff>
    </xdr:from>
    <xdr:to>
      <xdr:col>98</xdr:col>
      <xdr:colOff>38100</xdr:colOff>
      <xdr:row>41</xdr:row>
      <xdr:rowOff>127491</xdr:rowOff>
    </xdr:to>
    <xdr:sp macro="" textlink="">
      <xdr:nvSpPr>
        <xdr:cNvPr id="578" name="フローチャート: 判断 577">
          <a:extLst>
            <a:ext uri="{FF2B5EF4-FFF2-40B4-BE49-F238E27FC236}">
              <a16:creationId xmlns:a16="http://schemas.microsoft.com/office/drawing/2014/main" id="{00000000-0008-0000-0F00-000042020000}"/>
            </a:ext>
          </a:extLst>
        </xdr:cNvPr>
        <xdr:cNvSpPr/>
      </xdr:nvSpPr>
      <xdr:spPr>
        <a:xfrm>
          <a:off x="18605500" y="7055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00000000-0008-0000-0F00-000043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0000000-0008-0000-0F00-000046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90019</xdr:rowOff>
    </xdr:from>
    <xdr:to>
      <xdr:col>116</xdr:col>
      <xdr:colOff>114300</xdr:colOff>
      <xdr:row>42</xdr:row>
      <xdr:rowOff>20169</xdr:rowOff>
    </xdr:to>
    <xdr:sp macro="" textlink="">
      <xdr:nvSpPr>
        <xdr:cNvPr id="584" name="楕円 583">
          <a:extLst>
            <a:ext uri="{FF2B5EF4-FFF2-40B4-BE49-F238E27FC236}">
              <a16:creationId xmlns:a16="http://schemas.microsoft.com/office/drawing/2014/main" id="{00000000-0008-0000-0F00-000048020000}"/>
            </a:ext>
          </a:extLst>
        </xdr:cNvPr>
        <xdr:cNvSpPr/>
      </xdr:nvSpPr>
      <xdr:spPr>
        <a:xfrm>
          <a:off x="22110700" y="711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4946</xdr:rowOff>
    </xdr:from>
    <xdr:ext cx="534377" cy="259045"/>
    <xdr:sp macro="" textlink="">
      <xdr:nvSpPr>
        <xdr:cNvPr id="585" name="【一般廃棄物処理施設】&#10;一人当たり有形固定資産（償却資産）額該当値テキスト">
          <a:extLst>
            <a:ext uri="{FF2B5EF4-FFF2-40B4-BE49-F238E27FC236}">
              <a16:creationId xmlns:a16="http://schemas.microsoft.com/office/drawing/2014/main" id="{00000000-0008-0000-0F00-000049020000}"/>
            </a:ext>
          </a:extLst>
        </xdr:cNvPr>
        <xdr:cNvSpPr txBox="1"/>
      </xdr:nvSpPr>
      <xdr:spPr>
        <a:xfrm>
          <a:off x="22199600" y="7034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89892</xdr:rowOff>
    </xdr:from>
    <xdr:to>
      <xdr:col>112</xdr:col>
      <xdr:colOff>38100</xdr:colOff>
      <xdr:row>42</xdr:row>
      <xdr:rowOff>20042</xdr:rowOff>
    </xdr:to>
    <xdr:sp macro="" textlink="">
      <xdr:nvSpPr>
        <xdr:cNvPr id="586" name="楕円 585">
          <a:extLst>
            <a:ext uri="{FF2B5EF4-FFF2-40B4-BE49-F238E27FC236}">
              <a16:creationId xmlns:a16="http://schemas.microsoft.com/office/drawing/2014/main" id="{00000000-0008-0000-0F00-00004A020000}"/>
            </a:ext>
          </a:extLst>
        </xdr:cNvPr>
        <xdr:cNvSpPr/>
      </xdr:nvSpPr>
      <xdr:spPr>
        <a:xfrm>
          <a:off x="21272500" y="711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140692</xdr:rowOff>
    </xdr:from>
    <xdr:to>
      <xdr:col>116</xdr:col>
      <xdr:colOff>63500</xdr:colOff>
      <xdr:row>41</xdr:row>
      <xdr:rowOff>140819</xdr:rowOff>
    </xdr:to>
    <xdr:cxnSp macro="">
      <xdr:nvCxnSpPr>
        <xdr:cNvPr id="587" name="直線コネクタ 586">
          <a:extLst>
            <a:ext uri="{FF2B5EF4-FFF2-40B4-BE49-F238E27FC236}">
              <a16:creationId xmlns:a16="http://schemas.microsoft.com/office/drawing/2014/main" id="{00000000-0008-0000-0F00-00004B020000}"/>
            </a:ext>
          </a:extLst>
        </xdr:cNvPr>
        <xdr:cNvCxnSpPr/>
      </xdr:nvCxnSpPr>
      <xdr:spPr>
        <a:xfrm>
          <a:off x="21323300" y="7170142"/>
          <a:ext cx="8382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80452</xdr:rowOff>
    </xdr:from>
    <xdr:to>
      <xdr:col>107</xdr:col>
      <xdr:colOff>101600</xdr:colOff>
      <xdr:row>42</xdr:row>
      <xdr:rowOff>10602</xdr:rowOff>
    </xdr:to>
    <xdr:sp macro="" textlink="">
      <xdr:nvSpPr>
        <xdr:cNvPr id="588" name="楕円 587">
          <a:extLst>
            <a:ext uri="{FF2B5EF4-FFF2-40B4-BE49-F238E27FC236}">
              <a16:creationId xmlns:a16="http://schemas.microsoft.com/office/drawing/2014/main" id="{00000000-0008-0000-0F00-00004C020000}"/>
            </a:ext>
          </a:extLst>
        </xdr:cNvPr>
        <xdr:cNvSpPr/>
      </xdr:nvSpPr>
      <xdr:spPr>
        <a:xfrm>
          <a:off x="20383500" y="710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131252</xdr:rowOff>
    </xdr:from>
    <xdr:to>
      <xdr:col>111</xdr:col>
      <xdr:colOff>177800</xdr:colOff>
      <xdr:row>41</xdr:row>
      <xdr:rowOff>140692</xdr:rowOff>
    </xdr:to>
    <xdr:cxnSp macro="">
      <xdr:nvCxnSpPr>
        <xdr:cNvPr id="589" name="直線コネクタ 588">
          <a:extLst>
            <a:ext uri="{FF2B5EF4-FFF2-40B4-BE49-F238E27FC236}">
              <a16:creationId xmlns:a16="http://schemas.microsoft.com/office/drawing/2014/main" id="{00000000-0008-0000-0F00-00004D020000}"/>
            </a:ext>
          </a:extLst>
        </xdr:cNvPr>
        <xdr:cNvCxnSpPr/>
      </xdr:nvCxnSpPr>
      <xdr:spPr>
        <a:xfrm>
          <a:off x="20434300" y="7160702"/>
          <a:ext cx="889000" cy="9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75609</xdr:rowOff>
    </xdr:from>
    <xdr:to>
      <xdr:col>102</xdr:col>
      <xdr:colOff>165100</xdr:colOff>
      <xdr:row>42</xdr:row>
      <xdr:rowOff>5759</xdr:rowOff>
    </xdr:to>
    <xdr:sp macro="" textlink="">
      <xdr:nvSpPr>
        <xdr:cNvPr id="590" name="楕円 589">
          <a:extLst>
            <a:ext uri="{FF2B5EF4-FFF2-40B4-BE49-F238E27FC236}">
              <a16:creationId xmlns:a16="http://schemas.microsoft.com/office/drawing/2014/main" id="{00000000-0008-0000-0F00-00004E020000}"/>
            </a:ext>
          </a:extLst>
        </xdr:cNvPr>
        <xdr:cNvSpPr/>
      </xdr:nvSpPr>
      <xdr:spPr>
        <a:xfrm>
          <a:off x="19494500" y="710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126409</xdr:rowOff>
    </xdr:from>
    <xdr:to>
      <xdr:col>107</xdr:col>
      <xdr:colOff>50800</xdr:colOff>
      <xdr:row>41</xdr:row>
      <xdr:rowOff>131252</xdr:rowOff>
    </xdr:to>
    <xdr:cxnSp macro="">
      <xdr:nvCxnSpPr>
        <xdr:cNvPr id="591" name="直線コネクタ 590">
          <a:extLst>
            <a:ext uri="{FF2B5EF4-FFF2-40B4-BE49-F238E27FC236}">
              <a16:creationId xmlns:a16="http://schemas.microsoft.com/office/drawing/2014/main" id="{00000000-0008-0000-0F00-00004F020000}"/>
            </a:ext>
          </a:extLst>
        </xdr:cNvPr>
        <xdr:cNvCxnSpPr/>
      </xdr:nvCxnSpPr>
      <xdr:spPr>
        <a:xfrm>
          <a:off x="19545300" y="7155859"/>
          <a:ext cx="889000" cy="4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106587</xdr:rowOff>
    </xdr:from>
    <xdr:to>
      <xdr:col>98</xdr:col>
      <xdr:colOff>38100</xdr:colOff>
      <xdr:row>42</xdr:row>
      <xdr:rowOff>36737</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18605500" y="713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126409</xdr:rowOff>
    </xdr:from>
    <xdr:to>
      <xdr:col>102</xdr:col>
      <xdr:colOff>114300</xdr:colOff>
      <xdr:row>41</xdr:row>
      <xdr:rowOff>157387</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flipV="1">
          <a:off x="18656300" y="7155859"/>
          <a:ext cx="889000" cy="3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123193</xdr:rowOff>
    </xdr:from>
    <xdr:ext cx="534377" cy="259045"/>
    <xdr:sp macro="" textlink="">
      <xdr:nvSpPr>
        <xdr:cNvPr id="594" name="n_1aveValue【一般廃棄物処理施設】&#10;一人当たり有形固定資産（償却資産）額">
          <a:extLst>
            <a:ext uri="{FF2B5EF4-FFF2-40B4-BE49-F238E27FC236}">
              <a16:creationId xmlns:a16="http://schemas.microsoft.com/office/drawing/2014/main" id="{00000000-0008-0000-0F00-000052020000}"/>
            </a:ext>
          </a:extLst>
        </xdr:cNvPr>
        <xdr:cNvSpPr txBox="1"/>
      </xdr:nvSpPr>
      <xdr:spPr>
        <a:xfrm>
          <a:off x="21043411" y="680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137985</xdr:rowOff>
    </xdr:from>
    <xdr:ext cx="534377" cy="259045"/>
    <xdr:sp macro="" textlink="">
      <xdr:nvSpPr>
        <xdr:cNvPr id="595" name="n_2aveValue【一般廃棄物処理施設】&#10;一人当たり有形固定資産（償却資産）額">
          <a:extLst>
            <a:ext uri="{FF2B5EF4-FFF2-40B4-BE49-F238E27FC236}">
              <a16:creationId xmlns:a16="http://schemas.microsoft.com/office/drawing/2014/main" id="{00000000-0008-0000-0F00-000053020000}"/>
            </a:ext>
          </a:extLst>
        </xdr:cNvPr>
        <xdr:cNvSpPr txBox="1"/>
      </xdr:nvSpPr>
      <xdr:spPr>
        <a:xfrm>
          <a:off x="20167111" y="682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138111</xdr:rowOff>
    </xdr:from>
    <xdr:ext cx="534377" cy="259045"/>
    <xdr:sp macro="" textlink="">
      <xdr:nvSpPr>
        <xdr:cNvPr id="596" name="n_3aveValue【一般廃棄物処理施設】&#10;一人当たり有形固定資産（償却資産）額">
          <a:extLst>
            <a:ext uri="{FF2B5EF4-FFF2-40B4-BE49-F238E27FC236}">
              <a16:creationId xmlns:a16="http://schemas.microsoft.com/office/drawing/2014/main" id="{00000000-0008-0000-0F00-000054020000}"/>
            </a:ext>
          </a:extLst>
        </xdr:cNvPr>
        <xdr:cNvSpPr txBox="1"/>
      </xdr:nvSpPr>
      <xdr:spPr>
        <a:xfrm>
          <a:off x="19278111" y="6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144018</xdr:rowOff>
    </xdr:from>
    <xdr:ext cx="534377" cy="259045"/>
    <xdr:sp macro="" textlink="">
      <xdr:nvSpPr>
        <xdr:cNvPr id="597" name="n_4aveValue【一般廃棄物処理施設】&#10;一人当たり有形固定資産（償却資産）額">
          <a:extLst>
            <a:ext uri="{FF2B5EF4-FFF2-40B4-BE49-F238E27FC236}">
              <a16:creationId xmlns:a16="http://schemas.microsoft.com/office/drawing/2014/main" id="{00000000-0008-0000-0F00-000055020000}"/>
            </a:ext>
          </a:extLst>
        </xdr:cNvPr>
        <xdr:cNvSpPr txBox="1"/>
      </xdr:nvSpPr>
      <xdr:spPr>
        <a:xfrm>
          <a:off x="18389111" y="683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11169</xdr:rowOff>
    </xdr:from>
    <xdr:ext cx="534377" cy="259045"/>
    <xdr:sp macro="" textlink="">
      <xdr:nvSpPr>
        <xdr:cNvPr id="598" name="n_1mainValue【一般廃棄物処理施設】&#10;一人当たり有形固定資産（償却資産）額">
          <a:extLst>
            <a:ext uri="{FF2B5EF4-FFF2-40B4-BE49-F238E27FC236}">
              <a16:creationId xmlns:a16="http://schemas.microsoft.com/office/drawing/2014/main" id="{00000000-0008-0000-0F00-000056020000}"/>
            </a:ext>
          </a:extLst>
        </xdr:cNvPr>
        <xdr:cNvSpPr txBox="1"/>
      </xdr:nvSpPr>
      <xdr:spPr>
        <a:xfrm>
          <a:off x="21043411" y="7212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1729</xdr:rowOff>
    </xdr:from>
    <xdr:ext cx="534377" cy="259045"/>
    <xdr:sp macro="" textlink="">
      <xdr:nvSpPr>
        <xdr:cNvPr id="599" name="n_2main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20167111" y="720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168336</xdr:rowOff>
    </xdr:from>
    <xdr:ext cx="534377" cy="259045"/>
    <xdr:sp macro="" textlink="">
      <xdr:nvSpPr>
        <xdr:cNvPr id="600" name="n_3main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9278111" y="7197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27864</xdr:rowOff>
    </xdr:from>
    <xdr:ext cx="534377" cy="259045"/>
    <xdr:sp macro="" textlink="">
      <xdr:nvSpPr>
        <xdr:cNvPr id="601" name="n_4main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8389111" y="7228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2" name="正方形/長方形 601">
          <a:extLst>
            <a:ext uri="{FF2B5EF4-FFF2-40B4-BE49-F238E27FC236}">
              <a16:creationId xmlns:a16="http://schemas.microsoft.com/office/drawing/2014/main" id="{00000000-0008-0000-0F00-00005A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3" name="正方形/長方形 602">
          <a:extLst>
            <a:ext uri="{FF2B5EF4-FFF2-40B4-BE49-F238E27FC236}">
              <a16:creationId xmlns:a16="http://schemas.microsoft.com/office/drawing/2014/main" id="{00000000-0008-0000-0F00-00005B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4" name="正方形/長方形 603">
          <a:extLst>
            <a:ext uri="{FF2B5EF4-FFF2-40B4-BE49-F238E27FC236}">
              <a16:creationId xmlns:a16="http://schemas.microsoft.com/office/drawing/2014/main" id="{00000000-0008-0000-0F00-00005C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5" name="正方形/長方形 604">
          <a:extLst>
            <a:ext uri="{FF2B5EF4-FFF2-40B4-BE49-F238E27FC236}">
              <a16:creationId xmlns:a16="http://schemas.microsoft.com/office/drawing/2014/main" id="{00000000-0008-0000-0F00-00005D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6" name="正方形/長方形 605">
          <a:extLst>
            <a:ext uri="{FF2B5EF4-FFF2-40B4-BE49-F238E27FC236}">
              <a16:creationId xmlns:a16="http://schemas.microsoft.com/office/drawing/2014/main" id="{00000000-0008-0000-0F00-00005E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0" name="テキスト ボックス 609">
          <a:extLst>
            <a:ext uri="{FF2B5EF4-FFF2-40B4-BE49-F238E27FC236}">
              <a16:creationId xmlns:a16="http://schemas.microsoft.com/office/drawing/2014/main" id="{00000000-0008-0000-0F00-000062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1" name="直線コネクタ 610">
          <a:extLst>
            <a:ext uri="{FF2B5EF4-FFF2-40B4-BE49-F238E27FC236}">
              <a16:creationId xmlns:a16="http://schemas.microsoft.com/office/drawing/2014/main" id="{00000000-0008-0000-0F00-000063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2" name="テキスト ボックス 611">
          <a:extLst>
            <a:ext uri="{FF2B5EF4-FFF2-40B4-BE49-F238E27FC236}">
              <a16:creationId xmlns:a16="http://schemas.microsoft.com/office/drawing/2014/main" id="{00000000-0008-0000-0F00-000064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3" name="直線コネクタ 612">
          <a:extLst>
            <a:ext uri="{FF2B5EF4-FFF2-40B4-BE49-F238E27FC236}">
              <a16:creationId xmlns:a16="http://schemas.microsoft.com/office/drawing/2014/main" id="{00000000-0008-0000-0F00-000065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4" name="テキスト ボックス 613">
          <a:extLst>
            <a:ext uri="{FF2B5EF4-FFF2-40B4-BE49-F238E27FC236}">
              <a16:creationId xmlns:a16="http://schemas.microsoft.com/office/drawing/2014/main" id="{00000000-0008-0000-0F00-000066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5" name="直線コネクタ 614">
          <a:extLst>
            <a:ext uri="{FF2B5EF4-FFF2-40B4-BE49-F238E27FC236}">
              <a16:creationId xmlns:a16="http://schemas.microsoft.com/office/drawing/2014/main" id="{00000000-0008-0000-0F00-000067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6" name="テキスト ボックス 615">
          <a:extLst>
            <a:ext uri="{FF2B5EF4-FFF2-40B4-BE49-F238E27FC236}">
              <a16:creationId xmlns:a16="http://schemas.microsoft.com/office/drawing/2014/main" id="{00000000-0008-0000-0F00-000068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6" name="【保健センター・保健所】&#10;有形固定資産減価償却率グラフ枠">
          <a:extLst>
            <a:ext uri="{FF2B5EF4-FFF2-40B4-BE49-F238E27FC236}">
              <a16:creationId xmlns:a16="http://schemas.microsoft.com/office/drawing/2014/main" id="{00000000-0008-0000-0F00-000072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13063</xdr:rowOff>
    </xdr:from>
    <xdr:to>
      <xdr:col>85</xdr:col>
      <xdr:colOff>126364</xdr:colOff>
      <xdr:row>64</xdr:row>
      <xdr:rowOff>130628</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flipV="1">
          <a:off x="16318864" y="961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8" name="【保健センター・保健所】&#10;有形固定資産減価償却率最小値テキスト">
          <a:extLst>
            <a:ext uri="{FF2B5EF4-FFF2-40B4-BE49-F238E27FC236}">
              <a16:creationId xmlns:a16="http://schemas.microsoft.com/office/drawing/2014/main" id="{00000000-0008-0000-0F00-000074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131190</xdr:rowOff>
    </xdr:from>
    <xdr:ext cx="340478" cy="259045"/>
    <xdr:sp macro="" textlink="">
      <xdr:nvSpPr>
        <xdr:cNvPr id="630" name="【保健センター・保健所】&#10;有形固定資産減価償却率最大値テキスト">
          <a:extLst>
            <a:ext uri="{FF2B5EF4-FFF2-40B4-BE49-F238E27FC236}">
              <a16:creationId xmlns:a16="http://schemas.microsoft.com/office/drawing/2014/main" id="{00000000-0008-0000-0F00-000076020000}"/>
            </a:ext>
          </a:extLst>
        </xdr:cNvPr>
        <xdr:cNvSpPr txBox="1"/>
      </xdr:nvSpPr>
      <xdr:spPr>
        <a:xfrm>
          <a:off x="16357600" y="938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13063</xdr:rowOff>
    </xdr:from>
    <xdr:to>
      <xdr:col>86</xdr:col>
      <xdr:colOff>25400</xdr:colOff>
      <xdr:row>56</xdr:row>
      <xdr:rowOff>13063</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6230600" y="961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51724</xdr:rowOff>
    </xdr:from>
    <xdr:ext cx="405111" cy="259045"/>
    <xdr:sp macro="" textlink="">
      <xdr:nvSpPr>
        <xdr:cNvPr id="632" name="【保健センター・保健所】&#10;有形固定資産減価償却率平均値テキスト">
          <a:extLst>
            <a:ext uri="{FF2B5EF4-FFF2-40B4-BE49-F238E27FC236}">
              <a16:creationId xmlns:a16="http://schemas.microsoft.com/office/drawing/2014/main" id="{00000000-0008-0000-0F00-000078020000}"/>
            </a:ext>
          </a:extLst>
        </xdr:cNvPr>
        <xdr:cNvSpPr txBox="1"/>
      </xdr:nvSpPr>
      <xdr:spPr>
        <a:xfrm>
          <a:off x="16357600" y="101672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73297</xdr:rowOff>
    </xdr:from>
    <xdr:to>
      <xdr:col>85</xdr:col>
      <xdr:colOff>177800</xdr:colOff>
      <xdr:row>60</xdr:row>
      <xdr:rowOff>3447</xdr:rowOff>
    </xdr:to>
    <xdr:sp macro="" textlink="">
      <xdr:nvSpPr>
        <xdr:cNvPr id="633" name="フローチャート: 判断 632">
          <a:extLst>
            <a:ext uri="{FF2B5EF4-FFF2-40B4-BE49-F238E27FC236}">
              <a16:creationId xmlns:a16="http://schemas.microsoft.com/office/drawing/2014/main" id="{00000000-0008-0000-0F00-000079020000}"/>
            </a:ext>
          </a:extLst>
        </xdr:cNvPr>
        <xdr:cNvSpPr/>
      </xdr:nvSpPr>
      <xdr:spPr>
        <a:xfrm>
          <a:off x="162687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42273</xdr:rowOff>
    </xdr:from>
    <xdr:to>
      <xdr:col>81</xdr:col>
      <xdr:colOff>101600</xdr:colOff>
      <xdr:row>59</xdr:row>
      <xdr:rowOff>143873</xdr:rowOff>
    </xdr:to>
    <xdr:sp macro="" textlink="">
      <xdr:nvSpPr>
        <xdr:cNvPr id="634" name="フローチャート: 判断 633">
          <a:extLst>
            <a:ext uri="{FF2B5EF4-FFF2-40B4-BE49-F238E27FC236}">
              <a16:creationId xmlns:a16="http://schemas.microsoft.com/office/drawing/2014/main" id="{00000000-0008-0000-0F00-00007A020000}"/>
            </a:ext>
          </a:extLst>
        </xdr:cNvPr>
        <xdr:cNvSpPr/>
      </xdr:nvSpPr>
      <xdr:spPr>
        <a:xfrm>
          <a:off x="15430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14515</xdr:rowOff>
    </xdr:from>
    <xdr:to>
      <xdr:col>76</xdr:col>
      <xdr:colOff>165100</xdr:colOff>
      <xdr:row>59</xdr:row>
      <xdr:rowOff>116115</xdr:rowOff>
    </xdr:to>
    <xdr:sp macro="" textlink="">
      <xdr:nvSpPr>
        <xdr:cNvPr id="635" name="フローチャート: 判断 634">
          <a:extLst>
            <a:ext uri="{FF2B5EF4-FFF2-40B4-BE49-F238E27FC236}">
              <a16:creationId xmlns:a16="http://schemas.microsoft.com/office/drawing/2014/main" id="{00000000-0008-0000-0F00-00007B020000}"/>
            </a:ext>
          </a:extLst>
        </xdr:cNvPr>
        <xdr:cNvSpPr/>
      </xdr:nvSpPr>
      <xdr:spPr>
        <a:xfrm>
          <a:off x="14541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158206</xdr:rowOff>
    </xdr:from>
    <xdr:to>
      <xdr:col>72</xdr:col>
      <xdr:colOff>38100</xdr:colOff>
      <xdr:row>59</xdr:row>
      <xdr:rowOff>88356</xdr:rowOff>
    </xdr:to>
    <xdr:sp macro="" textlink="">
      <xdr:nvSpPr>
        <xdr:cNvPr id="636" name="フローチャート: 判断 635">
          <a:extLst>
            <a:ext uri="{FF2B5EF4-FFF2-40B4-BE49-F238E27FC236}">
              <a16:creationId xmlns:a16="http://schemas.microsoft.com/office/drawing/2014/main" id="{00000000-0008-0000-0F00-00007C020000}"/>
            </a:ext>
          </a:extLst>
        </xdr:cNvPr>
        <xdr:cNvSpPr/>
      </xdr:nvSpPr>
      <xdr:spPr>
        <a:xfrm>
          <a:off x="13652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128815</xdr:rowOff>
    </xdr:from>
    <xdr:to>
      <xdr:col>67</xdr:col>
      <xdr:colOff>101600</xdr:colOff>
      <xdr:row>59</xdr:row>
      <xdr:rowOff>58965</xdr:rowOff>
    </xdr:to>
    <xdr:sp macro="" textlink="">
      <xdr:nvSpPr>
        <xdr:cNvPr id="637" name="フローチャート: 判断 636">
          <a:extLst>
            <a:ext uri="{FF2B5EF4-FFF2-40B4-BE49-F238E27FC236}">
              <a16:creationId xmlns:a16="http://schemas.microsoft.com/office/drawing/2014/main" id="{00000000-0008-0000-0F00-00007D020000}"/>
            </a:ext>
          </a:extLst>
        </xdr:cNvPr>
        <xdr:cNvSpPr/>
      </xdr:nvSpPr>
      <xdr:spPr>
        <a:xfrm>
          <a:off x="12763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00000000-0008-0000-0F00-00007E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F00-000080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F00-000082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65133</xdr:rowOff>
    </xdr:from>
    <xdr:to>
      <xdr:col>85</xdr:col>
      <xdr:colOff>177800</xdr:colOff>
      <xdr:row>58</xdr:row>
      <xdr:rowOff>166733</xdr:rowOff>
    </xdr:to>
    <xdr:sp macro="" textlink="">
      <xdr:nvSpPr>
        <xdr:cNvPr id="643" name="楕円 642">
          <a:extLst>
            <a:ext uri="{FF2B5EF4-FFF2-40B4-BE49-F238E27FC236}">
              <a16:creationId xmlns:a16="http://schemas.microsoft.com/office/drawing/2014/main" id="{00000000-0008-0000-0F00-000083020000}"/>
            </a:ext>
          </a:extLst>
        </xdr:cNvPr>
        <xdr:cNvSpPr/>
      </xdr:nvSpPr>
      <xdr:spPr>
        <a:xfrm>
          <a:off x="16268700" y="1000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88010</xdr:rowOff>
    </xdr:from>
    <xdr:ext cx="405111" cy="259045"/>
    <xdr:sp macro="" textlink="">
      <xdr:nvSpPr>
        <xdr:cNvPr id="644" name="【保健センター・保健所】&#10;有形固定資産減価償却率該当値テキスト">
          <a:extLst>
            <a:ext uri="{FF2B5EF4-FFF2-40B4-BE49-F238E27FC236}">
              <a16:creationId xmlns:a16="http://schemas.microsoft.com/office/drawing/2014/main" id="{00000000-0008-0000-0F00-000084020000}"/>
            </a:ext>
          </a:extLst>
        </xdr:cNvPr>
        <xdr:cNvSpPr txBox="1"/>
      </xdr:nvSpPr>
      <xdr:spPr>
        <a:xfrm>
          <a:off x="16357600" y="9860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94524</xdr:rowOff>
    </xdr:from>
    <xdr:to>
      <xdr:col>81</xdr:col>
      <xdr:colOff>101600</xdr:colOff>
      <xdr:row>59</xdr:row>
      <xdr:rowOff>24674</xdr:rowOff>
    </xdr:to>
    <xdr:sp macro="" textlink="">
      <xdr:nvSpPr>
        <xdr:cNvPr id="645" name="楕円 644">
          <a:extLst>
            <a:ext uri="{FF2B5EF4-FFF2-40B4-BE49-F238E27FC236}">
              <a16:creationId xmlns:a16="http://schemas.microsoft.com/office/drawing/2014/main" id="{00000000-0008-0000-0F00-000085020000}"/>
            </a:ext>
          </a:extLst>
        </xdr:cNvPr>
        <xdr:cNvSpPr/>
      </xdr:nvSpPr>
      <xdr:spPr>
        <a:xfrm>
          <a:off x="15430500" y="1003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115933</xdr:rowOff>
    </xdr:from>
    <xdr:to>
      <xdr:col>85</xdr:col>
      <xdr:colOff>127000</xdr:colOff>
      <xdr:row>58</xdr:row>
      <xdr:rowOff>145324</xdr:rowOff>
    </xdr:to>
    <xdr:cxnSp macro="">
      <xdr:nvCxnSpPr>
        <xdr:cNvPr id="646" name="直線コネクタ 645">
          <a:extLst>
            <a:ext uri="{FF2B5EF4-FFF2-40B4-BE49-F238E27FC236}">
              <a16:creationId xmlns:a16="http://schemas.microsoft.com/office/drawing/2014/main" id="{00000000-0008-0000-0F00-000086020000}"/>
            </a:ext>
          </a:extLst>
        </xdr:cNvPr>
        <xdr:cNvCxnSpPr/>
      </xdr:nvCxnSpPr>
      <xdr:spPr>
        <a:xfrm flipV="1">
          <a:off x="15481300" y="10060033"/>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50437</xdr:rowOff>
    </xdr:from>
    <xdr:to>
      <xdr:col>76</xdr:col>
      <xdr:colOff>165100</xdr:colOff>
      <xdr:row>58</xdr:row>
      <xdr:rowOff>152037</xdr:rowOff>
    </xdr:to>
    <xdr:sp macro="" textlink="">
      <xdr:nvSpPr>
        <xdr:cNvPr id="647" name="楕円 646">
          <a:extLst>
            <a:ext uri="{FF2B5EF4-FFF2-40B4-BE49-F238E27FC236}">
              <a16:creationId xmlns:a16="http://schemas.microsoft.com/office/drawing/2014/main" id="{00000000-0008-0000-0F00-000087020000}"/>
            </a:ext>
          </a:extLst>
        </xdr:cNvPr>
        <xdr:cNvSpPr/>
      </xdr:nvSpPr>
      <xdr:spPr>
        <a:xfrm>
          <a:off x="14541500" y="999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101237</xdr:rowOff>
    </xdr:from>
    <xdr:to>
      <xdr:col>81</xdr:col>
      <xdr:colOff>50800</xdr:colOff>
      <xdr:row>58</xdr:row>
      <xdr:rowOff>145324</xdr:rowOff>
    </xdr:to>
    <xdr:cxnSp macro="">
      <xdr:nvCxnSpPr>
        <xdr:cNvPr id="648" name="直線コネクタ 647">
          <a:extLst>
            <a:ext uri="{FF2B5EF4-FFF2-40B4-BE49-F238E27FC236}">
              <a16:creationId xmlns:a16="http://schemas.microsoft.com/office/drawing/2014/main" id="{00000000-0008-0000-0F00-000088020000}"/>
            </a:ext>
          </a:extLst>
        </xdr:cNvPr>
        <xdr:cNvCxnSpPr/>
      </xdr:nvCxnSpPr>
      <xdr:spPr>
        <a:xfrm>
          <a:off x="14592300" y="1004533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4717</xdr:rowOff>
    </xdr:from>
    <xdr:to>
      <xdr:col>72</xdr:col>
      <xdr:colOff>38100</xdr:colOff>
      <xdr:row>58</xdr:row>
      <xdr:rowOff>106317</xdr:rowOff>
    </xdr:to>
    <xdr:sp macro="" textlink="">
      <xdr:nvSpPr>
        <xdr:cNvPr id="649" name="楕円 648">
          <a:extLst>
            <a:ext uri="{FF2B5EF4-FFF2-40B4-BE49-F238E27FC236}">
              <a16:creationId xmlns:a16="http://schemas.microsoft.com/office/drawing/2014/main" id="{00000000-0008-0000-0F00-000089020000}"/>
            </a:ext>
          </a:extLst>
        </xdr:cNvPr>
        <xdr:cNvSpPr/>
      </xdr:nvSpPr>
      <xdr:spPr>
        <a:xfrm>
          <a:off x="13652500" y="994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55517</xdr:rowOff>
    </xdr:from>
    <xdr:to>
      <xdr:col>76</xdr:col>
      <xdr:colOff>114300</xdr:colOff>
      <xdr:row>58</xdr:row>
      <xdr:rowOff>101237</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a:off x="13703300" y="9999617"/>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132080</xdr:rowOff>
    </xdr:from>
    <xdr:to>
      <xdr:col>67</xdr:col>
      <xdr:colOff>101600</xdr:colOff>
      <xdr:row>58</xdr:row>
      <xdr:rowOff>62230</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2763500" y="99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11430</xdr:rowOff>
    </xdr:from>
    <xdr:to>
      <xdr:col>71</xdr:col>
      <xdr:colOff>177800</xdr:colOff>
      <xdr:row>58</xdr:row>
      <xdr:rowOff>55517</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2814300" y="995553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135000</xdr:rowOff>
    </xdr:from>
    <xdr:ext cx="405111" cy="259045"/>
    <xdr:sp macro="" textlink="">
      <xdr:nvSpPr>
        <xdr:cNvPr id="653" name="n_1aveValue【保健センター・保健所】&#10;有形固定資産減価償却率">
          <a:extLst>
            <a:ext uri="{FF2B5EF4-FFF2-40B4-BE49-F238E27FC236}">
              <a16:creationId xmlns:a16="http://schemas.microsoft.com/office/drawing/2014/main" id="{00000000-0008-0000-0F00-00008D020000}"/>
            </a:ext>
          </a:extLst>
        </xdr:cNvPr>
        <xdr:cNvSpPr txBox="1"/>
      </xdr:nvSpPr>
      <xdr:spPr>
        <a:xfrm>
          <a:off x="15266044" y="1025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107242</xdr:rowOff>
    </xdr:from>
    <xdr:ext cx="405111" cy="259045"/>
    <xdr:sp macro="" textlink="">
      <xdr:nvSpPr>
        <xdr:cNvPr id="654" name="n_2aveValue【保健センター・保健所】&#10;有形固定資産減価償却率">
          <a:extLst>
            <a:ext uri="{FF2B5EF4-FFF2-40B4-BE49-F238E27FC236}">
              <a16:creationId xmlns:a16="http://schemas.microsoft.com/office/drawing/2014/main" id="{00000000-0008-0000-0F00-00008E020000}"/>
            </a:ext>
          </a:extLst>
        </xdr:cNvPr>
        <xdr:cNvSpPr txBox="1"/>
      </xdr:nvSpPr>
      <xdr:spPr>
        <a:xfrm>
          <a:off x="14389744" y="1022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79483</xdr:rowOff>
    </xdr:from>
    <xdr:ext cx="405111" cy="259045"/>
    <xdr:sp macro="" textlink="">
      <xdr:nvSpPr>
        <xdr:cNvPr id="655" name="n_3aveValue【保健センター・保健所】&#10;有形固定資産減価償却率">
          <a:extLst>
            <a:ext uri="{FF2B5EF4-FFF2-40B4-BE49-F238E27FC236}">
              <a16:creationId xmlns:a16="http://schemas.microsoft.com/office/drawing/2014/main" id="{00000000-0008-0000-0F00-00008F020000}"/>
            </a:ext>
          </a:extLst>
        </xdr:cNvPr>
        <xdr:cNvSpPr txBox="1"/>
      </xdr:nvSpPr>
      <xdr:spPr>
        <a:xfrm>
          <a:off x="13500744" y="1019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50092</xdr:rowOff>
    </xdr:from>
    <xdr:ext cx="405111" cy="259045"/>
    <xdr:sp macro="" textlink="">
      <xdr:nvSpPr>
        <xdr:cNvPr id="656" name="n_4aveValue【保健センター・保健所】&#10;有形固定資産減価償却率">
          <a:extLst>
            <a:ext uri="{FF2B5EF4-FFF2-40B4-BE49-F238E27FC236}">
              <a16:creationId xmlns:a16="http://schemas.microsoft.com/office/drawing/2014/main" id="{00000000-0008-0000-0F00-000090020000}"/>
            </a:ext>
          </a:extLst>
        </xdr:cNvPr>
        <xdr:cNvSpPr txBox="1"/>
      </xdr:nvSpPr>
      <xdr:spPr>
        <a:xfrm>
          <a:off x="12611744" y="1016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41201</xdr:rowOff>
    </xdr:from>
    <xdr:ext cx="405111" cy="259045"/>
    <xdr:sp macro="" textlink="">
      <xdr:nvSpPr>
        <xdr:cNvPr id="657" name="n_1mainValue【保健センター・保健所】&#10;有形固定資産減価償却率">
          <a:extLst>
            <a:ext uri="{FF2B5EF4-FFF2-40B4-BE49-F238E27FC236}">
              <a16:creationId xmlns:a16="http://schemas.microsoft.com/office/drawing/2014/main" id="{00000000-0008-0000-0F00-000091020000}"/>
            </a:ext>
          </a:extLst>
        </xdr:cNvPr>
        <xdr:cNvSpPr txBox="1"/>
      </xdr:nvSpPr>
      <xdr:spPr>
        <a:xfrm>
          <a:off x="15266044" y="981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168564</xdr:rowOff>
    </xdr:from>
    <xdr:ext cx="405111" cy="259045"/>
    <xdr:sp macro="" textlink="">
      <xdr:nvSpPr>
        <xdr:cNvPr id="658" name="n_2main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4389744" y="97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122844</xdr:rowOff>
    </xdr:from>
    <xdr:ext cx="405111" cy="259045"/>
    <xdr:sp macro="" textlink="">
      <xdr:nvSpPr>
        <xdr:cNvPr id="659" name="n_3main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3500744" y="972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78757</xdr:rowOff>
    </xdr:from>
    <xdr:ext cx="405111" cy="259045"/>
    <xdr:sp macro="" textlink="">
      <xdr:nvSpPr>
        <xdr:cNvPr id="660" name="n_4main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261174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a:extLst>
            <a:ext uri="{FF2B5EF4-FFF2-40B4-BE49-F238E27FC236}">
              <a16:creationId xmlns:a16="http://schemas.microsoft.com/office/drawing/2014/main" id="{00000000-0008-0000-0F00-000095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00000000-0008-0000-0F00-000096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a:extLst>
            <a:ext uri="{FF2B5EF4-FFF2-40B4-BE49-F238E27FC236}">
              <a16:creationId xmlns:a16="http://schemas.microsoft.com/office/drawing/2014/main" id="{00000000-0008-0000-0F00-000097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00000000-0008-0000-0F00-000098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a:extLst>
            <a:ext uri="{FF2B5EF4-FFF2-40B4-BE49-F238E27FC236}">
              <a16:creationId xmlns:a16="http://schemas.microsoft.com/office/drawing/2014/main" id="{00000000-0008-0000-0F00-000099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a:extLst>
            <a:ext uri="{FF2B5EF4-FFF2-40B4-BE49-F238E27FC236}">
              <a16:creationId xmlns:a16="http://schemas.microsoft.com/office/drawing/2014/main" id="{00000000-0008-0000-0F00-00009D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a:extLst>
            <a:ext uri="{FF2B5EF4-FFF2-40B4-BE49-F238E27FC236}">
              <a16:creationId xmlns:a16="http://schemas.microsoft.com/office/drawing/2014/main" id="{00000000-0008-0000-0F00-00009E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1" name="直線コネクタ 670">
          <a:extLst>
            <a:ext uri="{FF2B5EF4-FFF2-40B4-BE49-F238E27FC236}">
              <a16:creationId xmlns:a16="http://schemas.microsoft.com/office/drawing/2014/main" id="{00000000-0008-0000-0F00-00009F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2" name="テキスト ボックス 671">
          <a:extLst>
            <a:ext uri="{FF2B5EF4-FFF2-40B4-BE49-F238E27FC236}">
              <a16:creationId xmlns:a16="http://schemas.microsoft.com/office/drawing/2014/main" id="{00000000-0008-0000-0F00-0000A0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3" name="直線コネクタ 672">
          <a:extLst>
            <a:ext uri="{FF2B5EF4-FFF2-40B4-BE49-F238E27FC236}">
              <a16:creationId xmlns:a16="http://schemas.microsoft.com/office/drawing/2014/main" id="{00000000-0008-0000-0F00-0000A1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4" name="テキスト ボックス 673">
          <a:extLst>
            <a:ext uri="{FF2B5EF4-FFF2-40B4-BE49-F238E27FC236}">
              <a16:creationId xmlns:a16="http://schemas.microsoft.com/office/drawing/2014/main" id="{00000000-0008-0000-0F00-0000A2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6" name="テキスト ボックス 675">
          <a:extLst>
            <a:ext uri="{FF2B5EF4-FFF2-40B4-BE49-F238E27FC236}">
              <a16:creationId xmlns:a16="http://schemas.microsoft.com/office/drawing/2014/main" id="{00000000-0008-0000-0F00-0000A4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a:extLst>
            <a:ext uri="{FF2B5EF4-FFF2-40B4-BE49-F238E27FC236}">
              <a16:creationId xmlns:a16="http://schemas.microsoft.com/office/drawing/2014/main" id="{00000000-0008-0000-0F00-0000A5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保健センター・保健所】&#10;一人当たり面積グラフ枠">
          <a:extLst>
            <a:ext uri="{FF2B5EF4-FFF2-40B4-BE49-F238E27FC236}">
              <a16:creationId xmlns:a16="http://schemas.microsoft.com/office/drawing/2014/main" id="{00000000-0008-0000-0F00-0000A9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130302</xdr:rowOff>
    </xdr:from>
    <xdr:to>
      <xdr:col>116</xdr:col>
      <xdr:colOff>62864</xdr:colOff>
      <xdr:row>63</xdr:row>
      <xdr:rowOff>153162</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flipV="1">
          <a:off x="22160864" y="956005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3" name="【保健センター・保健所】&#10;一人当たり面積最小値テキスト">
          <a:extLst>
            <a:ext uri="{FF2B5EF4-FFF2-40B4-BE49-F238E27FC236}">
              <a16:creationId xmlns:a16="http://schemas.microsoft.com/office/drawing/2014/main" id="{00000000-0008-0000-0F00-0000AB02000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76979</xdr:rowOff>
    </xdr:from>
    <xdr:ext cx="469744" cy="259045"/>
    <xdr:sp macro="" textlink="">
      <xdr:nvSpPr>
        <xdr:cNvPr id="685" name="【保健センター・保健所】&#10;一人当たり面積最大値テキスト">
          <a:extLst>
            <a:ext uri="{FF2B5EF4-FFF2-40B4-BE49-F238E27FC236}">
              <a16:creationId xmlns:a16="http://schemas.microsoft.com/office/drawing/2014/main" id="{00000000-0008-0000-0F00-0000AD020000}"/>
            </a:ext>
          </a:extLst>
        </xdr:cNvPr>
        <xdr:cNvSpPr txBox="1"/>
      </xdr:nvSpPr>
      <xdr:spPr>
        <a:xfrm>
          <a:off x="22199600" y="933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130302</xdr:rowOff>
    </xdr:from>
    <xdr:to>
      <xdr:col>116</xdr:col>
      <xdr:colOff>152400</xdr:colOff>
      <xdr:row>55</xdr:row>
      <xdr:rowOff>130302</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22072600" y="956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7" name="【保健センター・保健所】&#10;一人当たり面積平均値テキスト">
          <a:extLst>
            <a:ext uri="{FF2B5EF4-FFF2-40B4-BE49-F238E27FC236}">
              <a16:creationId xmlns:a16="http://schemas.microsoft.com/office/drawing/2014/main" id="{00000000-0008-0000-0F00-0000AF020000}"/>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8" name="フローチャート: 判断 687">
          <a:extLst>
            <a:ext uri="{FF2B5EF4-FFF2-40B4-BE49-F238E27FC236}">
              <a16:creationId xmlns:a16="http://schemas.microsoft.com/office/drawing/2014/main" id="{00000000-0008-0000-0F00-0000B0020000}"/>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89" name="フローチャート: 判断 688">
          <a:extLst>
            <a:ext uri="{FF2B5EF4-FFF2-40B4-BE49-F238E27FC236}">
              <a16:creationId xmlns:a16="http://schemas.microsoft.com/office/drawing/2014/main" id="{00000000-0008-0000-0F00-0000B1020000}"/>
            </a:ext>
          </a:extLst>
        </xdr:cNvPr>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0" name="フローチャート: 判断 689">
          <a:extLst>
            <a:ext uri="{FF2B5EF4-FFF2-40B4-BE49-F238E27FC236}">
              <a16:creationId xmlns:a16="http://schemas.microsoft.com/office/drawing/2014/main" id="{00000000-0008-0000-0F00-0000B2020000}"/>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91" name="フローチャート: 判断 690">
          <a:extLst>
            <a:ext uri="{FF2B5EF4-FFF2-40B4-BE49-F238E27FC236}">
              <a16:creationId xmlns:a16="http://schemas.microsoft.com/office/drawing/2014/main" id="{00000000-0008-0000-0F00-0000B3020000}"/>
            </a:ext>
          </a:extLst>
        </xdr:cNvPr>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2" name="フローチャート: 判断 691">
          <a:extLst>
            <a:ext uri="{FF2B5EF4-FFF2-40B4-BE49-F238E27FC236}">
              <a16:creationId xmlns:a16="http://schemas.microsoft.com/office/drawing/2014/main" id="{00000000-0008-0000-0F00-0000B4020000}"/>
            </a:ext>
          </a:extLst>
        </xdr:cNvPr>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00000000-0008-0000-0F00-0000B5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F00-0000B7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0000000-0008-0000-0F00-0000B9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88646</xdr:rowOff>
    </xdr:from>
    <xdr:to>
      <xdr:col>116</xdr:col>
      <xdr:colOff>114300</xdr:colOff>
      <xdr:row>64</xdr:row>
      <xdr:rowOff>18796</xdr:rowOff>
    </xdr:to>
    <xdr:sp macro="" textlink="">
      <xdr:nvSpPr>
        <xdr:cNvPr id="698" name="楕円 697">
          <a:extLst>
            <a:ext uri="{FF2B5EF4-FFF2-40B4-BE49-F238E27FC236}">
              <a16:creationId xmlns:a16="http://schemas.microsoft.com/office/drawing/2014/main" id="{00000000-0008-0000-0F00-0000BA020000}"/>
            </a:ext>
          </a:extLst>
        </xdr:cNvPr>
        <xdr:cNvSpPr/>
      </xdr:nvSpPr>
      <xdr:spPr>
        <a:xfrm>
          <a:off x="221107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3573</xdr:rowOff>
    </xdr:from>
    <xdr:ext cx="469744" cy="259045"/>
    <xdr:sp macro="" textlink="">
      <xdr:nvSpPr>
        <xdr:cNvPr id="699" name="【保健センター・保健所】&#10;一人当たり面積該当値テキスト">
          <a:extLst>
            <a:ext uri="{FF2B5EF4-FFF2-40B4-BE49-F238E27FC236}">
              <a16:creationId xmlns:a16="http://schemas.microsoft.com/office/drawing/2014/main" id="{00000000-0008-0000-0F00-0000BB020000}"/>
            </a:ext>
          </a:extLst>
        </xdr:cNvPr>
        <xdr:cNvSpPr txBox="1"/>
      </xdr:nvSpPr>
      <xdr:spPr>
        <a:xfrm>
          <a:off x="22199600" y="1080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88646</xdr:rowOff>
    </xdr:from>
    <xdr:to>
      <xdr:col>112</xdr:col>
      <xdr:colOff>38100</xdr:colOff>
      <xdr:row>64</xdr:row>
      <xdr:rowOff>18796</xdr:rowOff>
    </xdr:to>
    <xdr:sp macro="" textlink="">
      <xdr:nvSpPr>
        <xdr:cNvPr id="700" name="楕円 699">
          <a:extLst>
            <a:ext uri="{FF2B5EF4-FFF2-40B4-BE49-F238E27FC236}">
              <a16:creationId xmlns:a16="http://schemas.microsoft.com/office/drawing/2014/main" id="{00000000-0008-0000-0F00-0000BC020000}"/>
            </a:ext>
          </a:extLst>
        </xdr:cNvPr>
        <xdr:cNvSpPr/>
      </xdr:nvSpPr>
      <xdr:spPr>
        <a:xfrm>
          <a:off x="21272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139446</xdr:rowOff>
    </xdr:from>
    <xdr:to>
      <xdr:col>116</xdr:col>
      <xdr:colOff>63500</xdr:colOff>
      <xdr:row>63</xdr:row>
      <xdr:rowOff>139446</xdr:rowOff>
    </xdr:to>
    <xdr:cxnSp macro="">
      <xdr:nvCxnSpPr>
        <xdr:cNvPr id="701" name="直線コネクタ 700">
          <a:extLst>
            <a:ext uri="{FF2B5EF4-FFF2-40B4-BE49-F238E27FC236}">
              <a16:creationId xmlns:a16="http://schemas.microsoft.com/office/drawing/2014/main" id="{00000000-0008-0000-0F00-0000BD020000}"/>
            </a:ext>
          </a:extLst>
        </xdr:cNvPr>
        <xdr:cNvCxnSpPr/>
      </xdr:nvCxnSpPr>
      <xdr:spPr>
        <a:xfrm>
          <a:off x="21323300" y="109407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88646</xdr:rowOff>
    </xdr:from>
    <xdr:to>
      <xdr:col>107</xdr:col>
      <xdr:colOff>101600</xdr:colOff>
      <xdr:row>64</xdr:row>
      <xdr:rowOff>18796</xdr:rowOff>
    </xdr:to>
    <xdr:sp macro="" textlink="">
      <xdr:nvSpPr>
        <xdr:cNvPr id="702" name="楕円 701">
          <a:extLst>
            <a:ext uri="{FF2B5EF4-FFF2-40B4-BE49-F238E27FC236}">
              <a16:creationId xmlns:a16="http://schemas.microsoft.com/office/drawing/2014/main" id="{00000000-0008-0000-0F00-0000BE020000}"/>
            </a:ext>
          </a:extLst>
        </xdr:cNvPr>
        <xdr:cNvSpPr/>
      </xdr:nvSpPr>
      <xdr:spPr>
        <a:xfrm>
          <a:off x="20383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139446</xdr:rowOff>
    </xdr:from>
    <xdr:to>
      <xdr:col>111</xdr:col>
      <xdr:colOff>177800</xdr:colOff>
      <xdr:row>63</xdr:row>
      <xdr:rowOff>139446</xdr:rowOff>
    </xdr:to>
    <xdr:cxnSp macro="">
      <xdr:nvCxnSpPr>
        <xdr:cNvPr id="703" name="直線コネクタ 702">
          <a:extLst>
            <a:ext uri="{FF2B5EF4-FFF2-40B4-BE49-F238E27FC236}">
              <a16:creationId xmlns:a16="http://schemas.microsoft.com/office/drawing/2014/main" id="{00000000-0008-0000-0F00-0000BF020000}"/>
            </a:ext>
          </a:extLst>
        </xdr:cNvPr>
        <xdr:cNvCxnSpPr/>
      </xdr:nvCxnSpPr>
      <xdr:spPr>
        <a:xfrm>
          <a:off x="20434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88646</xdr:rowOff>
    </xdr:from>
    <xdr:to>
      <xdr:col>102</xdr:col>
      <xdr:colOff>165100</xdr:colOff>
      <xdr:row>64</xdr:row>
      <xdr:rowOff>18796</xdr:rowOff>
    </xdr:to>
    <xdr:sp macro="" textlink="">
      <xdr:nvSpPr>
        <xdr:cNvPr id="704" name="楕円 703">
          <a:extLst>
            <a:ext uri="{FF2B5EF4-FFF2-40B4-BE49-F238E27FC236}">
              <a16:creationId xmlns:a16="http://schemas.microsoft.com/office/drawing/2014/main" id="{00000000-0008-0000-0F00-0000C0020000}"/>
            </a:ext>
          </a:extLst>
        </xdr:cNvPr>
        <xdr:cNvSpPr/>
      </xdr:nvSpPr>
      <xdr:spPr>
        <a:xfrm>
          <a:off x="19494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139446</xdr:rowOff>
    </xdr:from>
    <xdr:to>
      <xdr:col>107</xdr:col>
      <xdr:colOff>50800</xdr:colOff>
      <xdr:row>63</xdr:row>
      <xdr:rowOff>139446</xdr:rowOff>
    </xdr:to>
    <xdr:cxnSp macro="">
      <xdr:nvCxnSpPr>
        <xdr:cNvPr id="705" name="直線コネクタ 704">
          <a:extLst>
            <a:ext uri="{FF2B5EF4-FFF2-40B4-BE49-F238E27FC236}">
              <a16:creationId xmlns:a16="http://schemas.microsoft.com/office/drawing/2014/main" id="{00000000-0008-0000-0F00-0000C1020000}"/>
            </a:ext>
          </a:extLst>
        </xdr:cNvPr>
        <xdr:cNvCxnSpPr/>
      </xdr:nvCxnSpPr>
      <xdr:spPr>
        <a:xfrm>
          <a:off x="19545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88646</xdr:rowOff>
    </xdr:from>
    <xdr:to>
      <xdr:col>98</xdr:col>
      <xdr:colOff>38100</xdr:colOff>
      <xdr:row>64</xdr:row>
      <xdr:rowOff>18796</xdr:rowOff>
    </xdr:to>
    <xdr:sp macro="" textlink="">
      <xdr:nvSpPr>
        <xdr:cNvPr id="706" name="楕円 705">
          <a:extLst>
            <a:ext uri="{FF2B5EF4-FFF2-40B4-BE49-F238E27FC236}">
              <a16:creationId xmlns:a16="http://schemas.microsoft.com/office/drawing/2014/main" id="{00000000-0008-0000-0F00-0000C2020000}"/>
            </a:ext>
          </a:extLst>
        </xdr:cNvPr>
        <xdr:cNvSpPr/>
      </xdr:nvSpPr>
      <xdr:spPr>
        <a:xfrm>
          <a:off x="18605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139446</xdr:rowOff>
    </xdr:from>
    <xdr:to>
      <xdr:col>102</xdr:col>
      <xdr:colOff>114300</xdr:colOff>
      <xdr:row>63</xdr:row>
      <xdr:rowOff>139446</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a:off x="18656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708" name="n_1aveValue【保健センター・保健所】&#10;一人当たり面積">
          <a:extLst>
            <a:ext uri="{FF2B5EF4-FFF2-40B4-BE49-F238E27FC236}">
              <a16:creationId xmlns:a16="http://schemas.microsoft.com/office/drawing/2014/main" id="{00000000-0008-0000-0F00-0000C4020000}"/>
            </a:ext>
          </a:extLst>
        </xdr:cNvPr>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09" name="n_2aveValue【保健センター・保健所】&#10;一人当たり面積">
          <a:extLst>
            <a:ext uri="{FF2B5EF4-FFF2-40B4-BE49-F238E27FC236}">
              <a16:creationId xmlns:a16="http://schemas.microsoft.com/office/drawing/2014/main" id="{00000000-0008-0000-0F00-0000C5020000}"/>
            </a:ext>
          </a:extLst>
        </xdr:cNvPr>
        <xdr:cNvSpPr txBox="1"/>
      </xdr:nvSpPr>
      <xdr:spPr>
        <a:xfrm>
          <a:off x="20199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10" name="n_3aveValue【保健センター・保健所】&#10;一人当たり面積">
          <a:extLst>
            <a:ext uri="{FF2B5EF4-FFF2-40B4-BE49-F238E27FC236}">
              <a16:creationId xmlns:a16="http://schemas.microsoft.com/office/drawing/2014/main" id="{00000000-0008-0000-0F00-0000C6020000}"/>
            </a:ext>
          </a:extLst>
        </xdr:cNvPr>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1" name="n_4aveValue【保健センター・保健所】&#10;一人当たり面積">
          <a:extLst>
            <a:ext uri="{FF2B5EF4-FFF2-40B4-BE49-F238E27FC236}">
              <a16:creationId xmlns:a16="http://schemas.microsoft.com/office/drawing/2014/main" id="{00000000-0008-0000-0F00-0000C7020000}"/>
            </a:ext>
          </a:extLst>
        </xdr:cNvPr>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9923</xdr:rowOff>
    </xdr:from>
    <xdr:ext cx="469744" cy="259045"/>
    <xdr:sp macro="" textlink="">
      <xdr:nvSpPr>
        <xdr:cNvPr id="712" name="n_1mainValue【保健センター・保健所】&#10;一人当たり面積">
          <a:extLst>
            <a:ext uri="{FF2B5EF4-FFF2-40B4-BE49-F238E27FC236}">
              <a16:creationId xmlns:a16="http://schemas.microsoft.com/office/drawing/2014/main" id="{00000000-0008-0000-0F00-0000C8020000}"/>
            </a:ext>
          </a:extLst>
        </xdr:cNvPr>
        <xdr:cNvSpPr txBox="1"/>
      </xdr:nvSpPr>
      <xdr:spPr>
        <a:xfrm>
          <a:off x="210757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9923</xdr:rowOff>
    </xdr:from>
    <xdr:ext cx="469744" cy="259045"/>
    <xdr:sp macro="" textlink="">
      <xdr:nvSpPr>
        <xdr:cNvPr id="713" name="n_2mainValue【保健センター・保健所】&#10;一人当たり面積">
          <a:extLst>
            <a:ext uri="{FF2B5EF4-FFF2-40B4-BE49-F238E27FC236}">
              <a16:creationId xmlns:a16="http://schemas.microsoft.com/office/drawing/2014/main" id="{00000000-0008-0000-0F00-0000C9020000}"/>
            </a:ext>
          </a:extLst>
        </xdr:cNvPr>
        <xdr:cNvSpPr txBox="1"/>
      </xdr:nvSpPr>
      <xdr:spPr>
        <a:xfrm>
          <a:off x="20199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9923</xdr:rowOff>
    </xdr:from>
    <xdr:ext cx="469744" cy="259045"/>
    <xdr:sp macro="" textlink="">
      <xdr:nvSpPr>
        <xdr:cNvPr id="714" name="n_3mainValue【保健センター・保健所】&#10;一人当たり面積">
          <a:extLst>
            <a:ext uri="{FF2B5EF4-FFF2-40B4-BE49-F238E27FC236}">
              <a16:creationId xmlns:a16="http://schemas.microsoft.com/office/drawing/2014/main" id="{00000000-0008-0000-0F00-0000CA020000}"/>
            </a:ext>
          </a:extLst>
        </xdr:cNvPr>
        <xdr:cNvSpPr txBox="1"/>
      </xdr:nvSpPr>
      <xdr:spPr>
        <a:xfrm>
          <a:off x="19310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9923</xdr:rowOff>
    </xdr:from>
    <xdr:ext cx="469744" cy="259045"/>
    <xdr:sp macro="" textlink="">
      <xdr:nvSpPr>
        <xdr:cNvPr id="715" name="n_4mainValue【保健センター・保健所】&#10;一人当たり面積">
          <a:extLst>
            <a:ext uri="{FF2B5EF4-FFF2-40B4-BE49-F238E27FC236}">
              <a16:creationId xmlns:a16="http://schemas.microsoft.com/office/drawing/2014/main" id="{00000000-0008-0000-0F00-0000CB020000}"/>
            </a:ext>
          </a:extLst>
        </xdr:cNvPr>
        <xdr:cNvSpPr txBox="1"/>
      </xdr:nvSpPr>
      <xdr:spPr>
        <a:xfrm>
          <a:off x="18421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a:extLst>
            <a:ext uri="{FF2B5EF4-FFF2-40B4-BE49-F238E27FC236}">
              <a16:creationId xmlns:a16="http://schemas.microsoft.com/office/drawing/2014/main" id="{00000000-0008-0000-0F00-0000CC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a:extLst>
            <a:ext uri="{FF2B5EF4-FFF2-40B4-BE49-F238E27FC236}">
              <a16:creationId xmlns:a16="http://schemas.microsoft.com/office/drawing/2014/main" id="{00000000-0008-0000-0F00-0000CD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a:extLst>
            <a:ext uri="{FF2B5EF4-FFF2-40B4-BE49-F238E27FC236}">
              <a16:creationId xmlns:a16="http://schemas.microsoft.com/office/drawing/2014/main" id="{00000000-0008-0000-0F00-0000CE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a:extLst>
            <a:ext uri="{FF2B5EF4-FFF2-40B4-BE49-F238E27FC236}">
              <a16:creationId xmlns:a16="http://schemas.microsoft.com/office/drawing/2014/main" id="{00000000-0008-0000-0F00-0000CF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a:extLst>
            <a:ext uri="{FF2B5EF4-FFF2-40B4-BE49-F238E27FC236}">
              <a16:creationId xmlns:a16="http://schemas.microsoft.com/office/drawing/2014/main" id="{00000000-0008-0000-0F00-0000D0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a:extLst>
            <a:ext uri="{FF2B5EF4-FFF2-40B4-BE49-F238E27FC236}">
              <a16:creationId xmlns:a16="http://schemas.microsoft.com/office/drawing/2014/main" id="{00000000-0008-0000-0F00-0000D1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a:extLst>
            <a:ext uri="{FF2B5EF4-FFF2-40B4-BE49-F238E27FC236}">
              <a16:creationId xmlns:a16="http://schemas.microsoft.com/office/drawing/2014/main" id="{00000000-0008-0000-0F00-0000D2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a:extLst>
            <a:ext uri="{FF2B5EF4-FFF2-40B4-BE49-F238E27FC236}">
              <a16:creationId xmlns:a16="http://schemas.microsoft.com/office/drawing/2014/main" id="{00000000-0008-0000-0F00-0000D3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a:extLst>
            <a:ext uri="{FF2B5EF4-FFF2-40B4-BE49-F238E27FC236}">
              <a16:creationId xmlns:a16="http://schemas.microsoft.com/office/drawing/2014/main" id="{00000000-0008-0000-0F00-0000D4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a:extLst>
            <a:ext uri="{FF2B5EF4-FFF2-40B4-BE49-F238E27FC236}">
              <a16:creationId xmlns:a16="http://schemas.microsoft.com/office/drawing/2014/main" id="{00000000-0008-0000-0F00-0000D5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a:extLst>
            <a:ext uri="{FF2B5EF4-FFF2-40B4-BE49-F238E27FC236}">
              <a16:creationId xmlns:a16="http://schemas.microsoft.com/office/drawing/2014/main" id="{00000000-0008-0000-0F00-0000D6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7" name="直線コネクタ 726">
          <a:extLst>
            <a:ext uri="{FF2B5EF4-FFF2-40B4-BE49-F238E27FC236}">
              <a16:creationId xmlns:a16="http://schemas.microsoft.com/office/drawing/2014/main" id="{00000000-0008-0000-0F00-0000D7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8" name="テキスト ボックス 727">
          <a:extLst>
            <a:ext uri="{FF2B5EF4-FFF2-40B4-BE49-F238E27FC236}">
              <a16:creationId xmlns:a16="http://schemas.microsoft.com/office/drawing/2014/main" id="{00000000-0008-0000-0F00-0000D8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9" name="直線コネクタ 728">
          <a:extLst>
            <a:ext uri="{FF2B5EF4-FFF2-40B4-BE49-F238E27FC236}">
              <a16:creationId xmlns:a16="http://schemas.microsoft.com/office/drawing/2014/main" id="{00000000-0008-0000-0F00-0000D9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0" name="テキスト ボックス 729">
          <a:extLst>
            <a:ext uri="{FF2B5EF4-FFF2-40B4-BE49-F238E27FC236}">
              <a16:creationId xmlns:a16="http://schemas.microsoft.com/office/drawing/2014/main" id="{00000000-0008-0000-0F00-0000DA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1" name="直線コネクタ 730">
          <a:extLst>
            <a:ext uri="{FF2B5EF4-FFF2-40B4-BE49-F238E27FC236}">
              <a16:creationId xmlns:a16="http://schemas.microsoft.com/office/drawing/2014/main" id="{00000000-0008-0000-0F00-0000DB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2" name="テキスト ボックス 731">
          <a:extLst>
            <a:ext uri="{FF2B5EF4-FFF2-40B4-BE49-F238E27FC236}">
              <a16:creationId xmlns:a16="http://schemas.microsoft.com/office/drawing/2014/main" id="{00000000-0008-0000-0F00-0000DC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3" name="直線コネクタ 732">
          <a:extLst>
            <a:ext uri="{FF2B5EF4-FFF2-40B4-BE49-F238E27FC236}">
              <a16:creationId xmlns:a16="http://schemas.microsoft.com/office/drawing/2014/main" id="{00000000-0008-0000-0F00-0000DD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0" name="【消防施設】&#10;有形固定資産減価償却率グラフ枠">
          <a:extLst>
            <a:ext uri="{FF2B5EF4-FFF2-40B4-BE49-F238E27FC236}">
              <a16:creationId xmlns:a16="http://schemas.microsoft.com/office/drawing/2014/main" id="{00000000-0008-0000-0F00-0000E4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93618</xdr:rowOff>
    </xdr:from>
    <xdr:to>
      <xdr:col>85</xdr:col>
      <xdr:colOff>126364</xdr:colOff>
      <xdr:row>86</xdr:row>
      <xdr:rowOff>168729</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flipV="1">
          <a:off x="16318864" y="13466718"/>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2" name="【消防施設】&#10;有形固定資産減価償却率最小値テキスト">
          <a:extLst>
            <a:ext uri="{FF2B5EF4-FFF2-40B4-BE49-F238E27FC236}">
              <a16:creationId xmlns:a16="http://schemas.microsoft.com/office/drawing/2014/main" id="{00000000-0008-0000-0F00-0000E6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40295</xdr:rowOff>
    </xdr:from>
    <xdr:ext cx="405111" cy="259045"/>
    <xdr:sp macro="" textlink="">
      <xdr:nvSpPr>
        <xdr:cNvPr id="744" name="【消防施設】&#10;有形固定資産減価償却率最大値テキスト">
          <a:extLst>
            <a:ext uri="{FF2B5EF4-FFF2-40B4-BE49-F238E27FC236}">
              <a16:creationId xmlns:a16="http://schemas.microsoft.com/office/drawing/2014/main" id="{00000000-0008-0000-0F00-0000E8020000}"/>
            </a:ext>
          </a:extLst>
        </xdr:cNvPr>
        <xdr:cNvSpPr txBox="1"/>
      </xdr:nvSpPr>
      <xdr:spPr>
        <a:xfrm>
          <a:off x="16357600" y="1324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93618</xdr:rowOff>
    </xdr:from>
    <xdr:to>
      <xdr:col>86</xdr:col>
      <xdr:colOff>25400</xdr:colOff>
      <xdr:row>78</xdr:row>
      <xdr:rowOff>93618</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6230600" y="1346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96719</xdr:rowOff>
    </xdr:from>
    <xdr:ext cx="405111" cy="259045"/>
    <xdr:sp macro="" textlink="">
      <xdr:nvSpPr>
        <xdr:cNvPr id="746" name="【消防施設】&#10;有形固定資産減価償却率平均値テキスト">
          <a:extLst>
            <a:ext uri="{FF2B5EF4-FFF2-40B4-BE49-F238E27FC236}">
              <a16:creationId xmlns:a16="http://schemas.microsoft.com/office/drawing/2014/main" id="{00000000-0008-0000-0F00-0000EA020000}"/>
            </a:ext>
          </a:extLst>
        </xdr:cNvPr>
        <xdr:cNvSpPr txBox="1"/>
      </xdr:nvSpPr>
      <xdr:spPr>
        <a:xfrm>
          <a:off x="16357600" y="14155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73842</xdr:rowOff>
    </xdr:from>
    <xdr:to>
      <xdr:col>85</xdr:col>
      <xdr:colOff>177800</xdr:colOff>
      <xdr:row>84</xdr:row>
      <xdr:rowOff>3992</xdr:rowOff>
    </xdr:to>
    <xdr:sp macro="" textlink="">
      <xdr:nvSpPr>
        <xdr:cNvPr id="747" name="フローチャート: 判断 746">
          <a:extLst>
            <a:ext uri="{FF2B5EF4-FFF2-40B4-BE49-F238E27FC236}">
              <a16:creationId xmlns:a16="http://schemas.microsoft.com/office/drawing/2014/main" id="{00000000-0008-0000-0F00-0000EB020000}"/>
            </a:ext>
          </a:extLst>
        </xdr:cNvPr>
        <xdr:cNvSpPr/>
      </xdr:nvSpPr>
      <xdr:spPr>
        <a:xfrm>
          <a:off x="16268700" y="1430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54248</xdr:rowOff>
    </xdr:from>
    <xdr:to>
      <xdr:col>81</xdr:col>
      <xdr:colOff>101600</xdr:colOff>
      <xdr:row>83</xdr:row>
      <xdr:rowOff>155848</xdr:rowOff>
    </xdr:to>
    <xdr:sp macro="" textlink="">
      <xdr:nvSpPr>
        <xdr:cNvPr id="748" name="フローチャート: 判断 747">
          <a:extLst>
            <a:ext uri="{FF2B5EF4-FFF2-40B4-BE49-F238E27FC236}">
              <a16:creationId xmlns:a16="http://schemas.microsoft.com/office/drawing/2014/main" id="{00000000-0008-0000-0F00-0000EC020000}"/>
            </a:ext>
          </a:extLst>
        </xdr:cNvPr>
        <xdr:cNvSpPr/>
      </xdr:nvSpPr>
      <xdr:spPr>
        <a:xfrm>
          <a:off x="15430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96701</xdr:rowOff>
    </xdr:from>
    <xdr:to>
      <xdr:col>76</xdr:col>
      <xdr:colOff>165100</xdr:colOff>
      <xdr:row>84</xdr:row>
      <xdr:rowOff>26851</xdr:rowOff>
    </xdr:to>
    <xdr:sp macro="" textlink="">
      <xdr:nvSpPr>
        <xdr:cNvPr id="749" name="フローチャート: 判断 748">
          <a:extLst>
            <a:ext uri="{FF2B5EF4-FFF2-40B4-BE49-F238E27FC236}">
              <a16:creationId xmlns:a16="http://schemas.microsoft.com/office/drawing/2014/main" id="{00000000-0008-0000-0F00-0000ED020000}"/>
            </a:ext>
          </a:extLst>
        </xdr:cNvPr>
        <xdr:cNvSpPr/>
      </xdr:nvSpPr>
      <xdr:spPr>
        <a:xfrm>
          <a:off x="14541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83638</xdr:rowOff>
    </xdr:from>
    <xdr:to>
      <xdr:col>72</xdr:col>
      <xdr:colOff>38100</xdr:colOff>
      <xdr:row>84</xdr:row>
      <xdr:rowOff>13788</xdr:rowOff>
    </xdr:to>
    <xdr:sp macro="" textlink="">
      <xdr:nvSpPr>
        <xdr:cNvPr id="750" name="フローチャート: 判断 749">
          <a:extLst>
            <a:ext uri="{FF2B5EF4-FFF2-40B4-BE49-F238E27FC236}">
              <a16:creationId xmlns:a16="http://schemas.microsoft.com/office/drawing/2014/main" id="{00000000-0008-0000-0F00-0000EE020000}"/>
            </a:ext>
          </a:extLst>
        </xdr:cNvPr>
        <xdr:cNvSpPr/>
      </xdr:nvSpPr>
      <xdr:spPr>
        <a:xfrm>
          <a:off x="13652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64044</xdr:rowOff>
    </xdr:from>
    <xdr:to>
      <xdr:col>67</xdr:col>
      <xdr:colOff>101600</xdr:colOff>
      <xdr:row>83</xdr:row>
      <xdr:rowOff>165644</xdr:rowOff>
    </xdr:to>
    <xdr:sp macro="" textlink="">
      <xdr:nvSpPr>
        <xdr:cNvPr id="751" name="フローチャート: 判断 750">
          <a:extLst>
            <a:ext uri="{FF2B5EF4-FFF2-40B4-BE49-F238E27FC236}">
              <a16:creationId xmlns:a16="http://schemas.microsoft.com/office/drawing/2014/main" id="{00000000-0008-0000-0F00-0000EF020000}"/>
            </a:ext>
          </a:extLst>
        </xdr:cNvPr>
        <xdr:cNvSpPr/>
      </xdr:nvSpPr>
      <xdr:spPr>
        <a:xfrm>
          <a:off x="12763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F00-0000F1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67311</xdr:rowOff>
    </xdr:from>
    <xdr:to>
      <xdr:col>85</xdr:col>
      <xdr:colOff>177800</xdr:colOff>
      <xdr:row>85</xdr:row>
      <xdr:rowOff>168911</xdr:rowOff>
    </xdr:to>
    <xdr:sp macro="" textlink="">
      <xdr:nvSpPr>
        <xdr:cNvPr id="757" name="楕円 756">
          <a:extLst>
            <a:ext uri="{FF2B5EF4-FFF2-40B4-BE49-F238E27FC236}">
              <a16:creationId xmlns:a16="http://schemas.microsoft.com/office/drawing/2014/main" id="{00000000-0008-0000-0F00-0000F5020000}"/>
            </a:ext>
          </a:extLst>
        </xdr:cNvPr>
        <xdr:cNvSpPr/>
      </xdr:nvSpPr>
      <xdr:spPr>
        <a:xfrm>
          <a:off x="162687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45738</xdr:rowOff>
    </xdr:from>
    <xdr:ext cx="405111" cy="259045"/>
    <xdr:sp macro="" textlink="">
      <xdr:nvSpPr>
        <xdr:cNvPr id="758" name="【消防施設】&#10;有形固定資産減価償却率該当値テキスト">
          <a:extLst>
            <a:ext uri="{FF2B5EF4-FFF2-40B4-BE49-F238E27FC236}">
              <a16:creationId xmlns:a16="http://schemas.microsoft.com/office/drawing/2014/main" id="{00000000-0008-0000-0F00-0000F6020000}"/>
            </a:ext>
          </a:extLst>
        </xdr:cNvPr>
        <xdr:cNvSpPr txBox="1"/>
      </xdr:nvSpPr>
      <xdr:spPr>
        <a:xfrm>
          <a:off x="16357600" y="1461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50981</xdr:rowOff>
    </xdr:from>
    <xdr:to>
      <xdr:col>81</xdr:col>
      <xdr:colOff>101600</xdr:colOff>
      <xdr:row>85</xdr:row>
      <xdr:rowOff>152581</xdr:rowOff>
    </xdr:to>
    <xdr:sp macro="" textlink="">
      <xdr:nvSpPr>
        <xdr:cNvPr id="759" name="楕円 758">
          <a:extLst>
            <a:ext uri="{FF2B5EF4-FFF2-40B4-BE49-F238E27FC236}">
              <a16:creationId xmlns:a16="http://schemas.microsoft.com/office/drawing/2014/main" id="{00000000-0008-0000-0F00-0000F7020000}"/>
            </a:ext>
          </a:extLst>
        </xdr:cNvPr>
        <xdr:cNvSpPr/>
      </xdr:nvSpPr>
      <xdr:spPr>
        <a:xfrm>
          <a:off x="15430500" y="1462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101781</xdr:rowOff>
    </xdr:from>
    <xdr:to>
      <xdr:col>85</xdr:col>
      <xdr:colOff>127000</xdr:colOff>
      <xdr:row>85</xdr:row>
      <xdr:rowOff>118111</xdr:rowOff>
    </xdr:to>
    <xdr:cxnSp macro="">
      <xdr:nvCxnSpPr>
        <xdr:cNvPr id="760" name="直線コネクタ 759">
          <a:extLst>
            <a:ext uri="{FF2B5EF4-FFF2-40B4-BE49-F238E27FC236}">
              <a16:creationId xmlns:a16="http://schemas.microsoft.com/office/drawing/2014/main" id="{00000000-0008-0000-0F00-0000F8020000}"/>
            </a:ext>
          </a:extLst>
        </xdr:cNvPr>
        <xdr:cNvCxnSpPr/>
      </xdr:nvCxnSpPr>
      <xdr:spPr>
        <a:xfrm>
          <a:off x="15481300" y="14675031"/>
          <a:ext cx="8382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26488</xdr:rowOff>
    </xdr:from>
    <xdr:to>
      <xdr:col>76</xdr:col>
      <xdr:colOff>165100</xdr:colOff>
      <xdr:row>85</xdr:row>
      <xdr:rowOff>128088</xdr:rowOff>
    </xdr:to>
    <xdr:sp macro="" textlink="">
      <xdr:nvSpPr>
        <xdr:cNvPr id="761" name="楕円 760">
          <a:extLst>
            <a:ext uri="{FF2B5EF4-FFF2-40B4-BE49-F238E27FC236}">
              <a16:creationId xmlns:a16="http://schemas.microsoft.com/office/drawing/2014/main" id="{00000000-0008-0000-0F00-0000F9020000}"/>
            </a:ext>
          </a:extLst>
        </xdr:cNvPr>
        <xdr:cNvSpPr/>
      </xdr:nvSpPr>
      <xdr:spPr>
        <a:xfrm>
          <a:off x="14541500" y="1459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77288</xdr:rowOff>
    </xdr:from>
    <xdr:to>
      <xdr:col>81</xdr:col>
      <xdr:colOff>50800</xdr:colOff>
      <xdr:row>85</xdr:row>
      <xdr:rowOff>101781</xdr:rowOff>
    </xdr:to>
    <xdr:cxnSp macro="">
      <xdr:nvCxnSpPr>
        <xdr:cNvPr id="762" name="直線コネクタ 761">
          <a:extLst>
            <a:ext uri="{FF2B5EF4-FFF2-40B4-BE49-F238E27FC236}">
              <a16:creationId xmlns:a16="http://schemas.microsoft.com/office/drawing/2014/main" id="{00000000-0008-0000-0F00-0000FA020000}"/>
            </a:ext>
          </a:extLst>
        </xdr:cNvPr>
        <xdr:cNvCxnSpPr/>
      </xdr:nvCxnSpPr>
      <xdr:spPr>
        <a:xfrm>
          <a:off x="14592300" y="1465053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1995</xdr:rowOff>
    </xdr:from>
    <xdr:to>
      <xdr:col>72</xdr:col>
      <xdr:colOff>38100</xdr:colOff>
      <xdr:row>85</xdr:row>
      <xdr:rowOff>103595</xdr:rowOff>
    </xdr:to>
    <xdr:sp macro="" textlink="">
      <xdr:nvSpPr>
        <xdr:cNvPr id="763" name="楕円 762">
          <a:extLst>
            <a:ext uri="{FF2B5EF4-FFF2-40B4-BE49-F238E27FC236}">
              <a16:creationId xmlns:a16="http://schemas.microsoft.com/office/drawing/2014/main" id="{00000000-0008-0000-0F00-0000FB020000}"/>
            </a:ext>
          </a:extLst>
        </xdr:cNvPr>
        <xdr:cNvSpPr/>
      </xdr:nvSpPr>
      <xdr:spPr>
        <a:xfrm>
          <a:off x="13652500" y="145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52795</xdr:rowOff>
    </xdr:from>
    <xdr:to>
      <xdr:col>76</xdr:col>
      <xdr:colOff>114300</xdr:colOff>
      <xdr:row>85</xdr:row>
      <xdr:rowOff>77288</xdr:rowOff>
    </xdr:to>
    <xdr:cxnSp macro="">
      <xdr:nvCxnSpPr>
        <xdr:cNvPr id="764" name="直線コネクタ 763">
          <a:extLst>
            <a:ext uri="{FF2B5EF4-FFF2-40B4-BE49-F238E27FC236}">
              <a16:creationId xmlns:a16="http://schemas.microsoft.com/office/drawing/2014/main" id="{00000000-0008-0000-0F00-0000FC020000}"/>
            </a:ext>
          </a:extLst>
        </xdr:cNvPr>
        <xdr:cNvCxnSpPr/>
      </xdr:nvCxnSpPr>
      <xdr:spPr>
        <a:xfrm>
          <a:off x="13703300" y="14626045"/>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3629</xdr:rowOff>
    </xdr:from>
    <xdr:to>
      <xdr:col>67</xdr:col>
      <xdr:colOff>101600</xdr:colOff>
      <xdr:row>85</xdr:row>
      <xdr:rowOff>105229</xdr:rowOff>
    </xdr:to>
    <xdr:sp macro="" textlink="">
      <xdr:nvSpPr>
        <xdr:cNvPr id="765" name="楕円 764">
          <a:extLst>
            <a:ext uri="{FF2B5EF4-FFF2-40B4-BE49-F238E27FC236}">
              <a16:creationId xmlns:a16="http://schemas.microsoft.com/office/drawing/2014/main" id="{00000000-0008-0000-0F00-0000FD020000}"/>
            </a:ext>
          </a:extLst>
        </xdr:cNvPr>
        <xdr:cNvSpPr/>
      </xdr:nvSpPr>
      <xdr:spPr>
        <a:xfrm>
          <a:off x="12763500" y="1457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52795</xdr:rowOff>
    </xdr:from>
    <xdr:to>
      <xdr:col>71</xdr:col>
      <xdr:colOff>177800</xdr:colOff>
      <xdr:row>85</xdr:row>
      <xdr:rowOff>54429</xdr:rowOff>
    </xdr:to>
    <xdr:cxnSp macro="">
      <xdr:nvCxnSpPr>
        <xdr:cNvPr id="766" name="直線コネクタ 765">
          <a:extLst>
            <a:ext uri="{FF2B5EF4-FFF2-40B4-BE49-F238E27FC236}">
              <a16:creationId xmlns:a16="http://schemas.microsoft.com/office/drawing/2014/main" id="{00000000-0008-0000-0F00-0000FE020000}"/>
            </a:ext>
          </a:extLst>
        </xdr:cNvPr>
        <xdr:cNvCxnSpPr/>
      </xdr:nvCxnSpPr>
      <xdr:spPr>
        <a:xfrm flipV="1">
          <a:off x="12814300" y="1462604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925</xdr:rowOff>
    </xdr:from>
    <xdr:ext cx="405111" cy="259045"/>
    <xdr:sp macro="" textlink="">
      <xdr:nvSpPr>
        <xdr:cNvPr id="767" name="n_1aveValue【消防施設】&#10;有形固定資産減価償却率">
          <a:extLst>
            <a:ext uri="{FF2B5EF4-FFF2-40B4-BE49-F238E27FC236}">
              <a16:creationId xmlns:a16="http://schemas.microsoft.com/office/drawing/2014/main" id="{00000000-0008-0000-0F00-0000FF020000}"/>
            </a:ext>
          </a:extLst>
        </xdr:cNvPr>
        <xdr:cNvSpPr txBox="1"/>
      </xdr:nvSpPr>
      <xdr:spPr>
        <a:xfrm>
          <a:off x="15266044" y="1405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43378</xdr:rowOff>
    </xdr:from>
    <xdr:ext cx="405111" cy="259045"/>
    <xdr:sp macro="" textlink="">
      <xdr:nvSpPr>
        <xdr:cNvPr id="768" name="n_2aveValue【消防施設】&#10;有形固定資産減価償却率">
          <a:extLst>
            <a:ext uri="{FF2B5EF4-FFF2-40B4-BE49-F238E27FC236}">
              <a16:creationId xmlns:a16="http://schemas.microsoft.com/office/drawing/2014/main" id="{00000000-0008-0000-0F00-000000030000}"/>
            </a:ext>
          </a:extLst>
        </xdr:cNvPr>
        <xdr:cNvSpPr txBox="1"/>
      </xdr:nvSpPr>
      <xdr:spPr>
        <a:xfrm>
          <a:off x="14389744" y="14102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30315</xdr:rowOff>
    </xdr:from>
    <xdr:ext cx="405111" cy="259045"/>
    <xdr:sp macro="" textlink="">
      <xdr:nvSpPr>
        <xdr:cNvPr id="769" name="n_3aveValue【消防施設】&#10;有形固定資産減価償却率">
          <a:extLst>
            <a:ext uri="{FF2B5EF4-FFF2-40B4-BE49-F238E27FC236}">
              <a16:creationId xmlns:a16="http://schemas.microsoft.com/office/drawing/2014/main" id="{00000000-0008-0000-0F00-000001030000}"/>
            </a:ext>
          </a:extLst>
        </xdr:cNvPr>
        <xdr:cNvSpPr txBox="1"/>
      </xdr:nvSpPr>
      <xdr:spPr>
        <a:xfrm>
          <a:off x="13500744" y="1408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10721</xdr:rowOff>
    </xdr:from>
    <xdr:ext cx="405111" cy="259045"/>
    <xdr:sp macro="" textlink="">
      <xdr:nvSpPr>
        <xdr:cNvPr id="770" name="n_4aveValue【消防施設】&#10;有形固定資産減価償却率">
          <a:extLst>
            <a:ext uri="{FF2B5EF4-FFF2-40B4-BE49-F238E27FC236}">
              <a16:creationId xmlns:a16="http://schemas.microsoft.com/office/drawing/2014/main" id="{00000000-0008-0000-0F00-000002030000}"/>
            </a:ext>
          </a:extLst>
        </xdr:cNvPr>
        <xdr:cNvSpPr txBox="1"/>
      </xdr:nvSpPr>
      <xdr:spPr>
        <a:xfrm>
          <a:off x="12611744" y="1406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143708</xdr:rowOff>
    </xdr:from>
    <xdr:ext cx="405111" cy="259045"/>
    <xdr:sp macro="" textlink="">
      <xdr:nvSpPr>
        <xdr:cNvPr id="771" name="n_1mainValue【消防施設】&#10;有形固定資産減価償却率">
          <a:extLst>
            <a:ext uri="{FF2B5EF4-FFF2-40B4-BE49-F238E27FC236}">
              <a16:creationId xmlns:a16="http://schemas.microsoft.com/office/drawing/2014/main" id="{00000000-0008-0000-0F00-000003030000}"/>
            </a:ext>
          </a:extLst>
        </xdr:cNvPr>
        <xdr:cNvSpPr txBox="1"/>
      </xdr:nvSpPr>
      <xdr:spPr>
        <a:xfrm>
          <a:off x="15266044" y="1471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119215</xdr:rowOff>
    </xdr:from>
    <xdr:ext cx="405111" cy="259045"/>
    <xdr:sp macro="" textlink="">
      <xdr:nvSpPr>
        <xdr:cNvPr id="772" name="n_2mainValue【消防施設】&#10;有形固定資産減価償却率">
          <a:extLst>
            <a:ext uri="{FF2B5EF4-FFF2-40B4-BE49-F238E27FC236}">
              <a16:creationId xmlns:a16="http://schemas.microsoft.com/office/drawing/2014/main" id="{00000000-0008-0000-0F00-000004030000}"/>
            </a:ext>
          </a:extLst>
        </xdr:cNvPr>
        <xdr:cNvSpPr txBox="1"/>
      </xdr:nvSpPr>
      <xdr:spPr>
        <a:xfrm>
          <a:off x="14389744" y="1469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94722</xdr:rowOff>
    </xdr:from>
    <xdr:ext cx="405111" cy="259045"/>
    <xdr:sp macro="" textlink="">
      <xdr:nvSpPr>
        <xdr:cNvPr id="773" name="n_3mainValue【消防施設】&#10;有形固定資産減価償却率">
          <a:extLst>
            <a:ext uri="{FF2B5EF4-FFF2-40B4-BE49-F238E27FC236}">
              <a16:creationId xmlns:a16="http://schemas.microsoft.com/office/drawing/2014/main" id="{00000000-0008-0000-0F00-000005030000}"/>
            </a:ext>
          </a:extLst>
        </xdr:cNvPr>
        <xdr:cNvSpPr txBox="1"/>
      </xdr:nvSpPr>
      <xdr:spPr>
        <a:xfrm>
          <a:off x="13500744" y="1466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96356</xdr:rowOff>
    </xdr:from>
    <xdr:ext cx="405111" cy="259045"/>
    <xdr:sp macro="" textlink="">
      <xdr:nvSpPr>
        <xdr:cNvPr id="774" name="n_4mainValue【消防施設】&#10;有形固定資産減価償却率">
          <a:extLst>
            <a:ext uri="{FF2B5EF4-FFF2-40B4-BE49-F238E27FC236}">
              <a16:creationId xmlns:a16="http://schemas.microsoft.com/office/drawing/2014/main" id="{00000000-0008-0000-0F00-000006030000}"/>
            </a:ext>
          </a:extLst>
        </xdr:cNvPr>
        <xdr:cNvSpPr txBox="1"/>
      </xdr:nvSpPr>
      <xdr:spPr>
        <a:xfrm>
          <a:off x="12611744" y="14669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00000000-0008-0000-0F00-000007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00000000-0008-0000-0F00-000008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00000000-0008-0000-0F00-000009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00000000-0008-0000-0F00-00000A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00000000-0008-0000-0F00-00000B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00000000-0008-0000-0F00-00000C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00000000-0008-0000-0F00-00000D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00000000-0008-0000-0F00-00000E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00000000-0008-0000-0F00-00000F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00000000-0008-0000-0F00-000010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5" name="直線コネクタ 784">
          <a:extLst>
            <a:ext uri="{FF2B5EF4-FFF2-40B4-BE49-F238E27FC236}">
              <a16:creationId xmlns:a16="http://schemas.microsoft.com/office/drawing/2014/main" id="{00000000-0008-0000-0F00-000011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6" name="テキスト ボックス 785">
          <a:extLst>
            <a:ext uri="{FF2B5EF4-FFF2-40B4-BE49-F238E27FC236}">
              <a16:creationId xmlns:a16="http://schemas.microsoft.com/office/drawing/2014/main" id="{00000000-0008-0000-0F00-000012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7" name="直線コネクタ 786">
          <a:extLst>
            <a:ext uri="{FF2B5EF4-FFF2-40B4-BE49-F238E27FC236}">
              <a16:creationId xmlns:a16="http://schemas.microsoft.com/office/drawing/2014/main" id="{00000000-0008-0000-0F00-000013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8" name="テキスト ボックス 787">
          <a:extLst>
            <a:ext uri="{FF2B5EF4-FFF2-40B4-BE49-F238E27FC236}">
              <a16:creationId xmlns:a16="http://schemas.microsoft.com/office/drawing/2014/main" id="{00000000-0008-0000-0F00-000014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9" name="直線コネクタ 788">
          <a:extLst>
            <a:ext uri="{FF2B5EF4-FFF2-40B4-BE49-F238E27FC236}">
              <a16:creationId xmlns:a16="http://schemas.microsoft.com/office/drawing/2014/main" id="{00000000-0008-0000-0F00-000015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0" name="テキスト ボックス 789">
          <a:extLst>
            <a:ext uri="{FF2B5EF4-FFF2-40B4-BE49-F238E27FC236}">
              <a16:creationId xmlns:a16="http://schemas.microsoft.com/office/drawing/2014/main" id="{00000000-0008-0000-0F00-000016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1" name="直線コネクタ 790">
          <a:extLst>
            <a:ext uri="{FF2B5EF4-FFF2-40B4-BE49-F238E27FC236}">
              <a16:creationId xmlns:a16="http://schemas.microsoft.com/office/drawing/2014/main" id="{00000000-0008-0000-0F00-000017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00000000-0008-0000-0F00-00001B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24385</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flipV="1">
          <a:off x="22160864" y="13525500"/>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7" name="【消防施設】&#10;一人当たり面積最小値テキスト">
          <a:extLst>
            <a:ext uri="{FF2B5EF4-FFF2-40B4-BE49-F238E27FC236}">
              <a16:creationId xmlns:a16="http://schemas.microsoft.com/office/drawing/2014/main" id="{00000000-0008-0000-0F00-00001D03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799" name="【消防施設】&#10;一人当たり面積最大値テキスト">
          <a:extLst>
            <a:ext uri="{FF2B5EF4-FFF2-40B4-BE49-F238E27FC236}">
              <a16:creationId xmlns:a16="http://schemas.microsoft.com/office/drawing/2014/main" id="{00000000-0008-0000-0F00-00001F030000}"/>
            </a:ext>
          </a:extLst>
        </xdr:cNvPr>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801" name="【消防施設】&#10;一人当たり面積平均値テキスト">
          <a:extLst>
            <a:ext uri="{FF2B5EF4-FFF2-40B4-BE49-F238E27FC236}">
              <a16:creationId xmlns:a16="http://schemas.microsoft.com/office/drawing/2014/main" id="{00000000-0008-0000-0F00-000021030000}"/>
            </a:ext>
          </a:extLst>
        </xdr:cNvPr>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802" name="フローチャート: 判断 801">
          <a:extLst>
            <a:ext uri="{FF2B5EF4-FFF2-40B4-BE49-F238E27FC236}">
              <a16:creationId xmlns:a16="http://schemas.microsoft.com/office/drawing/2014/main" id="{00000000-0008-0000-0F00-000022030000}"/>
            </a:ext>
          </a:extLst>
        </xdr:cNvPr>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803" name="フローチャート: 判断 802">
          <a:extLst>
            <a:ext uri="{FF2B5EF4-FFF2-40B4-BE49-F238E27FC236}">
              <a16:creationId xmlns:a16="http://schemas.microsoft.com/office/drawing/2014/main" id="{00000000-0008-0000-0F00-000023030000}"/>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42163</xdr:rowOff>
    </xdr:from>
    <xdr:to>
      <xdr:col>107</xdr:col>
      <xdr:colOff>101600</xdr:colOff>
      <xdr:row>84</xdr:row>
      <xdr:rowOff>143763</xdr:rowOff>
    </xdr:to>
    <xdr:sp macro="" textlink="">
      <xdr:nvSpPr>
        <xdr:cNvPr id="804" name="フローチャート: 判断 803">
          <a:extLst>
            <a:ext uri="{FF2B5EF4-FFF2-40B4-BE49-F238E27FC236}">
              <a16:creationId xmlns:a16="http://schemas.microsoft.com/office/drawing/2014/main" id="{00000000-0008-0000-0F00-000024030000}"/>
            </a:ext>
          </a:extLst>
        </xdr:cNvPr>
        <xdr:cNvSpPr/>
      </xdr:nvSpPr>
      <xdr:spPr>
        <a:xfrm>
          <a:off x="20383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5" name="フローチャート: 判断 804">
          <a:extLst>
            <a:ext uri="{FF2B5EF4-FFF2-40B4-BE49-F238E27FC236}">
              <a16:creationId xmlns:a16="http://schemas.microsoft.com/office/drawing/2014/main" id="{00000000-0008-0000-0F00-000025030000}"/>
            </a:ext>
          </a:extLst>
        </xdr:cNvPr>
        <xdr:cNvSpPr/>
      </xdr:nvSpPr>
      <xdr:spPr>
        <a:xfrm>
          <a:off x="19494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46737</xdr:rowOff>
    </xdr:from>
    <xdr:to>
      <xdr:col>98</xdr:col>
      <xdr:colOff>38100</xdr:colOff>
      <xdr:row>84</xdr:row>
      <xdr:rowOff>148337</xdr:rowOff>
    </xdr:to>
    <xdr:sp macro="" textlink="">
      <xdr:nvSpPr>
        <xdr:cNvPr id="806" name="フローチャート: 判断 805">
          <a:extLst>
            <a:ext uri="{FF2B5EF4-FFF2-40B4-BE49-F238E27FC236}">
              <a16:creationId xmlns:a16="http://schemas.microsoft.com/office/drawing/2014/main" id="{00000000-0008-0000-0F00-000026030000}"/>
            </a:ext>
          </a:extLst>
        </xdr:cNvPr>
        <xdr:cNvSpPr/>
      </xdr:nvSpPr>
      <xdr:spPr>
        <a:xfrm>
          <a:off x="18605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126746</xdr:rowOff>
    </xdr:from>
    <xdr:to>
      <xdr:col>116</xdr:col>
      <xdr:colOff>114300</xdr:colOff>
      <xdr:row>86</xdr:row>
      <xdr:rowOff>56896</xdr:rowOff>
    </xdr:to>
    <xdr:sp macro="" textlink="">
      <xdr:nvSpPr>
        <xdr:cNvPr id="812" name="楕円 811">
          <a:extLst>
            <a:ext uri="{FF2B5EF4-FFF2-40B4-BE49-F238E27FC236}">
              <a16:creationId xmlns:a16="http://schemas.microsoft.com/office/drawing/2014/main" id="{00000000-0008-0000-0F00-00002C030000}"/>
            </a:ext>
          </a:extLst>
        </xdr:cNvPr>
        <xdr:cNvSpPr/>
      </xdr:nvSpPr>
      <xdr:spPr>
        <a:xfrm>
          <a:off x="221107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41673</xdr:rowOff>
    </xdr:from>
    <xdr:ext cx="469744" cy="259045"/>
    <xdr:sp macro="" textlink="">
      <xdr:nvSpPr>
        <xdr:cNvPr id="813" name="【消防施設】&#10;一人当たり面積該当値テキスト">
          <a:extLst>
            <a:ext uri="{FF2B5EF4-FFF2-40B4-BE49-F238E27FC236}">
              <a16:creationId xmlns:a16="http://schemas.microsoft.com/office/drawing/2014/main" id="{00000000-0008-0000-0F00-00002D030000}"/>
            </a:ext>
          </a:extLst>
        </xdr:cNvPr>
        <xdr:cNvSpPr txBox="1"/>
      </xdr:nvSpPr>
      <xdr:spPr>
        <a:xfrm>
          <a:off x="22199600" y="1461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126746</xdr:rowOff>
    </xdr:from>
    <xdr:to>
      <xdr:col>112</xdr:col>
      <xdr:colOff>38100</xdr:colOff>
      <xdr:row>86</xdr:row>
      <xdr:rowOff>56896</xdr:rowOff>
    </xdr:to>
    <xdr:sp macro="" textlink="">
      <xdr:nvSpPr>
        <xdr:cNvPr id="814" name="楕円 813">
          <a:extLst>
            <a:ext uri="{FF2B5EF4-FFF2-40B4-BE49-F238E27FC236}">
              <a16:creationId xmlns:a16="http://schemas.microsoft.com/office/drawing/2014/main" id="{00000000-0008-0000-0F00-00002E030000}"/>
            </a:ext>
          </a:extLst>
        </xdr:cNvPr>
        <xdr:cNvSpPr/>
      </xdr:nvSpPr>
      <xdr:spPr>
        <a:xfrm>
          <a:off x="21272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6096</xdr:rowOff>
    </xdr:from>
    <xdr:to>
      <xdr:col>116</xdr:col>
      <xdr:colOff>63500</xdr:colOff>
      <xdr:row>86</xdr:row>
      <xdr:rowOff>6096</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a:off x="21323300" y="147507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126746</xdr:rowOff>
    </xdr:from>
    <xdr:to>
      <xdr:col>107</xdr:col>
      <xdr:colOff>101600</xdr:colOff>
      <xdr:row>86</xdr:row>
      <xdr:rowOff>56896</xdr:rowOff>
    </xdr:to>
    <xdr:sp macro="" textlink="">
      <xdr:nvSpPr>
        <xdr:cNvPr id="816" name="楕円 815">
          <a:extLst>
            <a:ext uri="{FF2B5EF4-FFF2-40B4-BE49-F238E27FC236}">
              <a16:creationId xmlns:a16="http://schemas.microsoft.com/office/drawing/2014/main" id="{00000000-0008-0000-0F00-000030030000}"/>
            </a:ext>
          </a:extLst>
        </xdr:cNvPr>
        <xdr:cNvSpPr/>
      </xdr:nvSpPr>
      <xdr:spPr>
        <a:xfrm>
          <a:off x="20383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6096</xdr:rowOff>
    </xdr:from>
    <xdr:to>
      <xdr:col>111</xdr:col>
      <xdr:colOff>177800</xdr:colOff>
      <xdr:row>86</xdr:row>
      <xdr:rowOff>6096</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20434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126746</xdr:rowOff>
    </xdr:from>
    <xdr:to>
      <xdr:col>102</xdr:col>
      <xdr:colOff>165100</xdr:colOff>
      <xdr:row>86</xdr:row>
      <xdr:rowOff>56896</xdr:rowOff>
    </xdr:to>
    <xdr:sp macro="" textlink="">
      <xdr:nvSpPr>
        <xdr:cNvPr id="818" name="楕円 817">
          <a:extLst>
            <a:ext uri="{FF2B5EF4-FFF2-40B4-BE49-F238E27FC236}">
              <a16:creationId xmlns:a16="http://schemas.microsoft.com/office/drawing/2014/main" id="{00000000-0008-0000-0F00-000032030000}"/>
            </a:ext>
          </a:extLst>
        </xdr:cNvPr>
        <xdr:cNvSpPr/>
      </xdr:nvSpPr>
      <xdr:spPr>
        <a:xfrm>
          <a:off x="19494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6096</xdr:rowOff>
    </xdr:from>
    <xdr:to>
      <xdr:col>107</xdr:col>
      <xdr:colOff>50800</xdr:colOff>
      <xdr:row>86</xdr:row>
      <xdr:rowOff>6096</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a:off x="19545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126746</xdr:rowOff>
    </xdr:from>
    <xdr:to>
      <xdr:col>98</xdr:col>
      <xdr:colOff>38100</xdr:colOff>
      <xdr:row>86</xdr:row>
      <xdr:rowOff>56896</xdr:rowOff>
    </xdr:to>
    <xdr:sp macro="" textlink="">
      <xdr:nvSpPr>
        <xdr:cNvPr id="820" name="楕円 819">
          <a:extLst>
            <a:ext uri="{FF2B5EF4-FFF2-40B4-BE49-F238E27FC236}">
              <a16:creationId xmlns:a16="http://schemas.microsoft.com/office/drawing/2014/main" id="{00000000-0008-0000-0F00-000034030000}"/>
            </a:ext>
          </a:extLst>
        </xdr:cNvPr>
        <xdr:cNvSpPr/>
      </xdr:nvSpPr>
      <xdr:spPr>
        <a:xfrm>
          <a:off x="18605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6096</xdr:rowOff>
    </xdr:from>
    <xdr:to>
      <xdr:col>102</xdr:col>
      <xdr:colOff>114300</xdr:colOff>
      <xdr:row>86</xdr:row>
      <xdr:rowOff>6096</xdr:rowOff>
    </xdr:to>
    <xdr:cxnSp macro="">
      <xdr:nvCxnSpPr>
        <xdr:cNvPr id="821" name="直線コネクタ 820">
          <a:extLst>
            <a:ext uri="{FF2B5EF4-FFF2-40B4-BE49-F238E27FC236}">
              <a16:creationId xmlns:a16="http://schemas.microsoft.com/office/drawing/2014/main" id="{00000000-0008-0000-0F00-000035030000}"/>
            </a:ext>
          </a:extLst>
        </xdr:cNvPr>
        <xdr:cNvCxnSpPr/>
      </xdr:nvCxnSpPr>
      <xdr:spPr>
        <a:xfrm>
          <a:off x="18656300" y="1475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822" name="n_1aveValue【消防施設】&#10;一人当たり面積">
          <a:extLst>
            <a:ext uri="{FF2B5EF4-FFF2-40B4-BE49-F238E27FC236}">
              <a16:creationId xmlns:a16="http://schemas.microsoft.com/office/drawing/2014/main" id="{00000000-0008-0000-0F00-000036030000}"/>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160290</xdr:rowOff>
    </xdr:from>
    <xdr:ext cx="469744" cy="259045"/>
    <xdr:sp macro="" textlink="">
      <xdr:nvSpPr>
        <xdr:cNvPr id="823" name="n_2aveValue【消防施設】&#10;一人当たり面積">
          <a:extLst>
            <a:ext uri="{FF2B5EF4-FFF2-40B4-BE49-F238E27FC236}">
              <a16:creationId xmlns:a16="http://schemas.microsoft.com/office/drawing/2014/main" id="{00000000-0008-0000-0F00-000037030000}"/>
            </a:ext>
          </a:extLst>
        </xdr:cNvPr>
        <xdr:cNvSpPr txBox="1"/>
      </xdr:nvSpPr>
      <xdr:spPr>
        <a:xfrm>
          <a:off x="20199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4" name="n_3aveValue【消防施設】&#10;一人当たり面積">
          <a:extLst>
            <a:ext uri="{FF2B5EF4-FFF2-40B4-BE49-F238E27FC236}">
              <a16:creationId xmlns:a16="http://schemas.microsoft.com/office/drawing/2014/main" id="{00000000-0008-0000-0F00-000038030000}"/>
            </a:ext>
          </a:extLst>
        </xdr:cNvPr>
        <xdr:cNvSpPr txBox="1"/>
      </xdr:nvSpPr>
      <xdr:spPr>
        <a:xfrm>
          <a:off x="19310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164864</xdr:rowOff>
    </xdr:from>
    <xdr:ext cx="469744" cy="259045"/>
    <xdr:sp macro="" textlink="">
      <xdr:nvSpPr>
        <xdr:cNvPr id="825" name="n_4aveValue【消防施設】&#10;一人当たり面積">
          <a:extLst>
            <a:ext uri="{FF2B5EF4-FFF2-40B4-BE49-F238E27FC236}">
              <a16:creationId xmlns:a16="http://schemas.microsoft.com/office/drawing/2014/main" id="{00000000-0008-0000-0F00-000039030000}"/>
            </a:ext>
          </a:extLst>
        </xdr:cNvPr>
        <xdr:cNvSpPr txBox="1"/>
      </xdr:nvSpPr>
      <xdr:spPr>
        <a:xfrm>
          <a:off x="18421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48023</xdr:rowOff>
    </xdr:from>
    <xdr:ext cx="469744" cy="259045"/>
    <xdr:sp macro="" textlink="">
      <xdr:nvSpPr>
        <xdr:cNvPr id="826" name="n_1mainValue【消防施設】&#10;一人当たり面積">
          <a:extLst>
            <a:ext uri="{FF2B5EF4-FFF2-40B4-BE49-F238E27FC236}">
              <a16:creationId xmlns:a16="http://schemas.microsoft.com/office/drawing/2014/main" id="{00000000-0008-0000-0F00-00003A030000}"/>
            </a:ext>
          </a:extLst>
        </xdr:cNvPr>
        <xdr:cNvSpPr txBox="1"/>
      </xdr:nvSpPr>
      <xdr:spPr>
        <a:xfrm>
          <a:off x="210757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48023</xdr:rowOff>
    </xdr:from>
    <xdr:ext cx="469744" cy="259045"/>
    <xdr:sp macro="" textlink="">
      <xdr:nvSpPr>
        <xdr:cNvPr id="827" name="n_2mainValue【消防施設】&#10;一人当たり面積">
          <a:extLst>
            <a:ext uri="{FF2B5EF4-FFF2-40B4-BE49-F238E27FC236}">
              <a16:creationId xmlns:a16="http://schemas.microsoft.com/office/drawing/2014/main" id="{00000000-0008-0000-0F00-00003B030000}"/>
            </a:ext>
          </a:extLst>
        </xdr:cNvPr>
        <xdr:cNvSpPr txBox="1"/>
      </xdr:nvSpPr>
      <xdr:spPr>
        <a:xfrm>
          <a:off x="20199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48023</xdr:rowOff>
    </xdr:from>
    <xdr:ext cx="469744" cy="259045"/>
    <xdr:sp macro="" textlink="">
      <xdr:nvSpPr>
        <xdr:cNvPr id="828" name="n_3mainValue【消防施設】&#10;一人当たり面積">
          <a:extLst>
            <a:ext uri="{FF2B5EF4-FFF2-40B4-BE49-F238E27FC236}">
              <a16:creationId xmlns:a16="http://schemas.microsoft.com/office/drawing/2014/main" id="{00000000-0008-0000-0F00-00003C030000}"/>
            </a:ext>
          </a:extLst>
        </xdr:cNvPr>
        <xdr:cNvSpPr txBox="1"/>
      </xdr:nvSpPr>
      <xdr:spPr>
        <a:xfrm>
          <a:off x="19310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48023</xdr:rowOff>
    </xdr:from>
    <xdr:ext cx="469744" cy="259045"/>
    <xdr:sp macro="" textlink="">
      <xdr:nvSpPr>
        <xdr:cNvPr id="829" name="n_4mainValue【消防施設】&#10;一人当たり面積">
          <a:extLst>
            <a:ext uri="{FF2B5EF4-FFF2-40B4-BE49-F238E27FC236}">
              <a16:creationId xmlns:a16="http://schemas.microsoft.com/office/drawing/2014/main" id="{00000000-0008-0000-0F00-00003D030000}"/>
            </a:ext>
          </a:extLst>
        </xdr:cNvPr>
        <xdr:cNvSpPr txBox="1"/>
      </xdr:nvSpPr>
      <xdr:spPr>
        <a:xfrm>
          <a:off x="18421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00000000-0008-0000-0F00-00003E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00000000-0008-0000-0F00-00003F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00000000-0008-0000-0F00-000040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00000000-0008-0000-0F00-000041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00000000-0008-0000-0F00-000042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00000000-0008-0000-0F00-000043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00000000-0008-0000-0F00-000044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00000000-0008-0000-0F00-000045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00000000-0008-0000-0F00-000046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00000000-0008-0000-0F00-000047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00000000-0008-0000-0F00-000048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1" name="直線コネクタ 840">
          <a:extLst>
            <a:ext uri="{FF2B5EF4-FFF2-40B4-BE49-F238E27FC236}">
              <a16:creationId xmlns:a16="http://schemas.microsoft.com/office/drawing/2014/main" id="{00000000-0008-0000-0F00-000049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2" name="テキスト ボックス 841">
          <a:extLst>
            <a:ext uri="{FF2B5EF4-FFF2-40B4-BE49-F238E27FC236}">
              <a16:creationId xmlns:a16="http://schemas.microsoft.com/office/drawing/2014/main" id="{00000000-0008-0000-0F00-00004A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3" name="直線コネクタ 842">
          <a:extLst>
            <a:ext uri="{FF2B5EF4-FFF2-40B4-BE49-F238E27FC236}">
              <a16:creationId xmlns:a16="http://schemas.microsoft.com/office/drawing/2014/main" id="{00000000-0008-0000-0F00-00004B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4" name="テキスト ボックス 843">
          <a:extLst>
            <a:ext uri="{FF2B5EF4-FFF2-40B4-BE49-F238E27FC236}">
              <a16:creationId xmlns:a16="http://schemas.microsoft.com/office/drawing/2014/main" id="{00000000-0008-0000-0F00-00004C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5" name="直線コネクタ 844">
          <a:extLst>
            <a:ext uri="{FF2B5EF4-FFF2-40B4-BE49-F238E27FC236}">
              <a16:creationId xmlns:a16="http://schemas.microsoft.com/office/drawing/2014/main" id="{00000000-0008-0000-0F00-00004D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6" name="テキスト ボックス 845">
          <a:extLst>
            <a:ext uri="{FF2B5EF4-FFF2-40B4-BE49-F238E27FC236}">
              <a16:creationId xmlns:a16="http://schemas.microsoft.com/office/drawing/2014/main" id="{00000000-0008-0000-0F00-00004E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7" name="直線コネクタ 846">
          <a:extLst>
            <a:ext uri="{FF2B5EF4-FFF2-40B4-BE49-F238E27FC236}">
              <a16:creationId xmlns:a16="http://schemas.microsoft.com/office/drawing/2014/main" id="{00000000-0008-0000-0F00-00004F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8" name="テキスト ボックス 847">
          <a:extLst>
            <a:ext uri="{FF2B5EF4-FFF2-40B4-BE49-F238E27FC236}">
              <a16:creationId xmlns:a16="http://schemas.microsoft.com/office/drawing/2014/main" id="{00000000-0008-0000-0F00-000050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9" name="直線コネクタ 848">
          <a:extLst>
            <a:ext uri="{FF2B5EF4-FFF2-40B4-BE49-F238E27FC236}">
              <a16:creationId xmlns:a16="http://schemas.microsoft.com/office/drawing/2014/main" id="{00000000-0008-0000-0F00-000051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0" name="テキスト ボックス 849">
          <a:extLst>
            <a:ext uri="{FF2B5EF4-FFF2-40B4-BE49-F238E27FC236}">
              <a16:creationId xmlns:a16="http://schemas.microsoft.com/office/drawing/2014/main" id="{00000000-0008-0000-0F00-000052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1" name="直線コネクタ 850">
          <a:extLst>
            <a:ext uri="{FF2B5EF4-FFF2-40B4-BE49-F238E27FC236}">
              <a16:creationId xmlns:a16="http://schemas.microsoft.com/office/drawing/2014/main" id="{00000000-0008-0000-0F00-000053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2" name="テキスト ボックス 851">
          <a:extLst>
            <a:ext uri="{FF2B5EF4-FFF2-40B4-BE49-F238E27FC236}">
              <a16:creationId xmlns:a16="http://schemas.microsoft.com/office/drawing/2014/main" id="{00000000-0008-0000-0F00-000054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a:extLst>
            <a:ext uri="{FF2B5EF4-FFF2-40B4-BE49-F238E27FC236}">
              <a16:creationId xmlns:a16="http://schemas.microsoft.com/office/drawing/2014/main" id="{00000000-0008-0000-0F00-000055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00000000-0008-0000-0F00-000056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131718</xdr:rowOff>
    </xdr:from>
    <xdr:to>
      <xdr:col>85</xdr:col>
      <xdr:colOff>126364</xdr:colOff>
      <xdr:row>108</xdr:row>
      <xdr:rowOff>125186</xdr:rowOff>
    </xdr:to>
    <xdr:cxnSp macro="">
      <xdr:nvCxnSpPr>
        <xdr:cNvPr id="855" name="直線コネクタ 854">
          <a:extLst>
            <a:ext uri="{FF2B5EF4-FFF2-40B4-BE49-F238E27FC236}">
              <a16:creationId xmlns:a16="http://schemas.microsoft.com/office/drawing/2014/main" id="{00000000-0008-0000-0F00-000057030000}"/>
            </a:ext>
          </a:extLst>
        </xdr:cNvPr>
        <xdr:cNvCxnSpPr/>
      </xdr:nvCxnSpPr>
      <xdr:spPr>
        <a:xfrm flipV="1">
          <a:off x="16318864" y="17105268"/>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129013</xdr:rowOff>
    </xdr:from>
    <xdr:ext cx="405111" cy="259045"/>
    <xdr:sp macro="" textlink="">
      <xdr:nvSpPr>
        <xdr:cNvPr id="856" name="【庁舎】&#10;有形固定資産減価償却率最小値テキスト">
          <a:extLst>
            <a:ext uri="{FF2B5EF4-FFF2-40B4-BE49-F238E27FC236}">
              <a16:creationId xmlns:a16="http://schemas.microsoft.com/office/drawing/2014/main" id="{00000000-0008-0000-0F00-000058030000}"/>
            </a:ext>
          </a:extLst>
        </xdr:cNvPr>
        <xdr:cNvSpPr txBox="1"/>
      </xdr:nvSpPr>
      <xdr:spPr>
        <a:xfrm>
          <a:off x="16357600" y="1864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125186</xdr:rowOff>
    </xdr:from>
    <xdr:to>
      <xdr:col>86</xdr:col>
      <xdr:colOff>25400</xdr:colOff>
      <xdr:row>108</xdr:row>
      <xdr:rowOff>125186</xdr:rowOff>
    </xdr:to>
    <xdr:cxnSp macro="">
      <xdr:nvCxnSpPr>
        <xdr:cNvPr id="857" name="直線コネクタ 856">
          <a:extLst>
            <a:ext uri="{FF2B5EF4-FFF2-40B4-BE49-F238E27FC236}">
              <a16:creationId xmlns:a16="http://schemas.microsoft.com/office/drawing/2014/main" id="{00000000-0008-0000-0F00-000059030000}"/>
            </a:ext>
          </a:extLst>
        </xdr:cNvPr>
        <xdr:cNvCxnSpPr/>
      </xdr:nvCxnSpPr>
      <xdr:spPr>
        <a:xfrm>
          <a:off x="16230600" y="1864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78395</xdr:rowOff>
    </xdr:from>
    <xdr:ext cx="340478" cy="259045"/>
    <xdr:sp macro="" textlink="">
      <xdr:nvSpPr>
        <xdr:cNvPr id="858" name="【庁舎】&#10;有形固定資産減価償却率最大値テキスト">
          <a:extLst>
            <a:ext uri="{FF2B5EF4-FFF2-40B4-BE49-F238E27FC236}">
              <a16:creationId xmlns:a16="http://schemas.microsoft.com/office/drawing/2014/main" id="{00000000-0008-0000-0F00-00005A030000}"/>
            </a:ext>
          </a:extLst>
        </xdr:cNvPr>
        <xdr:cNvSpPr txBox="1"/>
      </xdr:nvSpPr>
      <xdr:spPr>
        <a:xfrm>
          <a:off x="16357600" y="168804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131718</xdr:rowOff>
    </xdr:from>
    <xdr:to>
      <xdr:col>86</xdr:col>
      <xdr:colOff>25400</xdr:colOff>
      <xdr:row>99</xdr:row>
      <xdr:rowOff>131718</xdr:rowOff>
    </xdr:to>
    <xdr:cxnSp macro="">
      <xdr:nvCxnSpPr>
        <xdr:cNvPr id="859" name="直線コネクタ 858">
          <a:extLst>
            <a:ext uri="{FF2B5EF4-FFF2-40B4-BE49-F238E27FC236}">
              <a16:creationId xmlns:a16="http://schemas.microsoft.com/office/drawing/2014/main" id="{00000000-0008-0000-0F00-00005B030000}"/>
            </a:ext>
          </a:extLst>
        </xdr:cNvPr>
        <xdr:cNvCxnSpPr/>
      </xdr:nvCxnSpPr>
      <xdr:spPr>
        <a:xfrm>
          <a:off x="16230600" y="1710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41746</xdr:rowOff>
    </xdr:from>
    <xdr:ext cx="405111" cy="259045"/>
    <xdr:sp macro="" textlink="">
      <xdr:nvSpPr>
        <xdr:cNvPr id="860" name="【庁舎】&#10;有形固定資産減価償却率平均値テキスト">
          <a:extLst>
            <a:ext uri="{FF2B5EF4-FFF2-40B4-BE49-F238E27FC236}">
              <a16:creationId xmlns:a16="http://schemas.microsoft.com/office/drawing/2014/main" id="{00000000-0008-0000-0F00-00005C030000}"/>
            </a:ext>
          </a:extLst>
        </xdr:cNvPr>
        <xdr:cNvSpPr txBox="1"/>
      </xdr:nvSpPr>
      <xdr:spPr>
        <a:xfrm>
          <a:off x="16357600" y="1770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18869</xdr:rowOff>
    </xdr:from>
    <xdr:to>
      <xdr:col>85</xdr:col>
      <xdr:colOff>177800</xdr:colOff>
      <xdr:row>104</xdr:row>
      <xdr:rowOff>120469</xdr:rowOff>
    </xdr:to>
    <xdr:sp macro="" textlink="">
      <xdr:nvSpPr>
        <xdr:cNvPr id="861" name="フローチャート: 判断 860">
          <a:extLst>
            <a:ext uri="{FF2B5EF4-FFF2-40B4-BE49-F238E27FC236}">
              <a16:creationId xmlns:a16="http://schemas.microsoft.com/office/drawing/2014/main" id="{00000000-0008-0000-0F00-00005D030000}"/>
            </a:ext>
          </a:extLst>
        </xdr:cNvPr>
        <xdr:cNvSpPr/>
      </xdr:nvSpPr>
      <xdr:spPr>
        <a:xfrm>
          <a:off x="16268700" y="178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41729</xdr:rowOff>
    </xdr:from>
    <xdr:to>
      <xdr:col>81</xdr:col>
      <xdr:colOff>101600</xdr:colOff>
      <xdr:row>104</xdr:row>
      <xdr:rowOff>143329</xdr:rowOff>
    </xdr:to>
    <xdr:sp macro="" textlink="">
      <xdr:nvSpPr>
        <xdr:cNvPr id="862" name="フローチャート: 判断 861">
          <a:extLst>
            <a:ext uri="{FF2B5EF4-FFF2-40B4-BE49-F238E27FC236}">
              <a16:creationId xmlns:a16="http://schemas.microsoft.com/office/drawing/2014/main" id="{00000000-0008-0000-0F00-00005E030000}"/>
            </a:ext>
          </a:extLst>
        </xdr:cNvPr>
        <xdr:cNvSpPr/>
      </xdr:nvSpPr>
      <xdr:spPr>
        <a:xfrm>
          <a:off x="15430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863" name="フローチャート: 判断 862">
          <a:extLst>
            <a:ext uri="{FF2B5EF4-FFF2-40B4-BE49-F238E27FC236}">
              <a16:creationId xmlns:a16="http://schemas.microsoft.com/office/drawing/2014/main" id="{00000000-0008-0000-0F00-00005F030000}"/>
            </a:ext>
          </a:extLst>
        </xdr:cNvPr>
        <xdr:cNvSpPr/>
      </xdr:nvSpPr>
      <xdr:spPr>
        <a:xfrm>
          <a:off x="14541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92348</xdr:rowOff>
    </xdr:from>
    <xdr:to>
      <xdr:col>72</xdr:col>
      <xdr:colOff>38100</xdr:colOff>
      <xdr:row>105</xdr:row>
      <xdr:rowOff>22498</xdr:rowOff>
    </xdr:to>
    <xdr:sp macro="" textlink="">
      <xdr:nvSpPr>
        <xdr:cNvPr id="864" name="フローチャート: 判断 863">
          <a:extLst>
            <a:ext uri="{FF2B5EF4-FFF2-40B4-BE49-F238E27FC236}">
              <a16:creationId xmlns:a16="http://schemas.microsoft.com/office/drawing/2014/main" id="{00000000-0008-0000-0F00-000060030000}"/>
            </a:ext>
          </a:extLst>
        </xdr:cNvPr>
        <xdr:cNvSpPr/>
      </xdr:nvSpPr>
      <xdr:spPr>
        <a:xfrm>
          <a:off x="13652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80918</xdr:rowOff>
    </xdr:from>
    <xdr:to>
      <xdr:col>67</xdr:col>
      <xdr:colOff>101600</xdr:colOff>
      <xdr:row>105</xdr:row>
      <xdr:rowOff>11068</xdr:rowOff>
    </xdr:to>
    <xdr:sp macro="" textlink="">
      <xdr:nvSpPr>
        <xdr:cNvPr id="865" name="フローチャート: 判断 864">
          <a:extLst>
            <a:ext uri="{FF2B5EF4-FFF2-40B4-BE49-F238E27FC236}">
              <a16:creationId xmlns:a16="http://schemas.microsoft.com/office/drawing/2014/main" id="{00000000-0008-0000-0F00-000061030000}"/>
            </a:ext>
          </a:extLst>
        </xdr:cNvPr>
        <xdr:cNvSpPr/>
      </xdr:nvSpPr>
      <xdr:spPr>
        <a:xfrm>
          <a:off x="12763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00000000-0008-0000-0F00-000062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F00-000063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F00-000064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0000000-0008-0000-0F00-000065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00000000-0008-0000-0F00-000066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82550</xdr:rowOff>
    </xdr:from>
    <xdr:to>
      <xdr:col>85</xdr:col>
      <xdr:colOff>177800</xdr:colOff>
      <xdr:row>106</xdr:row>
      <xdr:rowOff>12700</xdr:rowOff>
    </xdr:to>
    <xdr:sp macro="" textlink="">
      <xdr:nvSpPr>
        <xdr:cNvPr id="871" name="楕円 870">
          <a:extLst>
            <a:ext uri="{FF2B5EF4-FFF2-40B4-BE49-F238E27FC236}">
              <a16:creationId xmlns:a16="http://schemas.microsoft.com/office/drawing/2014/main" id="{00000000-0008-0000-0F00-000067030000}"/>
            </a:ext>
          </a:extLst>
        </xdr:cNvPr>
        <xdr:cNvSpPr/>
      </xdr:nvSpPr>
      <xdr:spPr>
        <a:xfrm>
          <a:off x="162687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60977</xdr:rowOff>
    </xdr:from>
    <xdr:ext cx="405111" cy="259045"/>
    <xdr:sp macro="" textlink="">
      <xdr:nvSpPr>
        <xdr:cNvPr id="872" name="【庁舎】&#10;有形固定資産減価償却率該当値テキスト">
          <a:extLst>
            <a:ext uri="{FF2B5EF4-FFF2-40B4-BE49-F238E27FC236}">
              <a16:creationId xmlns:a16="http://schemas.microsoft.com/office/drawing/2014/main" id="{00000000-0008-0000-0F00-000068030000}"/>
            </a:ext>
          </a:extLst>
        </xdr:cNvPr>
        <xdr:cNvSpPr txBox="1"/>
      </xdr:nvSpPr>
      <xdr:spPr>
        <a:xfrm>
          <a:off x="16357600"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5806</xdr:rowOff>
    </xdr:from>
    <xdr:to>
      <xdr:col>81</xdr:col>
      <xdr:colOff>101600</xdr:colOff>
      <xdr:row>106</xdr:row>
      <xdr:rowOff>107406</xdr:rowOff>
    </xdr:to>
    <xdr:sp macro="" textlink="">
      <xdr:nvSpPr>
        <xdr:cNvPr id="873" name="楕円 872">
          <a:extLst>
            <a:ext uri="{FF2B5EF4-FFF2-40B4-BE49-F238E27FC236}">
              <a16:creationId xmlns:a16="http://schemas.microsoft.com/office/drawing/2014/main" id="{00000000-0008-0000-0F00-000069030000}"/>
            </a:ext>
          </a:extLst>
        </xdr:cNvPr>
        <xdr:cNvSpPr/>
      </xdr:nvSpPr>
      <xdr:spPr>
        <a:xfrm>
          <a:off x="15430500" y="1817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133350</xdr:rowOff>
    </xdr:from>
    <xdr:to>
      <xdr:col>85</xdr:col>
      <xdr:colOff>127000</xdr:colOff>
      <xdr:row>106</xdr:row>
      <xdr:rowOff>56606</xdr:rowOff>
    </xdr:to>
    <xdr:cxnSp macro="">
      <xdr:nvCxnSpPr>
        <xdr:cNvPr id="874" name="直線コネクタ 873">
          <a:extLst>
            <a:ext uri="{FF2B5EF4-FFF2-40B4-BE49-F238E27FC236}">
              <a16:creationId xmlns:a16="http://schemas.microsoft.com/office/drawing/2014/main" id="{00000000-0008-0000-0F00-00006A030000}"/>
            </a:ext>
          </a:extLst>
        </xdr:cNvPr>
        <xdr:cNvCxnSpPr/>
      </xdr:nvCxnSpPr>
      <xdr:spPr>
        <a:xfrm flipV="1">
          <a:off x="15481300" y="18135600"/>
          <a:ext cx="8382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141332</xdr:rowOff>
    </xdr:from>
    <xdr:to>
      <xdr:col>76</xdr:col>
      <xdr:colOff>165100</xdr:colOff>
      <xdr:row>106</xdr:row>
      <xdr:rowOff>71482</xdr:rowOff>
    </xdr:to>
    <xdr:sp macro="" textlink="">
      <xdr:nvSpPr>
        <xdr:cNvPr id="875" name="楕円 874">
          <a:extLst>
            <a:ext uri="{FF2B5EF4-FFF2-40B4-BE49-F238E27FC236}">
              <a16:creationId xmlns:a16="http://schemas.microsoft.com/office/drawing/2014/main" id="{00000000-0008-0000-0F00-00006B030000}"/>
            </a:ext>
          </a:extLst>
        </xdr:cNvPr>
        <xdr:cNvSpPr/>
      </xdr:nvSpPr>
      <xdr:spPr>
        <a:xfrm>
          <a:off x="14541500" y="181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20682</xdr:rowOff>
    </xdr:from>
    <xdr:to>
      <xdr:col>81</xdr:col>
      <xdr:colOff>50800</xdr:colOff>
      <xdr:row>106</xdr:row>
      <xdr:rowOff>56606</xdr:rowOff>
    </xdr:to>
    <xdr:cxnSp macro="">
      <xdr:nvCxnSpPr>
        <xdr:cNvPr id="876" name="直線コネクタ 875">
          <a:extLst>
            <a:ext uri="{FF2B5EF4-FFF2-40B4-BE49-F238E27FC236}">
              <a16:creationId xmlns:a16="http://schemas.microsoft.com/office/drawing/2014/main" id="{00000000-0008-0000-0F00-00006C030000}"/>
            </a:ext>
          </a:extLst>
        </xdr:cNvPr>
        <xdr:cNvCxnSpPr/>
      </xdr:nvCxnSpPr>
      <xdr:spPr>
        <a:xfrm>
          <a:off x="14592300" y="1819438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105411</xdr:rowOff>
    </xdr:from>
    <xdr:to>
      <xdr:col>72</xdr:col>
      <xdr:colOff>38100</xdr:colOff>
      <xdr:row>106</xdr:row>
      <xdr:rowOff>35561</xdr:rowOff>
    </xdr:to>
    <xdr:sp macro="" textlink="">
      <xdr:nvSpPr>
        <xdr:cNvPr id="877" name="楕円 876">
          <a:extLst>
            <a:ext uri="{FF2B5EF4-FFF2-40B4-BE49-F238E27FC236}">
              <a16:creationId xmlns:a16="http://schemas.microsoft.com/office/drawing/2014/main" id="{00000000-0008-0000-0F00-00006D030000}"/>
            </a:ext>
          </a:extLst>
        </xdr:cNvPr>
        <xdr:cNvSpPr/>
      </xdr:nvSpPr>
      <xdr:spPr>
        <a:xfrm>
          <a:off x="13652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156211</xdr:rowOff>
    </xdr:from>
    <xdr:to>
      <xdr:col>76</xdr:col>
      <xdr:colOff>114300</xdr:colOff>
      <xdr:row>106</xdr:row>
      <xdr:rowOff>20682</xdr:rowOff>
    </xdr:to>
    <xdr:cxnSp macro="">
      <xdr:nvCxnSpPr>
        <xdr:cNvPr id="878" name="直線コネクタ 877">
          <a:extLst>
            <a:ext uri="{FF2B5EF4-FFF2-40B4-BE49-F238E27FC236}">
              <a16:creationId xmlns:a16="http://schemas.microsoft.com/office/drawing/2014/main" id="{00000000-0008-0000-0F00-00006E030000}"/>
            </a:ext>
          </a:extLst>
        </xdr:cNvPr>
        <xdr:cNvCxnSpPr/>
      </xdr:nvCxnSpPr>
      <xdr:spPr>
        <a:xfrm>
          <a:off x="13703300" y="1815846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103777</xdr:rowOff>
    </xdr:from>
    <xdr:to>
      <xdr:col>67</xdr:col>
      <xdr:colOff>101600</xdr:colOff>
      <xdr:row>106</xdr:row>
      <xdr:rowOff>33927</xdr:rowOff>
    </xdr:to>
    <xdr:sp macro="" textlink="">
      <xdr:nvSpPr>
        <xdr:cNvPr id="879" name="楕円 878">
          <a:extLst>
            <a:ext uri="{FF2B5EF4-FFF2-40B4-BE49-F238E27FC236}">
              <a16:creationId xmlns:a16="http://schemas.microsoft.com/office/drawing/2014/main" id="{00000000-0008-0000-0F00-00006F030000}"/>
            </a:ext>
          </a:extLst>
        </xdr:cNvPr>
        <xdr:cNvSpPr/>
      </xdr:nvSpPr>
      <xdr:spPr>
        <a:xfrm>
          <a:off x="12763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154577</xdr:rowOff>
    </xdr:from>
    <xdr:to>
      <xdr:col>71</xdr:col>
      <xdr:colOff>177800</xdr:colOff>
      <xdr:row>105</xdr:row>
      <xdr:rowOff>156211</xdr:rowOff>
    </xdr:to>
    <xdr:cxnSp macro="">
      <xdr:nvCxnSpPr>
        <xdr:cNvPr id="880" name="直線コネクタ 879">
          <a:extLst>
            <a:ext uri="{FF2B5EF4-FFF2-40B4-BE49-F238E27FC236}">
              <a16:creationId xmlns:a16="http://schemas.microsoft.com/office/drawing/2014/main" id="{00000000-0008-0000-0F00-000070030000}"/>
            </a:ext>
          </a:extLst>
        </xdr:cNvPr>
        <xdr:cNvCxnSpPr/>
      </xdr:nvCxnSpPr>
      <xdr:spPr>
        <a:xfrm>
          <a:off x="12814300" y="18156827"/>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159856</xdr:rowOff>
    </xdr:from>
    <xdr:ext cx="405111" cy="259045"/>
    <xdr:sp macro="" textlink="">
      <xdr:nvSpPr>
        <xdr:cNvPr id="881" name="n_1aveValue【庁舎】&#10;有形固定資産減価償却率">
          <a:extLst>
            <a:ext uri="{FF2B5EF4-FFF2-40B4-BE49-F238E27FC236}">
              <a16:creationId xmlns:a16="http://schemas.microsoft.com/office/drawing/2014/main" id="{00000000-0008-0000-0F00-000071030000}"/>
            </a:ext>
          </a:extLst>
        </xdr:cNvPr>
        <xdr:cNvSpPr txBox="1"/>
      </xdr:nvSpPr>
      <xdr:spPr>
        <a:xfrm>
          <a:off x="152660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35758</xdr:rowOff>
    </xdr:from>
    <xdr:ext cx="405111" cy="259045"/>
    <xdr:sp macro="" textlink="">
      <xdr:nvSpPr>
        <xdr:cNvPr id="882" name="n_2aveValue【庁舎】&#10;有形固定資産減価償却率">
          <a:extLst>
            <a:ext uri="{FF2B5EF4-FFF2-40B4-BE49-F238E27FC236}">
              <a16:creationId xmlns:a16="http://schemas.microsoft.com/office/drawing/2014/main" id="{00000000-0008-0000-0F00-000072030000}"/>
            </a:ext>
          </a:extLst>
        </xdr:cNvPr>
        <xdr:cNvSpPr txBox="1"/>
      </xdr:nvSpPr>
      <xdr:spPr>
        <a:xfrm>
          <a:off x="14389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39025</xdr:rowOff>
    </xdr:from>
    <xdr:ext cx="405111" cy="259045"/>
    <xdr:sp macro="" textlink="">
      <xdr:nvSpPr>
        <xdr:cNvPr id="883" name="n_3aveValue【庁舎】&#10;有形固定資産減価償却率">
          <a:extLst>
            <a:ext uri="{FF2B5EF4-FFF2-40B4-BE49-F238E27FC236}">
              <a16:creationId xmlns:a16="http://schemas.microsoft.com/office/drawing/2014/main" id="{00000000-0008-0000-0F00-000073030000}"/>
            </a:ext>
          </a:extLst>
        </xdr:cNvPr>
        <xdr:cNvSpPr txBox="1"/>
      </xdr:nvSpPr>
      <xdr:spPr>
        <a:xfrm>
          <a:off x="13500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27595</xdr:rowOff>
    </xdr:from>
    <xdr:ext cx="405111" cy="259045"/>
    <xdr:sp macro="" textlink="">
      <xdr:nvSpPr>
        <xdr:cNvPr id="884" name="n_4aveValue【庁舎】&#10;有形固定資産減価償却率">
          <a:extLst>
            <a:ext uri="{FF2B5EF4-FFF2-40B4-BE49-F238E27FC236}">
              <a16:creationId xmlns:a16="http://schemas.microsoft.com/office/drawing/2014/main" id="{00000000-0008-0000-0F00-000074030000}"/>
            </a:ext>
          </a:extLst>
        </xdr:cNvPr>
        <xdr:cNvSpPr txBox="1"/>
      </xdr:nvSpPr>
      <xdr:spPr>
        <a:xfrm>
          <a:off x="12611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98533</xdr:rowOff>
    </xdr:from>
    <xdr:ext cx="405111" cy="259045"/>
    <xdr:sp macro="" textlink="">
      <xdr:nvSpPr>
        <xdr:cNvPr id="885" name="n_1mainValue【庁舎】&#10;有形固定資産減価償却率">
          <a:extLst>
            <a:ext uri="{FF2B5EF4-FFF2-40B4-BE49-F238E27FC236}">
              <a16:creationId xmlns:a16="http://schemas.microsoft.com/office/drawing/2014/main" id="{00000000-0008-0000-0F00-000075030000}"/>
            </a:ext>
          </a:extLst>
        </xdr:cNvPr>
        <xdr:cNvSpPr txBox="1"/>
      </xdr:nvSpPr>
      <xdr:spPr>
        <a:xfrm>
          <a:off x="15266044" y="1827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62609</xdr:rowOff>
    </xdr:from>
    <xdr:ext cx="405111" cy="259045"/>
    <xdr:sp macro="" textlink="">
      <xdr:nvSpPr>
        <xdr:cNvPr id="886" name="n_2mainValue【庁舎】&#10;有形固定資産減価償却率">
          <a:extLst>
            <a:ext uri="{FF2B5EF4-FFF2-40B4-BE49-F238E27FC236}">
              <a16:creationId xmlns:a16="http://schemas.microsoft.com/office/drawing/2014/main" id="{00000000-0008-0000-0F00-000076030000}"/>
            </a:ext>
          </a:extLst>
        </xdr:cNvPr>
        <xdr:cNvSpPr txBox="1"/>
      </xdr:nvSpPr>
      <xdr:spPr>
        <a:xfrm>
          <a:off x="14389744" y="1823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26688</xdr:rowOff>
    </xdr:from>
    <xdr:ext cx="405111" cy="259045"/>
    <xdr:sp macro="" textlink="">
      <xdr:nvSpPr>
        <xdr:cNvPr id="887" name="n_3mainValue【庁舎】&#10;有形固定資産減価償却率">
          <a:extLst>
            <a:ext uri="{FF2B5EF4-FFF2-40B4-BE49-F238E27FC236}">
              <a16:creationId xmlns:a16="http://schemas.microsoft.com/office/drawing/2014/main" id="{00000000-0008-0000-0F00-000077030000}"/>
            </a:ext>
          </a:extLst>
        </xdr:cNvPr>
        <xdr:cNvSpPr txBox="1"/>
      </xdr:nvSpPr>
      <xdr:spPr>
        <a:xfrm>
          <a:off x="135007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25054</xdr:rowOff>
    </xdr:from>
    <xdr:ext cx="405111" cy="259045"/>
    <xdr:sp macro="" textlink="">
      <xdr:nvSpPr>
        <xdr:cNvPr id="888" name="n_4mainValue【庁舎】&#10;有形固定資産減価償却率">
          <a:extLst>
            <a:ext uri="{FF2B5EF4-FFF2-40B4-BE49-F238E27FC236}">
              <a16:creationId xmlns:a16="http://schemas.microsoft.com/office/drawing/2014/main" id="{00000000-0008-0000-0F00-000078030000}"/>
            </a:ext>
          </a:extLst>
        </xdr:cNvPr>
        <xdr:cNvSpPr txBox="1"/>
      </xdr:nvSpPr>
      <xdr:spPr>
        <a:xfrm>
          <a:off x="126117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00000000-0008-0000-0F00-000079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00000000-0008-0000-0F00-00007A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00000000-0008-0000-0F00-00007B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00000000-0008-0000-0F00-00007C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00000000-0008-0000-0F00-00007D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00000000-0008-0000-0F00-00007E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00000000-0008-0000-0F00-00007F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00000000-0008-0000-0F00-000080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00000000-0008-0000-0F00-000081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00000000-0008-0000-0F00-000082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9" name="直線コネクタ 898">
          <a:extLst>
            <a:ext uri="{FF2B5EF4-FFF2-40B4-BE49-F238E27FC236}">
              <a16:creationId xmlns:a16="http://schemas.microsoft.com/office/drawing/2014/main" id="{00000000-0008-0000-0F00-000083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0" name="テキスト ボックス 899">
          <a:extLst>
            <a:ext uri="{FF2B5EF4-FFF2-40B4-BE49-F238E27FC236}">
              <a16:creationId xmlns:a16="http://schemas.microsoft.com/office/drawing/2014/main" id="{00000000-0008-0000-0F00-000084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1" name="直線コネクタ 900">
          <a:extLst>
            <a:ext uri="{FF2B5EF4-FFF2-40B4-BE49-F238E27FC236}">
              <a16:creationId xmlns:a16="http://schemas.microsoft.com/office/drawing/2014/main" id="{00000000-0008-0000-0F00-000085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2" name="テキスト ボックス 901">
          <a:extLst>
            <a:ext uri="{FF2B5EF4-FFF2-40B4-BE49-F238E27FC236}">
              <a16:creationId xmlns:a16="http://schemas.microsoft.com/office/drawing/2014/main" id="{00000000-0008-0000-0F00-000086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3" name="直線コネクタ 902">
          <a:extLst>
            <a:ext uri="{FF2B5EF4-FFF2-40B4-BE49-F238E27FC236}">
              <a16:creationId xmlns:a16="http://schemas.microsoft.com/office/drawing/2014/main" id="{00000000-0008-0000-0F00-000087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4" name="テキスト ボックス 903">
          <a:extLst>
            <a:ext uri="{FF2B5EF4-FFF2-40B4-BE49-F238E27FC236}">
              <a16:creationId xmlns:a16="http://schemas.microsoft.com/office/drawing/2014/main" id="{00000000-0008-0000-0F00-000088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5" name="直線コネクタ 904">
          <a:extLst>
            <a:ext uri="{FF2B5EF4-FFF2-40B4-BE49-F238E27FC236}">
              <a16:creationId xmlns:a16="http://schemas.microsoft.com/office/drawing/2014/main" id="{00000000-0008-0000-0F00-000089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8" name="テキスト ボックス 907">
          <a:extLst>
            <a:ext uri="{FF2B5EF4-FFF2-40B4-BE49-F238E27FC236}">
              <a16:creationId xmlns:a16="http://schemas.microsoft.com/office/drawing/2014/main" id="{00000000-0008-0000-0F00-00008C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0" name="テキスト ボックス 909">
          <a:extLst>
            <a:ext uri="{FF2B5EF4-FFF2-40B4-BE49-F238E27FC236}">
              <a16:creationId xmlns:a16="http://schemas.microsoft.com/office/drawing/2014/main" id="{00000000-0008-0000-0F00-00008E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1" name="直線コネクタ 910">
          <a:extLst>
            <a:ext uri="{FF2B5EF4-FFF2-40B4-BE49-F238E27FC236}">
              <a16:creationId xmlns:a16="http://schemas.microsoft.com/office/drawing/2014/main" id="{00000000-0008-0000-0F00-00008F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2" name="テキスト ボックス 911">
          <a:extLst>
            <a:ext uri="{FF2B5EF4-FFF2-40B4-BE49-F238E27FC236}">
              <a16:creationId xmlns:a16="http://schemas.microsoft.com/office/drawing/2014/main" id="{00000000-0008-0000-0F00-000090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3" name="【庁舎】&#10;一人当たり面積グラフ枠">
          <a:extLst>
            <a:ext uri="{FF2B5EF4-FFF2-40B4-BE49-F238E27FC236}">
              <a16:creationId xmlns:a16="http://schemas.microsoft.com/office/drawing/2014/main" id="{00000000-0008-0000-0F00-000091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84364</xdr:rowOff>
    </xdr:from>
    <xdr:to>
      <xdr:col>116</xdr:col>
      <xdr:colOff>62864</xdr:colOff>
      <xdr:row>107</xdr:row>
      <xdr:rowOff>139881</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flipV="1">
          <a:off x="22160864" y="17057914"/>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143708</xdr:rowOff>
    </xdr:from>
    <xdr:ext cx="469744" cy="259045"/>
    <xdr:sp macro="" textlink="">
      <xdr:nvSpPr>
        <xdr:cNvPr id="915" name="【庁舎】&#10;一人当たり面積最小値テキスト">
          <a:extLst>
            <a:ext uri="{FF2B5EF4-FFF2-40B4-BE49-F238E27FC236}">
              <a16:creationId xmlns:a16="http://schemas.microsoft.com/office/drawing/2014/main" id="{00000000-0008-0000-0F00-000093030000}"/>
            </a:ext>
          </a:extLst>
        </xdr:cNvPr>
        <xdr:cNvSpPr txBox="1"/>
      </xdr:nvSpPr>
      <xdr:spPr>
        <a:xfrm>
          <a:off x="22199600" y="184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139881</xdr:rowOff>
    </xdr:from>
    <xdr:to>
      <xdr:col>116</xdr:col>
      <xdr:colOff>152400</xdr:colOff>
      <xdr:row>107</xdr:row>
      <xdr:rowOff>139881</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22072600" y="1848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31041</xdr:rowOff>
    </xdr:from>
    <xdr:ext cx="469744" cy="259045"/>
    <xdr:sp macro="" textlink="">
      <xdr:nvSpPr>
        <xdr:cNvPr id="917" name="【庁舎】&#10;一人当たり面積最大値テキスト">
          <a:extLst>
            <a:ext uri="{FF2B5EF4-FFF2-40B4-BE49-F238E27FC236}">
              <a16:creationId xmlns:a16="http://schemas.microsoft.com/office/drawing/2014/main" id="{00000000-0008-0000-0F00-000095030000}"/>
            </a:ext>
          </a:extLst>
        </xdr:cNvPr>
        <xdr:cNvSpPr txBox="1"/>
      </xdr:nvSpPr>
      <xdr:spPr>
        <a:xfrm>
          <a:off x="22199600" y="1683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84364</xdr:rowOff>
    </xdr:from>
    <xdr:to>
      <xdr:col>116</xdr:col>
      <xdr:colOff>152400</xdr:colOff>
      <xdr:row>99</xdr:row>
      <xdr:rowOff>84364</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22072600" y="1705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919" name="【庁舎】&#10;一人当たり面積平均値テキスト">
          <a:extLst>
            <a:ext uri="{FF2B5EF4-FFF2-40B4-BE49-F238E27FC236}">
              <a16:creationId xmlns:a16="http://schemas.microsoft.com/office/drawing/2014/main" id="{00000000-0008-0000-0F00-000097030000}"/>
            </a:ext>
          </a:extLst>
        </xdr:cNvPr>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0" name="フローチャート: 判断 919">
          <a:extLst>
            <a:ext uri="{FF2B5EF4-FFF2-40B4-BE49-F238E27FC236}">
              <a16:creationId xmlns:a16="http://schemas.microsoft.com/office/drawing/2014/main" id="{00000000-0008-0000-0F00-000098030000}"/>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76019</xdr:rowOff>
    </xdr:from>
    <xdr:to>
      <xdr:col>112</xdr:col>
      <xdr:colOff>38100</xdr:colOff>
      <xdr:row>106</xdr:row>
      <xdr:rowOff>6169</xdr:rowOff>
    </xdr:to>
    <xdr:sp macro="" textlink="">
      <xdr:nvSpPr>
        <xdr:cNvPr id="921" name="フローチャート: 判断 920">
          <a:extLst>
            <a:ext uri="{FF2B5EF4-FFF2-40B4-BE49-F238E27FC236}">
              <a16:creationId xmlns:a16="http://schemas.microsoft.com/office/drawing/2014/main" id="{00000000-0008-0000-0F00-000099030000}"/>
            </a:ext>
          </a:extLst>
        </xdr:cNvPr>
        <xdr:cNvSpPr/>
      </xdr:nvSpPr>
      <xdr:spPr>
        <a:xfrm>
          <a:off x="21272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92348</xdr:rowOff>
    </xdr:from>
    <xdr:to>
      <xdr:col>107</xdr:col>
      <xdr:colOff>101600</xdr:colOff>
      <xdr:row>106</xdr:row>
      <xdr:rowOff>22498</xdr:rowOff>
    </xdr:to>
    <xdr:sp macro="" textlink="">
      <xdr:nvSpPr>
        <xdr:cNvPr id="922" name="フローチャート: 判断 921">
          <a:extLst>
            <a:ext uri="{FF2B5EF4-FFF2-40B4-BE49-F238E27FC236}">
              <a16:creationId xmlns:a16="http://schemas.microsoft.com/office/drawing/2014/main" id="{00000000-0008-0000-0F00-00009A030000}"/>
            </a:ext>
          </a:extLst>
        </xdr:cNvPr>
        <xdr:cNvSpPr/>
      </xdr:nvSpPr>
      <xdr:spPr>
        <a:xfrm>
          <a:off x="20383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923" name="フローチャート: 判断 922">
          <a:extLst>
            <a:ext uri="{FF2B5EF4-FFF2-40B4-BE49-F238E27FC236}">
              <a16:creationId xmlns:a16="http://schemas.microsoft.com/office/drawing/2014/main" id="{00000000-0008-0000-0F00-00009B030000}"/>
            </a:ext>
          </a:extLst>
        </xdr:cNvPr>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4" name="フローチャート: 判断 923">
          <a:extLst>
            <a:ext uri="{FF2B5EF4-FFF2-40B4-BE49-F238E27FC236}">
              <a16:creationId xmlns:a16="http://schemas.microsoft.com/office/drawing/2014/main" id="{00000000-0008-0000-0F00-00009C030000}"/>
            </a:ext>
          </a:extLst>
        </xdr:cNvPr>
        <xdr:cNvSpPr/>
      </xdr:nvSpPr>
      <xdr:spPr>
        <a:xfrm>
          <a:off x="18605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00000000-0008-0000-0F00-00009D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F00-00009E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F00-00009F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00000000-0008-0000-0F00-0000A0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00000000-0008-0000-0F00-0000A1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80918</xdr:rowOff>
    </xdr:from>
    <xdr:to>
      <xdr:col>116</xdr:col>
      <xdr:colOff>114300</xdr:colOff>
      <xdr:row>107</xdr:row>
      <xdr:rowOff>11068</xdr:rowOff>
    </xdr:to>
    <xdr:sp macro="" textlink="">
      <xdr:nvSpPr>
        <xdr:cNvPr id="930" name="楕円 929">
          <a:extLst>
            <a:ext uri="{FF2B5EF4-FFF2-40B4-BE49-F238E27FC236}">
              <a16:creationId xmlns:a16="http://schemas.microsoft.com/office/drawing/2014/main" id="{00000000-0008-0000-0F00-0000A2030000}"/>
            </a:ext>
          </a:extLst>
        </xdr:cNvPr>
        <xdr:cNvSpPr/>
      </xdr:nvSpPr>
      <xdr:spPr>
        <a:xfrm>
          <a:off x="221107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59345</xdr:rowOff>
    </xdr:from>
    <xdr:ext cx="469744" cy="259045"/>
    <xdr:sp macro="" textlink="">
      <xdr:nvSpPr>
        <xdr:cNvPr id="931" name="【庁舎】&#10;一人当たり面積該当値テキスト">
          <a:extLst>
            <a:ext uri="{FF2B5EF4-FFF2-40B4-BE49-F238E27FC236}">
              <a16:creationId xmlns:a16="http://schemas.microsoft.com/office/drawing/2014/main" id="{00000000-0008-0000-0F00-0000A3030000}"/>
            </a:ext>
          </a:extLst>
        </xdr:cNvPr>
        <xdr:cNvSpPr txBox="1"/>
      </xdr:nvSpPr>
      <xdr:spPr>
        <a:xfrm>
          <a:off x="22199600" y="18233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80918</xdr:rowOff>
    </xdr:from>
    <xdr:to>
      <xdr:col>112</xdr:col>
      <xdr:colOff>38100</xdr:colOff>
      <xdr:row>107</xdr:row>
      <xdr:rowOff>11068</xdr:rowOff>
    </xdr:to>
    <xdr:sp macro="" textlink="">
      <xdr:nvSpPr>
        <xdr:cNvPr id="932" name="楕円 931">
          <a:extLst>
            <a:ext uri="{FF2B5EF4-FFF2-40B4-BE49-F238E27FC236}">
              <a16:creationId xmlns:a16="http://schemas.microsoft.com/office/drawing/2014/main" id="{00000000-0008-0000-0F00-0000A4030000}"/>
            </a:ext>
          </a:extLst>
        </xdr:cNvPr>
        <xdr:cNvSpPr/>
      </xdr:nvSpPr>
      <xdr:spPr>
        <a:xfrm>
          <a:off x="212725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131718</xdr:rowOff>
    </xdr:from>
    <xdr:to>
      <xdr:col>116</xdr:col>
      <xdr:colOff>63500</xdr:colOff>
      <xdr:row>106</xdr:row>
      <xdr:rowOff>131718</xdr:rowOff>
    </xdr:to>
    <xdr:cxnSp macro="">
      <xdr:nvCxnSpPr>
        <xdr:cNvPr id="933" name="直線コネクタ 932">
          <a:extLst>
            <a:ext uri="{FF2B5EF4-FFF2-40B4-BE49-F238E27FC236}">
              <a16:creationId xmlns:a16="http://schemas.microsoft.com/office/drawing/2014/main" id="{00000000-0008-0000-0F00-0000A5030000}"/>
            </a:ext>
          </a:extLst>
        </xdr:cNvPr>
        <xdr:cNvCxnSpPr/>
      </xdr:nvCxnSpPr>
      <xdr:spPr>
        <a:xfrm>
          <a:off x="21323300" y="1830541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80918</xdr:rowOff>
    </xdr:from>
    <xdr:to>
      <xdr:col>107</xdr:col>
      <xdr:colOff>101600</xdr:colOff>
      <xdr:row>107</xdr:row>
      <xdr:rowOff>11068</xdr:rowOff>
    </xdr:to>
    <xdr:sp macro="" textlink="">
      <xdr:nvSpPr>
        <xdr:cNvPr id="934" name="楕円 933">
          <a:extLst>
            <a:ext uri="{FF2B5EF4-FFF2-40B4-BE49-F238E27FC236}">
              <a16:creationId xmlns:a16="http://schemas.microsoft.com/office/drawing/2014/main" id="{00000000-0008-0000-0F00-0000A6030000}"/>
            </a:ext>
          </a:extLst>
        </xdr:cNvPr>
        <xdr:cNvSpPr/>
      </xdr:nvSpPr>
      <xdr:spPr>
        <a:xfrm>
          <a:off x="203835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131718</xdr:rowOff>
    </xdr:from>
    <xdr:to>
      <xdr:col>111</xdr:col>
      <xdr:colOff>177800</xdr:colOff>
      <xdr:row>106</xdr:row>
      <xdr:rowOff>131718</xdr:rowOff>
    </xdr:to>
    <xdr:cxnSp macro="">
      <xdr:nvCxnSpPr>
        <xdr:cNvPr id="935" name="直線コネクタ 934">
          <a:extLst>
            <a:ext uri="{FF2B5EF4-FFF2-40B4-BE49-F238E27FC236}">
              <a16:creationId xmlns:a16="http://schemas.microsoft.com/office/drawing/2014/main" id="{00000000-0008-0000-0F00-0000A7030000}"/>
            </a:ext>
          </a:extLst>
        </xdr:cNvPr>
        <xdr:cNvCxnSpPr/>
      </xdr:nvCxnSpPr>
      <xdr:spPr>
        <a:xfrm>
          <a:off x="20434300" y="183054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80918</xdr:rowOff>
    </xdr:from>
    <xdr:to>
      <xdr:col>102</xdr:col>
      <xdr:colOff>165100</xdr:colOff>
      <xdr:row>107</xdr:row>
      <xdr:rowOff>11068</xdr:rowOff>
    </xdr:to>
    <xdr:sp macro="" textlink="">
      <xdr:nvSpPr>
        <xdr:cNvPr id="936" name="楕円 935">
          <a:extLst>
            <a:ext uri="{FF2B5EF4-FFF2-40B4-BE49-F238E27FC236}">
              <a16:creationId xmlns:a16="http://schemas.microsoft.com/office/drawing/2014/main" id="{00000000-0008-0000-0F00-0000A8030000}"/>
            </a:ext>
          </a:extLst>
        </xdr:cNvPr>
        <xdr:cNvSpPr/>
      </xdr:nvSpPr>
      <xdr:spPr>
        <a:xfrm>
          <a:off x="19494500" y="182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131718</xdr:rowOff>
    </xdr:from>
    <xdr:to>
      <xdr:col>107</xdr:col>
      <xdr:colOff>50800</xdr:colOff>
      <xdr:row>106</xdr:row>
      <xdr:rowOff>131718</xdr:rowOff>
    </xdr:to>
    <xdr:cxnSp macro="">
      <xdr:nvCxnSpPr>
        <xdr:cNvPr id="937" name="直線コネクタ 936">
          <a:extLst>
            <a:ext uri="{FF2B5EF4-FFF2-40B4-BE49-F238E27FC236}">
              <a16:creationId xmlns:a16="http://schemas.microsoft.com/office/drawing/2014/main" id="{00000000-0008-0000-0F00-0000A9030000}"/>
            </a:ext>
          </a:extLst>
        </xdr:cNvPr>
        <xdr:cNvCxnSpPr/>
      </xdr:nvCxnSpPr>
      <xdr:spPr>
        <a:xfrm>
          <a:off x="19545300" y="183054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84182</xdr:rowOff>
    </xdr:from>
    <xdr:to>
      <xdr:col>98</xdr:col>
      <xdr:colOff>38100</xdr:colOff>
      <xdr:row>107</xdr:row>
      <xdr:rowOff>14332</xdr:rowOff>
    </xdr:to>
    <xdr:sp macro="" textlink="">
      <xdr:nvSpPr>
        <xdr:cNvPr id="938" name="楕円 937">
          <a:extLst>
            <a:ext uri="{FF2B5EF4-FFF2-40B4-BE49-F238E27FC236}">
              <a16:creationId xmlns:a16="http://schemas.microsoft.com/office/drawing/2014/main" id="{00000000-0008-0000-0F00-0000AA030000}"/>
            </a:ext>
          </a:extLst>
        </xdr:cNvPr>
        <xdr:cNvSpPr/>
      </xdr:nvSpPr>
      <xdr:spPr>
        <a:xfrm>
          <a:off x="18605500" y="1825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131718</xdr:rowOff>
    </xdr:from>
    <xdr:to>
      <xdr:col>102</xdr:col>
      <xdr:colOff>114300</xdr:colOff>
      <xdr:row>106</xdr:row>
      <xdr:rowOff>134982</xdr:rowOff>
    </xdr:to>
    <xdr:cxnSp macro="">
      <xdr:nvCxnSpPr>
        <xdr:cNvPr id="939" name="直線コネクタ 938">
          <a:extLst>
            <a:ext uri="{FF2B5EF4-FFF2-40B4-BE49-F238E27FC236}">
              <a16:creationId xmlns:a16="http://schemas.microsoft.com/office/drawing/2014/main" id="{00000000-0008-0000-0F00-0000AB030000}"/>
            </a:ext>
          </a:extLst>
        </xdr:cNvPr>
        <xdr:cNvCxnSpPr/>
      </xdr:nvCxnSpPr>
      <xdr:spPr>
        <a:xfrm flipV="1">
          <a:off x="18656300" y="18305418"/>
          <a:ext cx="889000" cy="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22696</xdr:rowOff>
    </xdr:from>
    <xdr:ext cx="469744" cy="259045"/>
    <xdr:sp macro="" textlink="">
      <xdr:nvSpPr>
        <xdr:cNvPr id="940" name="n_1aveValue【庁舎】&#10;一人当たり面積">
          <a:extLst>
            <a:ext uri="{FF2B5EF4-FFF2-40B4-BE49-F238E27FC236}">
              <a16:creationId xmlns:a16="http://schemas.microsoft.com/office/drawing/2014/main" id="{00000000-0008-0000-0F00-0000AC030000}"/>
            </a:ext>
          </a:extLst>
        </xdr:cNvPr>
        <xdr:cNvSpPr txBox="1"/>
      </xdr:nvSpPr>
      <xdr:spPr>
        <a:xfrm>
          <a:off x="210757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39025</xdr:rowOff>
    </xdr:from>
    <xdr:ext cx="469744" cy="259045"/>
    <xdr:sp macro="" textlink="">
      <xdr:nvSpPr>
        <xdr:cNvPr id="941" name="n_2aveValue【庁舎】&#10;一人当たり面積">
          <a:extLst>
            <a:ext uri="{FF2B5EF4-FFF2-40B4-BE49-F238E27FC236}">
              <a16:creationId xmlns:a16="http://schemas.microsoft.com/office/drawing/2014/main" id="{00000000-0008-0000-0F00-0000AD030000}"/>
            </a:ext>
          </a:extLst>
        </xdr:cNvPr>
        <xdr:cNvSpPr txBox="1"/>
      </xdr:nvSpPr>
      <xdr:spPr>
        <a:xfrm>
          <a:off x="20199427"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42290</xdr:rowOff>
    </xdr:from>
    <xdr:ext cx="469744" cy="259045"/>
    <xdr:sp macro="" textlink="">
      <xdr:nvSpPr>
        <xdr:cNvPr id="942" name="n_3aveValue【庁舎】&#10;一人当たり面積">
          <a:extLst>
            <a:ext uri="{FF2B5EF4-FFF2-40B4-BE49-F238E27FC236}">
              <a16:creationId xmlns:a16="http://schemas.microsoft.com/office/drawing/2014/main" id="{00000000-0008-0000-0F00-0000AE030000}"/>
            </a:ext>
          </a:extLst>
        </xdr:cNvPr>
        <xdr:cNvSpPr txBox="1"/>
      </xdr:nvSpPr>
      <xdr:spPr>
        <a:xfrm>
          <a:off x="19310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3" name="n_4aveValue【庁舎】&#10;一人当たり面積">
          <a:extLst>
            <a:ext uri="{FF2B5EF4-FFF2-40B4-BE49-F238E27FC236}">
              <a16:creationId xmlns:a16="http://schemas.microsoft.com/office/drawing/2014/main" id="{00000000-0008-0000-0F00-0000AF030000}"/>
            </a:ext>
          </a:extLst>
        </xdr:cNvPr>
        <xdr:cNvSpPr txBox="1"/>
      </xdr:nvSpPr>
      <xdr:spPr>
        <a:xfrm>
          <a:off x="18421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2195</xdr:rowOff>
    </xdr:from>
    <xdr:ext cx="469744" cy="259045"/>
    <xdr:sp macro="" textlink="">
      <xdr:nvSpPr>
        <xdr:cNvPr id="944" name="n_1mainValue【庁舎】&#10;一人当たり面積">
          <a:extLst>
            <a:ext uri="{FF2B5EF4-FFF2-40B4-BE49-F238E27FC236}">
              <a16:creationId xmlns:a16="http://schemas.microsoft.com/office/drawing/2014/main" id="{00000000-0008-0000-0F00-0000B0030000}"/>
            </a:ext>
          </a:extLst>
        </xdr:cNvPr>
        <xdr:cNvSpPr txBox="1"/>
      </xdr:nvSpPr>
      <xdr:spPr>
        <a:xfrm>
          <a:off x="21075727" y="183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2195</xdr:rowOff>
    </xdr:from>
    <xdr:ext cx="469744" cy="259045"/>
    <xdr:sp macro="" textlink="">
      <xdr:nvSpPr>
        <xdr:cNvPr id="945" name="n_2mainValue【庁舎】&#10;一人当たり面積">
          <a:extLst>
            <a:ext uri="{FF2B5EF4-FFF2-40B4-BE49-F238E27FC236}">
              <a16:creationId xmlns:a16="http://schemas.microsoft.com/office/drawing/2014/main" id="{00000000-0008-0000-0F00-0000B1030000}"/>
            </a:ext>
          </a:extLst>
        </xdr:cNvPr>
        <xdr:cNvSpPr txBox="1"/>
      </xdr:nvSpPr>
      <xdr:spPr>
        <a:xfrm>
          <a:off x="20199427" y="183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2195</xdr:rowOff>
    </xdr:from>
    <xdr:ext cx="469744" cy="259045"/>
    <xdr:sp macro="" textlink="">
      <xdr:nvSpPr>
        <xdr:cNvPr id="946" name="n_3mainValue【庁舎】&#10;一人当たり面積">
          <a:extLst>
            <a:ext uri="{FF2B5EF4-FFF2-40B4-BE49-F238E27FC236}">
              <a16:creationId xmlns:a16="http://schemas.microsoft.com/office/drawing/2014/main" id="{00000000-0008-0000-0F00-0000B2030000}"/>
            </a:ext>
          </a:extLst>
        </xdr:cNvPr>
        <xdr:cNvSpPr txBox="1"/>
      </xdr:nvSpPr>
      <xdr:spPr>
        <a:xfrm>
          <a:off x="19310427" y="183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5459</xdr:rowOff>
    </xdr:from>
    <xdr:ext cx="469744" cy="259045"/>
    <xdr:sp macro="" textlink="">
      <xdr:nvSpPr>
        <xdr:cNvPr id="947" name="n_4mainValue【庁舎】&#10;一人当たり面積">
          <a:extLst>
            <a:ext uri="{FF2B5EF4-FFF2-40B4-BE49-F238E27FC236}">
              <a16:creationId xmlns:a16="http://schemas.microsoft.com/office/drawing/2014/main" id="{00000000-0008-0000-0F00-0000B3030000}"/>
            </a:ext>
          </a:extLst>
        </xdr:cNvPr>
        <xdr:cNvSpPr txBox="1"/>
      </xdr:nvSpPr>
      <xdr:spPr>
        <a:xfrm>
          <a:off x="18421427"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8" name="正方形/長方形 947">
          <a:extLst>
            <a:ext uri="{FF2B5EF4-FFF2-40B4-BE49-F238E27FC236}">
              <a16:creationId xmlns:a16="http://schemas.microsoft.com/office/drawing/2014/main" id="{00000000-0008-0000-0F00-0000B4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9" name="正方形/長方形 948">
          <a:extLst>
            <a:ext uri="{FF2B5EF4-FFF2-40B4-BE49-F238E27FC236}">
              <a16:creationId xmlns:a16="http://schemas.microsoft.com/office/drawing/2014/main" id="{00000000-0008-0000-0F00-0000B5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0" name="テキスト ボックス 949">
          <a:extLst>
            <a:ext uri="{FF2B5EF4-FFF2-40B4-BE49-F238E27FC236}">
              <a16:creationId xmlns:a16="http://schemas.microsoft.com/office/drawing/2014/main" id="{00000000-0008-0000-0F00-0000B6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類似団体の平均値と比較して、有形固定資産減価償却率が高くなっている資産は「図書館」、「体育館・プール」、「消防施設」、「庁舎」である。</a:t>
          </a:r>
          <a:endParaRPr lang="ja-JP" altLang="ja-JP" sz="1400">
            <a:effectLst/>
          </a:endParaRPr>
        </a:p>
        <a:p>
          <a:r>
            <a:rPr kumimoji="1" lang="ja-JP" altLang="ja-JP" sz="1100">
              <a:solidFill>
                <a:schemeClr val="dk1"/>
              </a:solidFill>
              <a:effectLst/>
              <a:latin typeface="+mn-lt"/>
              <a:ea typeface="+mn-ea"/>
              <a:cs typeface="+mn-cs"/>
            </a:rPr>
            <a:t>東大和市の公共施設は、昭和６１年以前に建設された施設の割合が</a:t>
          </a:r>
          <a:r>
            <a:rPr kumimoji="1" lang="en-US" altLang="ja-JP" sz="1100">
              <a:solidFill>
                <a:schemeClr val="dk1"/>
              </a:solidFill>
              <a:effectLst/>
              <a:latin typeface="+mn-lt"/>
              <a:ea typeface="+mn-ea"/>
              <a:cs typeface="+mn-cs"/>
            </a:rPr>
            <a:t>75</a:t>
          </a:r>
          <a:r>
            <a:rPr kumimoji="1" lang="ja-JP" altLang="ja-JP" sz="1100">
              <a:solidFill>
                <a:schemeClr val="dk1"/>
              </a:solidFill>
              <a:effectLst/>
              <a:latin typeface="+mn-lt"/>
              <a:ea typeface="+mn-ea"/>
              <a:cs typeface="+mn-cs"/>
            </a:rPr>
            <a:t>％（床面積での割合）を占めているため、全体的に減価償却率が高い状況にある。</a:t>
          </a:r>
          <a:endParaRPr lang="ja-JP" altLang="ja-JP" sz="1400">
            <a:effectLst/>
          </a:endParaRPr>
        </a:p>
        <a:p>
          <a:r>
            <a:rPr kumimoji="1" lang="ja-JP" altLang="ja-JP" sz="1100">
              <a:solidFill>
                <a:schemeClr val="dk1"/>
              </a:solidFill>
              <a:effectLst/>
              <a:latin typeface="+mn-lt"/>
              <a:ea typeface="+mn-ea"/>
              <a:cs typeface="+mn-cs"/>
            </a:rPr>
            <a:t>減価償却率が低い結果となった「市民会館」、「保健センター」は、前者が平成１２年、後者が平成１９年に築造されたためである。また、「一般廃棄物処理施設」については、資源物中間処理施設の更新により、令和元年度に</a:t>
          </a:r>
          <a:r>
            <a:rPr kumimoji="1" lang="en-US" altLang="ja-JP" sz="1100">
              <a:solidFill>
                <a:schemeClr val="dk1"/>
              </a:solidFill>
              <a:effectLst/>
              <a:latin typeface="+mn-lt"/>
              <a:ea typeface="+mn-ea"/>
              <a:cs typeface="+mn-cs"/>
            </a:rPr>
            <a:t>22.0</a:t>
          </a:r>
          <a:r>
            <a:rPr kumimoji="1" lang="ja-JP" altLang="ja-JP" sz="1100">
              <a:solidFill>
                <a:schemeClr val="dk1"/>
              </a:solidFill>
              <a:effectLst/>
              <a:latin typeface="+mn-lt"/>
              <a:ea typeface="+mn-ea"/>
              <a:cs typeface="+mn-cs"/>
            </a:rPr>
            <a:t>ポイント減少した。</a:t>
          </a:r>
          <a:endParaRPr lang="ja-JP" altLang="ja-JP" sz="1400">
            <a:effectLst/>
          </a:endParaRPr>
        </a:p>
        <a:p>
          <a:r>
            <a:rPr kumimoji="1" lang="ja-JP" altLang="ja-JP" sz="1100">
              <a:solidFill>
                <a:schemeClr val="dk1"/>
              </a:solidFill>
              <a:effectLst/>
              <a:latin typeface="+mn-lt"/>
              <a:ea typeface="+mn-ea"/>
              <a:cs typeface="+mn-cs"/>
            </a:rPr>
            <a:t>これらの施設に関しては、公共施設等総合管理計画（平成２８年度策定）に基づき、中長期的な老朽化対策の実施と維持更新に係る財政負担の平準化とともに、公共施設等の最適化に取り組んでいく。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84,870
83,574
13.42
40,517,222
37,579,090
2,886,396
17,764,066
18,760,020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財政力指数は、前年度よりも</a:t>
          </a:r>
          <a:r>
            <a:rPr kumimoji="1" lang="en-US" altLang="ja-JP" sz="900" b="0" i="0" u="none" strike="noStrike" kern="0" cap="none" spc="0" normalizeH="0" baseline="0" noProof="0">
              <a:ln>
                <a:noFill/>
              </a:ln>
              <a:solidFill>
                <a:prstClr val="black"/>
              </a:solidFill>
              <a:effectLst/>
              <a:uLnTx/>
              <a:uFillTx/>
              <a:latin typeface="+mn-lt"/>
              <a:ea typeface="+mn-ea"/>
              <a:cs typeface="+mn-cs"/>
            </a:rPr>
            <a:t>0.02</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ポイント減の</a:t>
          </a:r>
          <a:r>
            <a:rPr kumimoji="1" lang="en-US" altLang="ja-JP" sz="900" b="0" i="0" u="none" strike="noStrike" kern="0" cap="none" spc="0" normalizeH="0" baseline="0" noProof="0">
              <a:ln>
                <a:noFill/>
              </a:ln>
              <a:solidFill>
                <a:prstClr val="black"/>
              </a:solidFill>
              <a:effectLst/>
              <a:uLnTx/>
              <a:uFillTx/>
              <a:latin typeface="+mn-lt"/>
              <a:ea typeface="+mn-ea"/>
              <a:cs typeface="+mn-cs"/>
            </a:rPr>
            <a:t>0.80</a:t>
          </a:r>
          <a:r>
            <a:rPr kumimoji="1" lang="ja-JP" altLang="ja-JP" sz="900" b="0" i="0" u="none" strike="noStrike" kern="0" cap="none" spc="0" normalizeH="0" baseline="0" noProof="0">
              <a:ln>
                <a:noFill/>
              </a:ln>
              <a:solidFill>
                <a:prstClr val="black"/>
              </a:solidFill>
              <a:effectLst/>
              <a:uLnTx/>
              <a:uFillTx/>
              <a:latin typeface="+mn-lt"/>
              <a:ea typeface="+mn-ea"/>
              <a:cs typeface="+mn-cs"/>
            </a:rPr>
            <a:t>となり、類似団体平均を</a:t>
          </a:r>
          <a:r>
            <a:rPr kumimoji="1" lang="en-US" altLang="ja-JP" sz="900" b="0" i="0" u="none" strike="noStrike" kern="0" cap="none" spc="0" normalizeH="0" baseline="0" noProof="0">
              <a:ln>
                <a:noFill/>
              </a:ln>
              <a:solidFill>
                <a:prstClr val="black"/>
              </a:solidFill>
              <a:effectLst/>
              <a:uLnTx/>
              <a:uFillTx/>
              <a:latin typeface="+mn-lt"/>
              <a:ea typeface="+mn-ea"/>
              <a:cs typeface="+mn-cs"/>
            </a:rPr>
            <a:t>0.09</a:t>
          </a:r>
          <a:r>
            <a:rPr kumimoji="1" lang="ja-JP" altLang="ja-JP" sz="900" b="0" i="0" u="none" strike="noStrike" kern="0" cap="none" spc="0" normalizeH="0" baseline="0" noProof="0">
              <a:ln>
                <a:noFill/>
              </a:ln>
              <a:solidFill>
                <a:prstClr val="black"/>
              </a:solidFill>
              <a:effectLst/>
              <a:uLnTx/>
              <a:uFillTx/>
              <a:latin typeface="+mn-lt"/>
              <a:ea typeface="+mn-ea"/>
              <a:cs typeface="+mn-cs"/>
            </a:rPr>
            <a:t>上回っている。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基準財政収入額は</a:t>
          </a:r>
          <a:r>
            <a:rPr kumimoji="1" lang="ja-JP" altLang="en-US" sz="900" b="0" i="0" u="none" strike="noStrike" kern="0" cap="none" spc="0" normalizeH="0" baseline="0" noProof="0">
              <a:ln>
                <a:noFill/>
              </a:ln>
              <a:solidFill>
                <a:prstClr val="black"/>
              </a:solidFill>
              <a:effectLst/>
              <a:uLnTx/>
              <a:uFillTx/>
              <a:latin typeface="+mn-lt"/>
              <a:ea typeface="+mn-ea"/>
              <a:cs typeface="+mn-cs"/>
            </a:rPr>
            <a:t>、市町村民税（所得割）</a:t>
          </a:r>
          <a:r>
            <a:rPr kumimoji="1" lang="ja-JP" altLang="ja-JP" sz="900" b="0" i="0" u="none" strike="noStrike" kern="0" cap="none" spc="0" normalizeH="0" baseline="0" noProof="0">
              <a:ln>
                <a:noFill/>
              </a:ln>
              <a:solidFill>
                <a:prstClr val="black"/>
              </a:solidFill>
              <a:effectLst/>
              <a:uLnTx/>
              <a:uFillTx/>
              <a:latin typeface="+mn-lt"/>
              <a:ea typeface="+mn-ea"/>
              <a:cs typeface="+mn-cs"/>
            </a:rPr>
            <a:t>が</a:t>
          </a:r>
          <a:r>
            <a:rPr kumimoji="1" lang="en-US" altLang="ja-JP" sz="900" b="0" i="0" u="none" strike="noStrike" kern="0" cap="none" spc="0" normalizeH="0" baseline="0" noProof="0">
              <a:ln>
                <a:noFill/>
              </a:ln>
              <a:solidFill>
                <a:prstClr val="black"/>
              </a:solidFill>
              <a:effectLst/>
              <a:uLnTx/>
              <a:uFillTx/>
              <a:latin typeface="+mn-lt"/>
              <a:ea typeface="+mn-ea"/>
              <a:cs typeface="+mn-cs"/>
            </a:rPr>
            <a:t>206,239</a:t>
          </a:r>
          <a:r>
            <a:rPr kumimoji="1" lang="ja-JP" altLang="ja-JP" sz="900" b="0" i="0" u="none" strike="noStrike" kern="0" cap="none" spc="0" normalizeH="0" baseline="0" noProof="0">
              <a:ln>
                <a:noFill/>
              </a:ln>
              <a:solidFill>
                <a:prstClr val="black"/>
              </a:solidFill>
              <a:effectLst/>
              <a:uLnTx/>
              <a:uFillTx/>
              <a:latin typeface="+mn-lt"/>
              <a:ea typeface="+mn-ea"/>
              <a:cs typeface="+mn-cs"/>
            </a:rPr>
            <a:t>千円（</a:t>
          </a:r>
          <a:r>
            <a:rPr kumimoji="1" lang="en-US" altLang="ja-JP" sz="900" b="0" i="0" u="none" strike="noStrike" kern="0" cap="none" spc="0" normalizeH="0" baseline="0" noProof="0">
              <a:ln>
                <a:noFill/>
              </a:ln>
              <a:solidFill>
                <a:prstClr val="black"/>
              </a:solidFill>
              <a:effectLst/>
              <a:uLnTx/>
              <a:uFillTx/>
              <a:latin typeface="+mn-lt"/>
              <a:ea typeface="+mn-ea"/>
              <a:cs typeface="+mn-cs"/>
            </a:rPr>
            <a:t>5.3</a:t>
          </a:r>
          <a:r>
            <a:rPr kumimoji="1" lang="ja-JP" altLang="ja-JP" sz="900" b="0" i="0" u="none" strike="noStrike" kern="0" cap="none" spc="0" normalizeH="0" baseline="0" noProof="0">
              <a:ln>
                <a:noFill/>
              </a:ln>
              <a:solidFill>
                <a:prstClr val="black"/>
              </a:solidFill>
              <a:effectLst/>
              <a:uLnTx/>
              <a:uFillTx/>
              <a:latin typeface="+mn-lt"/>
              <a:ea typeface="+mn-ea"/>
              <a:cs typeface="+mn-cs"/>
            </a:rPr>
            <a:t>％）の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法人事業税交付金</a:t>
          </a:r>
          <a:r>
            <a:rPr kumimoji="1" lang="ja-JP" altLang="ja-JP" sz="900" b="0" i="0" u="none" strike="noStrike" kern="0" cap="none" spc="0" normalizeH="0" baseline="0" noProof="0">
              <a:ln>
                <a:noFill/>
              </a:ln>
              <a:solidFill>
                <a:prstClr val="black"/>
              </a:solidFill>
              <a:effectLst/>
              <a:uLnTx/>
              <a:uFillTx/>
              <a:latin typeface="+mn-lt"/>
              <a:ea typeface="+mn-ea"/>
              <a:cs typeface="+mn-cs"/>
            </a:rPr>
            <a:t>が</a:t>
          </a:r>
          <a:r>
            <a:rPr kumimoji="1" lang="en-US" altLang="ja-JP" sz="900" b="0" i="0" u="none" strike="noStrike" kern="0" cap="none" spc="0" normalizeH="0" baseline="0" noProof="0">
              <a:ln>
                <a:noFill/>
              </a:ln>
              <a:solidFill>
                <a:prstClr val="black"/>
              </a:solidFill>
              <a:effectLst/>
              <a:uLnTx/>
              <a:uFillTx/>
              <a:latin typeface="+mn-lt"/>
              <a:ea typeface="+mn-ea"/>
              <a:cs typeface="+mn-cs"/>
            </a:rPr>
            <a:t>74,542</a:t>
          </a:r>
          <a:r>
            <a:rPr kumimoji="1" lang="ja-JP" altLang="ja-JP" sz="900" b="0" i="0" u="none" strike="noStrike" kern="0" cap="none" spc="0" normalizeH="0" baseline="0" noProof="0">
              <a:ln>
                <a:noFill/>
              </a:ln>
              <a:solidFill>
                <a:prstClr val="black"/>
              </a:solidFill>
              <a:effectLst/>
              <a:uLnTx/>
              <a:uFillTx/>
              <a:latin typeface="+mn-lt"/>
              <a:ea typeface="+mn-ea"/>
              <a:cs typeface="+mn-cs"/>
            </a:rPr>
            <a:t>千円（</a:t>
          </a:r>
          <a:r>
            <a:rPr kumimoji="1" lang="en-US" altLang="ja-JP" sz="900" b="0" i="0" u="none" strike="noStrike" kern="0" cap="none" spc="0" normalizeH="0" baseline="0" noProof="0">
              <a:ln>
                <a:noFill/>
              </a:ln>
              <a:solidFill>
                <a:prstClr val="black"/>
              </a:solidFill>
              <a:effectLst/>
              <a:uLnTx/>
              <a:uFillTx/>
              <a:latin typeface="+mn-lt"/>
              <a:ea typeface="+mn-ea"/>
              <a:cs typeface="+mn-cs"/>
            </a:rPr>
            <a:t>109.6</a:t>
          </a:r>
          <a:r>
            <a:rPr kumimoji="1" lang="ja-JP" altLang="ja-JP" sz="900" b="0" i="0" u="none" strike="noStrike" kern="0" cap="none" spc="0" normalizeH="0" baseline="0" noProof="0">
              <a:ln>
                <a:noFill/>
              </a:ln>
              <a:solidFill>
                <a:prstClr val="black"/>
              </a:solidFill>
              <a:effectLst/>
              <a:uLnTx/>
              <a:uFillTx/>
              <a:latin typeface="+mn-lt"/>
              <a:ea typeface="+mn-ea"/>
              <a:cs typeface="+mn-cs"/>
            </a:rPr>
            <a:t>％）の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などにより、前年度比で</a:t>
          </a:r>
          <a:r>
            <a:rPr kumimoji="1" lang="en-US" altLang="ja-JP" sz="900" b="0" i="0" u="none" strike="noStrike" kern="0" cap="none" spc="0" normalizeH="0" baseline="0" noProof="0">
              <a:ln>
                <a:noFill/>
              </a:ln>
              <a:solidFill>
                <a:prstClr val="black"/>
              </a:solidFill>
              <a:effectLst/>
              <a:uLnTx/>
              <a:uFillTx/>
              <a:latin typeface="+mn-lt"/>
              <a:ea typeface="+mn-ea"/>
              <a:cs typeface="+mn-cs"/>
            </a:rPr>
            <a:t>1,059,434</a:t>
          </a:r>
          <a:r>
            <a:rPr kumimoji="1" lang="ja-JP" altLang="ja-JP" sz="900" b="0" i="0" u="none" strike="noStrike" kern="0" cap="none" spc="0" normalizeH="0" baseline="0" noProof="0">
              <a:ln>
                <a:noFill/>
              </a:ln>
              <a:solidFill>
                <a:prstClr val="black"/>
              </a:solidFill>
              <a:effectLst/>
              <a:uLnTx/>
              <a:uFillTx/>
              <a:latin typeface="+mn-lt"/>
              <a:ea typeface="+mn-ea"/>
              <a:cs typeface="+mn-cs"/>
            </a:rPr>
            <a:t>千円（</a:t>
          </a:r>
          <a:r>
            <a:rPr kumimoji="1" lang="en-US" altLang="ja-JP" sz="900" b="0" i="0" u="none" strike="noStrike" kern="0" cap="none" spc="0" normalizeH="0" baseline="0" noProof="0">
              <a:ln>
                <a:noFill/>
              </a:ln>
              <a:solidFill>
                <a:prstClr val="black"/>
              </a:solidFill>
              <a:effectLst/>
              <a:uLnTx/>
              <a:uFillTx/>
              <a:latin typeface="+mn-lt"/>
              <a:ea typeface="+mn-ea"/>
              <a:cs typeface="+mn-cs"/>
            </a:rPr>
            <a:t>8.1</a:t>
          </a:r>
          <a:r>
            <a:rPr kumimoji="1" lang="ja-JP" altLang="ja-JP" sz="900" b="0" i="0" u="none" strike="noStrike" kern="0" cap="none" spc="0" normalizeH="0" baseline="0" noProof="0">
              <a:ln>
                <a:noFill/>
              </a:ln>
              <a:solidFill>
                <a:prstClr val="black"/>
              </a:solidFill>
              <a:effectLst/>
              <a:uLnTx/>
              <a:uFillTx/>
              <a:latin typeface="+mn-lt"/>
              <a:ea typeface="+mn-ea"/>
              <a:cs typeface="+mn-cs"/>
            </a:rPr>
            <a:t>％）の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また、基準財政需要額は、</a:t>
          </a:r>
          <a:r>
            <a:rPr kumimoji="1" lang="ja-JP" altLang="en-US" sz="900" b="0" i="0" u="none" strike="noStrike" kern="0" cap="none" spc="0" normalizeH="0" baseline="0" noProof="0">
              <a:ln>
                <a:noFill/>
              </a:ln>
              <a:solidFill>
                <a:prstClr val="black"/>
              </a:solidFill>
              <a:effectLst/>
              <a:uLnTx/>
              <a:uFillTx/>
              <a:latin typeface="+mn-lt"/>
              <a:ea typeface="+mn-ea"/>
              <a:cs typeface="+mn-cs"/>
            </a:rPr>
            <a:t>包括算定経費（人口）</a:t>
          </a:r>
          <a:r>
            <a:rPr kumimoji="1" lang="ja-JP" altLang="ja-JP" sz="900" b="0" i="0" u="none" strike="noStrike" kern="0" cap="none" spc="0" normalizeH="0" baseline="0" noProof="0">
              <a:ln>
                <a:noFill/>
              </a:ln>
              <a:solidFill>
                <a:prstClr val="black"/>
              </a:solidFill>
              <a:effectLst/>
              <a:uLnTx/>
              <a:uFillTx/>
              <a:latin typeface="+mn-lt"/>
              <a:ea typeface="+mn-ea"/>
              <a:cs typeface="+mn-cs"/>
            </a:rPr>
            <a:t>が</a:t>
          </a:r>
          <a:r>
            <a:rPr kumimoji="1" lang="en-US" altLang="ja-JP" sz="900" b="0" i="0" u="none" strike="noStrike" kern="0" cap="none" spc="0" normalizeH="0" baseline="0" noProof="0">
              <a:ln>
                <a:noFill/>
              </a:ln>
              <a:solidFill>
                <a:prstClr val="black"/>
              </a:solidFill>
              <a:effectLst/>
              <a:uLnTx/>
              <a:uFillTx/>
              <a:latin typeface="+mn-lt"/>
              <a:ea typeface="+mn-ea"/>
              <a:cs typeface="+mn-cs"/>
            </a:rPr>
            <a:t>113,023</a:t>
          </a:r>
          <a:r>
            <a:rPr kumimoji="1" lang="ja-JP" altLang="ja-JP" sz="900" b="0" i="0" u="none" strike="noStrike" kern="0" cap="none" spc="0" normalizeH="0" baseline="0" noProof="0">
              <a:ln>
                <a:noFill/>
              </a:ln>
              <a:solidFill>
                <a:prstClr val="black"/>
              </a:solidFill>
              <a:effectLst/>
              <a:uLnTx/>
              <a:uFillTx/>
              <a:latin typeface="+mn-lt"/>
              <a:ea typeface="+mn-ea"/>
              <a:cs typeface="+mn-cs"/>
            </a:rPr>
            <a:t>千円（</a:t>
          </a:r>
          <a:r>
            <a:rPr kumimoji="1" lang="en-US" altLang="ja-JP" sz="900" b="0" i="0" u="none" strike="noStrike" kern="0" cap="none" spc="0" normalizeH="0" baseline="0" noProof="0">
              <a:ln>
                <a:noFill/>
              </a:ln>
              <a:solidFill>
                <a:prstClr val="black"/>
              </a:solidFill>
              <a:effectLst/>
              <a:uLnTx/>
              <a:uFillTx/>
              <a:latin typeface="+mn-lt"/>
              <a:ea typeface="+mn-ea"/>
              <a:cs typeface="+mn-cs"/>
            </a:rPr>
            <a:t>6.9</a:t>
          </a:r>
          <a:r>
            <a:rPr kumimoji="1" lang="ja-JP" altLang="ja-JP" sz="900" b="0" i="0" u="none" strike="noStrike" kern="0" cap="none" spc="0" normalizeH="0" baseline="0" noProof="0">
              <a:ln>
                <a:noFill/>
              </a:ln>
              <a:solidFill>
                <a:prstClr val="black"/>
              </a:solidFill>
              <a:effectLst/>
              <a:uLnTx/>
              <a:uFillTx/>
              <a:latin typeface="+mn-lt"/>
              <a:ea typeface="+mn-ea"/>
              <a:cs typeface="+mn-cs"/>
            </a:rPr>
            <a:t>％）の</a:t>
          </a:r>
          <a:r>
            <a:rPr kumimoji="1" lang="ja-JP" altLang="en-US" sz="900" b="0" i="0" u="none" strike="noStrike" kern="0" cap="none" spc="0" normalizeH="0" baseline="0" noProof="0">
              <a:ln>
                <a:noFill/>
              </a:ln>
              <a:solidFill>
                <a:prstClr val="black"/>
              </a:solidFill>
              <a:effectLst/>
              <a:uLnTx/>
              <a:uFillTx/>
              <a:latin typeface="+mn-lt"/>
              <a:ea typeface="+mn-ea"/>
              <a:cs typeface="+mn-cs"/>
            </a:rPr>
            <a:t>減</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消防費が</a:t>
          </a:r>
          <a:r>
            <a:rPr kumimoji="1" lang="en-US" altLang="ja-JP" sz="900" b="0" i="0" u="none" strike="noStrike" kern="0" cap="none" spc="0" normalizeH="0" baseline="0" noProof="0">
              <a:ln>
                <a:noFill/>
              </a:ln>
              <a:solidFill>
                <a:prstClr val="black"/>
              </a:solidFill>
              <a:effectLst/>
              <a:uLnTx/>
              <a:uFillTx/>
              <a:latin typeface="+mn-lt"/>
              <a:ea typeface="+mn-ea"/>
              <a:cs typeface="+mn-cs"/>
            </a:rPr>
            <a:t>33,447</a:t>
          </a:r>
          <a:r>
            <a:rPr kumimoji="1" lang="ja-JP" altLang="en-US" sz="900" b="0" i="0" u="none" strike="noStrike" kern="0" cap="none" spc="0" normalizeH="0" baseline="0" noProof="0">
              <a:ln>
                <a:noFill/>
              </a:ln>
              <a:solidFill>
                <a:prstClr val="black"/>
              </a:solidFill>
              <a:effectLst/>
              <a:uLnTx/>
              <a:uFillTx/>
              <a:latin typeface="+mn-lt"/>
              <a:ea typeface="+mn-ea"/>
              <a:cs typeface="+mn-cs"/>
            </a:rPr>
            <a:t>千円（</a:t>
          </a:r>
          <a:r>
            <a:rPr kumimoji="1" lang="en-US" altLang="ja-JP" sz="900" b="0" i="0" u="none" strike="noStrike" kern="0" cap="none" spc="0" normalizeH="0" baseline="0" noProof="0">
              <a:ln>
                <a:noFill/>
              </a:ln>
              <a:solidFill>
                <a:prstClr val="black"/>
              </a:solidFill>
              <a:effectLst/>
              <a:uLnTx/>
              <a:uFillTx/>
              <a:latin typeface="+mn-lt"/>
              <a:ea typeface="+mn-ea"/>
              <a:cs typeface="+mn-cs"/>
            </a:rPr>
            <a:t>2.8</a:t>
          </a:r>
          <a:r>
            <a:rPr kumimoji="1" lang="ja-JP" altLang="en-US" sz="900" b="0" i="0" u="none" strike="noStrike" kern="0" cap="none" spc="0" normalizeH="0" baseline="0" noProof="0">
              <a:ln>
                <a:noFill/>
              </a:ln>
              <a:solidFill>
                <a:prstClr val="black"/>
              </a:solidFill>
              <a:effectLst/>
              <a:uLnTx/>
              <a:uFillTx/>
              <a:latin typeface="+mn-lt"/>
              <a:ea typeface="+mn-ea"/>
              <a:cs typeface="+mn-cs"/>
            </a:rPr>
            <a:t>％）の減となる一方で、臨時財政対策債発行可能額が</a:t>
          </a:r>
          <a:r>
            <a:rPr kumimoji="1" lang="en-US" altLang="ja-JP" sz="900" b="0" i="0" u="none" strike="noStrike" kern="0" cap="none" spc="0" normalizeH="0" baseline="0" noProof="0">
              <a:ln>
                <a:noFill/>
              </a:ln>
              <a:solidFill>
                <a:prstClr val="black"/>
              </a:solidFill>
              <a:effectLst/>
              <a:uLnTx/>
              <a:uFillTx/>
              <a:latin typeface="+mn-lt"/>
              <a:ea typeface="+mn-ea"/>
              <a:cs typeface="+mn-cs"/>
            </a:rPr>
            <a:t>1,199,820</a:t>
          </a:r>
          <a:r>
            <a:rPr kumimoji="1" lang="ja-JP" altLang="ja-JP" sz="900" b="0" i="0" u="none" strike="noStrike" kern="0" cap="none" spc="0" normalizeH="0" baseline="0" noProof="0">
              <a:ln>
                <a:noFill/>
              </a:ln>
              <a:solidFill>
                <a:prstClr val="black"/>
              </a:solidFill>
              <a:effectLst/>
              <a:uLnTx/>
              <a:uFillTx/>
              <a:latin typeface="+mn-lt"/>
              <a:ea typeface="+mn-ea"/>
              <a:cs typeface="+mn-cs"/>
            </a:rPr>
            <a:t>千円（</a:t>
          </a:r>
          <a:r>
            <a:rPr kumimoji="1" lang="en-US" altLang="ja-JP" sz="900" b="0" i="0" u="none" strike="noStrike" kern="0" cap="none" spc="0" normalizeH="0" baseline="0" noProof="0">
              <a:ln>
                <a:noFill/>
              </a:ln>
              <a:solidFill>
                <a:prstClr val="black"/>
              </a:solidFill>
              <a:effectLst/>
              <a:uLnTx/>
              <a:uFillTx/>
              <a:latin typeface="+mn-lt"/>
              <a:ea typeface="+mn-ea"/>
              <a:cs typeface="+mn-cs"/>
            </a:rPr>
            <a:t>73.2</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の減となったことが算定における大きな増要因となり、</a:t>
          </a:r>
          <a:r>
            <a:rPr kumimoji="1" lang="ja-JP" altLang="ja-JP" sz="900" b="0" i="0" u="none" strike="noStrike" kern="0" cap="none" spc="0" normalizeH="0" baseline="0" noProof="0">
              <a:ln>
                <a:noFill/>
              </a:ln>
              <a:solidFill>
                <a:prstClr val="black"/>
              </a:solidFill>
              <a:effectLst/>
              <a:uLnTx/>
              <a:uFillTx/>
              <a:latin typeface="+mn-lt"/>
              <a:ea typeface="+mn-ea"/>
              <a:cs typeface="+mn-cs"/>
            </a:rPr>
            <a:t>前年度比で</a:t>
          </a:r>
          <a:r>
            <a:rPr kumimoji="1" lang="en-US" altLang="ja-JP" sz="900" b="0" i="0" u="none" strike="noStrike" kern="0" cap="none" spc="0" normalizeH="0" baseline="0" noProof="0">
              <a:ln>
                <a:noFill/>
              </a:ln>
              <a:solidFill>
                <a:prstClr val="black"/>
              </a:solidFill>
              <a:effectLst/>
              <a:uLnTx/>
              <a:uFillTx/>
              <a:latin typeface="+mn-lt"/>
              <a:ea typeface="+mn-ea"/>
              <a:cs typeface="+mn-cs"/>
            </a:rPr>
            <a:t>1,059,434</a:t>
          </a:r>
          <a:r>
            <a:rPr kumimoji="1" lang="ja-JP" altLang="ja-JP" sz="900" b="0" i="0" u="none" strike="noStrike" kern="0" cap="none" spc="0" normalizeH="0" baseline="0" noProof="0">
              <a:ln>
                <a:noFill/>
              </a:ln>
              <a:solidFill>
                <a:prstClr val="black"/>
              </a:solidFill>
              <a:effectLst/>
              <a:uLnTx/>
              <a:uFillTx/>
              <a:latin typeface="+mn-lt"/>
              <a:ea typeface="+mn-ea"/>
              <a:cs typeface="+mn-cs"/>
            </a:rPr>
            <a:t>千円（</a:t>
          </a:r>
          <a:r>
            <a:rPr kumimoji="1" lang="en-US" altLang="ja-JP" sz="900" b="0" i="0" u="none" strike="noStrike" kern="0" cap="none" spc="0" normalizeH="0" baseline="0" noProof="0">
              <a:ln>
                <a:noFill/>
              </a:ln>
              <a:solidFill>
                <a:prstClr val="black"/>
              </a:solidFill>
              <a:effectLst/>
              <a:uLnTx/>
              <a:uFillTx/>
              <a:latin typeface="+mn-lt"/>
              <a:ea typeface="+mn-ea"/>
              <a:cs typeface="+mn-cs"/>
            </a:rPr>
            <a:t>8.1</a:t>
          </a:r>
          <a:r>
            <a:rPr kumimoji="1" lang="ja-JP" altLang="ja-JP" sz="900" b="0" i="0" u="none" strike="noStrike" kern="0" cap="none" spc="0" normalizeH="0" baseline="0" noProof="0">
              <a:ln>
                <a:noFill/>
              </a:ln>
              <a:solidFill>
                <a:prstClr val="black"/>
              </a:solidFill>
              <a:effectLst/>
              <a:uLnTx/>
              <a:uFillTx/>
              <a:latin typeface="+mn-lt"/>
              <a:ea typeface="+mn-ea"/>
              <a:cs typeface="+mn-cs"/>
            </a:rPr>
            <a:t>％）の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基準財政</a:t>
          </a:r>
          <a:r>
            <a:rPr kumimoji="1" lang="ja-JP" altLang="en-US" sz="900" b="0" i="0" u="none" strike="noStrike" kern="0" cap="none" spc="0" normalizeH="0" baseline="0" noProof="0">
              <a:ln>
                <a:noFill/>
              </a:ln>
              <a:solidFill>
                <a:prstClr val="black"/>
              </a:solidFill>
              <a:effectLst/>
              <a:uLnTx/>
              <a:uFillTx/>
              <a:latin typeface="+mn-lt"/>
              <a:ea typeface="+mn-ea"/>
              <a:cs typeface="+mn-cs"/>
            </a:rPr>
            <a:t>収入額</a:t>
          </a:r>
          <a:r>
            <a:rPr kumimoji="1" lang="ja-JP" altLang="ja-JP" sz="900" b="0" i="0" u="none" strike="noStrike" kern="0" cap="none" spc="0" normalizeH="0" baseline="0" noProof="0">
              <a:ln>
                <a:noFill/>
              </a:ln>
              <a:solidFill>
                <a:prstClr val="black"/>
              </a:solidFill>
              <a:effectLst/>
              <a:uLnTx/>
              <a:uFillTx/>
              <a:latin typeface="+mn-lt"/>
              <a:ea typeface="+mn-ea"/>
              <a:cs typeface="+mn-cs"/>
            </a:rPr>
            <a:t>は</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額となったが、基準財政</a:t>
          </a:r>
          <a:r>
            <a:rPr kumimoji="1" lang="ja-JP" altLang="en-US" sz="900" b="0" i="0" u="none" strike="noStrike" kern="0" cap="none" spc="0" normalizeH="0" baseline="0" noProof="0">
              <a:ln>
                <a:noFill/>
              </a:ln>
              <a:solidFill>
                <a:prstClr val="black"/>
              </a:solidFill>
              <a:effectLst/>
              <a:uLnTx/>
              <a:uFillTx/>
              <a:latin typeface="+mn-lt"/>
              <a:ea typeface="+mn-ea"/>
              <a:cs typeface="+mn-cs"/>
            </a:rPr>
            <a:t>需要</a:t>
          </a:r>
          <a:r>
            <a:rPr kumimoji="1" lang="ja-JP" altLang="ja-JP" sz="900" b="0" i="0" u="none" strike="noStrike" kern="0" cap="none" spc="0" normalizeH="0" baseline="0" noProof="0">
              <a:ln>
                <a:noFill/>
              </a:ln>
              <a:solidFill>
                <a:prstClr val="black"/>
              </a:solidFill>
              <a:effectLst/>
              <a:uLnTx/>
              <a:uFillTx/>
              <a:latin typeface="+mn-lt"/>
              <a:ea typeface="+mn-ea"/>
              <a:cs typeface="+mn-cs"/>
            </a:rPr>
            <a:t>額の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額の影響が大きかったため、単年度の財政力指数は減少した、</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ヵ年平均についても、前年度と比較し</a:t>
          </a:r>
          <a:r>
            <a:rPr kumimoji="1" lang="en-US" altLang="ja-JP" sz="900" b="0" i="0" u="none" strike="noStrike" kern="0" cap="none" spc="0" normalizeH="0" baseline="0" noProof="0">
              <a:ln>
                <a:noFill/>
              </a:ln>
              <a:solidFill>
                <a:prstClr val="black"/>
              </a:solidFill>
              <a:effectLst/>
              <a:uLnTx/>
              <a:uFillTx/>
              <a:latin typeface="+mn-lt"/>
              <a:ea typeface="+mn-ea"/>
              <a:cs typeface="+mn-cs"/>
            </a:rPr>
            <a:t>0.02</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ポイントの減となった。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260888"/>
          <a:ext cx="0" cy="1417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65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6782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601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2608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86783</xdr:rowOff>
    </xdr:from>
    <xdr:to>
      <xdr:col>23</xdr:col>
      <xdr:colOff>133350</xdr:colOff>
      <xdr:row>40</xdr:row>
      <xdr:rowOff>127000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792383"/>
          <a:ext cx="762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57802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9310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958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46567</xdr:rowOff>
    </xdr:from>
    <xdr:to>
      <xdr:col>19</xdr:col>
      <xdr:colOff>133350</xdr:colOff>
      <xdr:row>40</xdr:row>
      <xdr:rowOff>86783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752167"/>
          <a:ext cx="8128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7025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26458</xdr:rowOff>
    </xdr:from>
    <xdr:to>
      <xdr:col>15</xdr:col>
      <xdr:colOff>82550</xdr:colOff>
      <xdr:row>40</xdr:row>
      <xdr:rowOff>46567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732058"/>
          <a:ext cx="8128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702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26458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711950"/>
          <a:ext cx="79375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8986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98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8986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98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781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35983</xdr:rowOff>
    </xdr:from>
    <xdr:to>
      <xdr:col>19</xdr:col>
      <xdr:colOff>184150</xdr:colOff>
      <xdr:row>40</xdr:row>
      <xdr:rowOff>137583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74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147760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5180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167217</xdr:rowOff>
    </xdr:from>
    <xdr:to>
      <xdr:col>15</xdr:col>
      <xdr:colOff>133350</xdr:colOff>
      <xdr:row>40</xdr:row>
      <xdr:rowOff>97367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7051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107544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147108</xdr:rowOff>
    </xdr:from>
    <xdr:to>
      <xdr:col>11</xdr:col>
      <xdr:colOff>82550</xdr:colOff>
      <xdr:row>40</xdr:row>
      <xdr:rowOff>77258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68506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87435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457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66496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経常収支比率は、</a:t>
          </a:r>
          <a:r>
            <a:rPr kumimoji="1" lang="en-US" altLang="ja-JP" sz="1000" b="0" i="0" u="none" strike="noStrike" kern="0" cap="none" spc="0" normalizeH="0" baseline="0" noProof="0">
              <a:ln>
                <a:noFill/>
              </a:ln>
              <a:solidFill>
                <a:prstClr val="black"/>
              </a:solidFill>
              <a:effectLst/>
              <a:uLnTx/>
              <a:uFillTx/>
              <a:latin typeface="+mn-lt"/>
              <a:ea typeface="+mn-ea"/>
              <a:cs typeface="+mn-cs"/>
            </a:rPr>
            <a:t>92.8</a:t>
          </a:r>
          <a:r>
            <a:rPr kumimoji="1" lang="ja-JP" altLang="ja-JP" sz="1000" b="0" i="0" u="none" strike="noStrike" kern="0" cap="none" spc="0" normalizeH="0" baseline="0" noProof="0">
              <a:ln>
                <a:noFill/>
              </a:ln>
              <a:solidFill>
                <a:prstClr val="black"/>
              </a:solidFill>
              <a:effectLst/>
              <a:uLnTx/>
              <a:uFillTx/>
              <a:latin typeface="+mn-lt"/>
              <a:ea typeface="+mn-ea"/>
              <a:cs typeface="+mn-cs"/>
            </a:rPr>
            <a:t>％と前年度比で</a:t>
          </a:r>
          <a:r>
            <a:rPr kumimoji="1" lang="en-US" altLang="ja-JP" sz="1000" b="0" i="0" u="none" strike="noStrike" kern="0" cap="none" spc="0" normalizeH="0" baseline="0" noProof="0">
              <a:ln>
                <a:noFill/>
              </a:ln>
              <a:solidFill>
                <a:prstClr val="black"/>
              </a:solidFill>
              <a:effectLst/>
              <a:uLnTx/>
              <a:uFillTx/>
              <a:latin typeface="+mn-lt"/>
              <a:ea typeface="+mn-ea"/>
              <a:cs typeface="+mn-cs"/>
            </a:rPr>
            <a:t>2.0</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となり、類似団体平均を</a:t>
          </a:r>
          <a:r>
            <a:rPr kumimoji="1" lang="en-US" altLang="ja-JP" sz="1000" b="0" i="0" u="none" strike="noStrike" kern="0" cap="none" spc="0" normalizeH="0" baseline="0" noProof="0">
              <a:ln>
                <a:noFill/>
              </a:ln>
              <a:solidFill>
                <a:prstClr val="black"/>
              </a:solidFill>
              <a:effectLst/>
              <a:uLnTx/>
              <a:uFillTx/>
              <a:latin typeface="+mn-lt"/>
              <a:ea typeface="+mn-ea"/>
              <a:cs typeface="+mn-cs"/>
            </a:rPr>
            <a:t>0.7</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1000" b="0" i="0" u="none" strike="noStrike" kern="0" cap="none" spc="0" normalizeH="0" baseline="0" noProof="0">
              <a:ln>
                <a:noFill/>
              </a:ln>
              <a:solidFill>
                <a:prstClr val="black"/>
              </a:solidFill>
              <a:effectLst/>
              <a:uLnTx/>
              <a:uFillTx/>
              <a:latin typeface="+mn-lt"/>
              <a:ea typeface="+mn-ea"/>
              <a:cs typeface="+mn-cs"/>
            </a:rPr>
            <a:t>上</a:t>
          </a:r>
          <a:r>
            <a:rPr kumimoji="1" lang="ja-JP" altLang="ja-JP" sz="1000" b="0" i="0" u="none" strike="noStrike" kern="0" cap="none" spc="0" normalizeH="0" baseline="0" noProof="0">
              <a:ln>
                <a:noFill/>
              </a:ln>
              <a:solidFill>
                <a:prstClr val="black"/>
              </a:solidFill>
              <a:effectLst/>
              <a:uLnTx/>
              <a:uFillTx/>
              <a:latin typeface="+mn-lt"/>
              <a:ea typeface="+mn-ea"/>
              <a:cs typeface="+mn-cs"/>
            </a:rPr>
            <a:t>回っている。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経常収支比率の算定における分母について、</a:t>
          </a:r>
          <a:r>
            <a:rPr kumimoji="1" lang="ja-JP" altLang="en-US" sz="1000" b="0" i="0" u="none" strike="noStrike" kern="0" cap="none" spc="0" normalizeH="0" baseline="0" noProof="0">
              <a:ln>
                <a:noFill/>
              </a:ln>
              <a:solidFill>
                <a:prstClr val="black"/>
              </a:solidFill>
              <a:effectLst/>
              <a:uLnTx/>
              <a:uFillTx/>
              <a:latin typeface="+mn-lt"/>
              <a:ea typeface="+mn-ea"/>
              <a:cs typeface="+mn-cs"/>
            </a:rPr>
            <a:t>地方税</a:t>
          </a:r>
          <a:r>
            <a:rPr kumimoji="1" lang="ja-JP" altLang="ja-JP" sz="1000" b="0" i="0" u="none" strike="noStrike" kern="0" cap="none" spc="0" normalizeH="0" baseline="0" noProof="0">
              <a:ln>
                <a:noFill/>
              </a:ln>
              <a:solidFill>
                <a:prstClr val="black"/>
              </a:solidFill>
              <a:effectLst/>
              <a:uLnTx/>
              <a:uFillTx/>
              <a:latin typeface="+mn-lt"/>
              <a:ea typeface="+mn-ea"/>
              <a:cs typeface="+mn-cs"/>
            </a:rPr>
            <a:t>や地方交付税</a:t>
          </a:r>
          <a:r>
            <a:rPr kumimoji="1" lang="ja-JP" altLang="en-US" sz="1000" b="0" i="0" u="none" strike="noStrike" kern="0" cap="none" spc="0" normalizeH="0" baseline="0" noProof="0">
              <a:ln>
                <a:noFill/>
              </a:ln>
              <a:solidFill>
                <a:prstClr val="black"/>
              </a:solidFill>
              <a:effectLst/>
              <a:uLnTx/>
              <a:uFillTx/>
              <a:latin typeface="+mn-lt"/>
              <a:ea typeface="+mn-ea"/>
              <a:cs typeface="+mn-cs"/>
            </a:rPr>
            <a:t>が</a:t>
          </a:r>
          <a:r>
            <a:rPr kumimoji="1" lang="ja-JP" altLang="ja-JP" sz="1000" b="0" i="0" u="none" strike="noStrike" kern="0" cap="none" spc="0" normalizeH="0" baseline="0" noProof="0">
              <a:ln>
                <a:noFill/>
              </a:ln>
              <a:solidFill>
                <a:prstClr val="black"/>
              </a:solidFill>
              <a:effectLst/>
              <a:uLnTx/>
              <a:uFillTx/>
              <a:latin typeface="+mn-lt"/>
              <a:ea typeface="+mn-ea"/>
              <a:cs typeface="+mn-cs"/>
            </a:rPr>
            <a:t>増</a:t>
          </a:r>
          <a:r>
            <a:rPr kumimoji="1" lang="ja-JP" altLang="en-US" sz="1000" b="0" i="0" u="none" strike="noStrike" kern="0" cap="none" spc="0" normalizeH="0" baseline="0" noProof="0">
              <a:ln>
                <a:noFill/>
              </a:ln>
              <a:solidFill>
                <a:prstClr val="black"/>
              </a:solidFill>
              <a:effectLst/>
              <a:uLnTx/>
              <a:uFillTx/>
              <a:latin typeface="+mn-lt"/>
              <a:ea typeface="+mn-ea"/>
              <a:cs typeface="+mn-cs"/>
            </a:rPr>
            <a:t>となる一方で、臨時財政対策債の減</a:t>
          </a:r>
          <a:r>
            <a:rPr kumimoji="1" lang="ja-JP" altLang="ja-JP" sz="1000" b="0" i="0" u="none" strike="noStrike" kern="0" cap="none" spc="0" normalizeH="0" baseline="0" noProof="0">
              <a:ln>
                <a:noFill/>
              </a:ln>
              <a:solidFill>
                <a:prstClr val="black"/>
              </a:solidFill>
              <a:effectLst/>
              <a:uLnTx/>
              <a:uFillTx/>
              <a:latin typeface="+mn-lt"/>
              <a:ea typeface="+mn-ea"/>
              <a:cs typeface="+mn-cs"/>
            </a:rPr>
            <a:t>等により、</a:t>
          </a:r>
          <a:r>
            <a:rPr kumimoji="1" lang="en-US" altLang="ja-JP" sz="1000" b="0" i="0" u="none" strike="noStrike" kern="0" cap="none" spc="0" normalizeH="0" baseline="0" noProof="0">
              <a:ln>
                <a:noFill/>
              </a:ln>
              <a:solidFill>
                <a:prstClr val="black"/>
              </a:solidFill>
              <a:effectLst/>
              <a:uLnTx/>
              <a:uFillTx/>
              <a:latin typeface="+mn-lt"/>
              <a:ea typeface="+mn-ea"/>
              <a:cs typeface="+mn-cs"/>
            </a:rPr>
            <a:t>23,651</a:t>
          </a:r>
          <a:r>
            <a:rPr kumimoji="1" lang="ja-JP" altLang="ja-JP" sz="1000" b="0" i="0" u="none" strike="noStrike" kern="0" cap="none" spc="0" normalizeH="0" baseline="0" noProof="0">
              <a:ln>
                <a:noFill/>
              </a:ln>
              <a:solidFill>
                <a:prstClr val="black"/>
              </a:solidFill>
              <a:effectLst/>
              <a:uLnTx/>
              <a:uFillTx/>
              <a:latin typeface="+mn-lt"/>
              <a:ea typeface="+mn-ea"/>
              <a:cs typeface="+mn-cs"/>
            </a:rPr>
            <a:t>千円（</a:t>
          </a:r>
          <a:r>
            <a:rPr kumimoji="1" lang="en-US" altLang="ja-JP" sz="1000" b="0" i="0" u="none" strike="noStrike" kern="0" cap="none" spc="0" normalizeH="0" baseline="0" noProof="0">
              <a:ln>
                <a:noFill/>
              </a:ln>
              <a:solidFill>
                <a:prstClr val="black"/>
              </a:solidFill>
              <a:effectLst/>
              <a:uLnTx/>
              <a:uFillTx/>
              <a:latin typeface="+mn-lt"/>
              <a:ea typeface="+mn-ea"/>
              <a:cs typeface="+mn-cs"/>
            </a:rPr>
            <a:t>0.1</a:t>
          </a:r>
          <a:r>
            <a:rPr kumimoji="1" lang="ja-JP" altLang="ja-JP" sz="1000" b="0" i="0" u="none" strike="noStrike" kern="0" cap="none" spc="0" normalizeH="0" baseline="0" noProof="0">
              <a:ln>
                <a:noFill/>
              </a:ln>
              <a:solidFill>
                <a:prstClr val="black"/>
              </a:solidFill>
              <a:effectLst/>
              <a:uLnTx/>
              <a:uFillTx/>
              <a:latin typeface="+mn-lt"/>
              <a:ea typeface="+mn-ea"/>
              <a:cs typeface="+mn-cs"/>
            </a:rPr>
            <a:t>％）の</a:t>
          </a:r>
          <a:r>
            <a:rPr kumimoji="1" lang="ja-JP" altLang="en-US" sz="1000" b="0" i="0" u="none" strike="noStrike" kern="0" cap="none" spc="0" normalizeH="0" baseline="0" noProof="0">
              <a:ln>
                <a:noFill/>
              </a:ln>
              <a:solidFill>
                <a:prstClr val="black"/>
              </a:solidFill>
              <a:effectLst/>
              <a:uLnTx/>
              <a:uFillTx/>
              <a:latin typeface="+mn-lt"/>
              <a:ea typeface="+mn-ea"/>
              <a:cs typeface="+mn-cs"/>
            </a:rPr>
            <a:t>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となり、分子については</a:t>
          </a:r>
          <a:r>
            <a:rPr kumimoji="1" lang="ja-JP" altLang="en-US" sz="1000" b="0" i="0" u="none" strike="noStrike" kern="0" cap="none" spc="0" normalizeH="0" baseline="0" noProof="0">
              <a:ln>
                <a:noFill/>
              </a:ln>
              <a:solidFill>
                <a:prstClr val="black"/>
              </a:solidFill>
              <a:effectLst/>
              <a:uLnTx/>
              <a:uFillTx/>
              <a:latin typeface="+mn-lt"/>
              <a:ea typeface="+mn-ea"/>
              <a:cs typeface="+mn-cs"/>
            </a:rPr>
            <a:t>物件</a:t>
          </a:r>
          <a:r>
            <a:rPr kumimoji="1" lang="ja-JP" altLang="ja-JP" sz="1000" b="0" i="0" u="none" strike="noStrike" kern="0" cap="none" spc="0" normalizeH="0" baseline="0" noProof="0">
              <a:ln>
                <a:noFill/>
              </a:ln>
              <a:solidFill>
                <a:prstClr val="black"/>
              </a:solidFill>
              <a:effectLst/>
              <a:uLnTx/>
              <a:uFillTx/>
              <a:latin typeface="+mn-lt"/>
              <a:ea typeface="+mn-ea"/>
              <a:cs typeface="+mn-cs"/>
            </a:rPr>
            <a:t>費や</a:t>
          </a:r>
          <a:r>
            <a:rPr kumimoji="1" lang="ja-JP" altLang="en-US" sz="1000" b="0" i="0" u="none" strike="noStrike" kern="0" cap="none" spc="0" normalizeH="0" baseline="0" noProof="0">
              <a:ln>
                <a:noFill/>
              </a:ln>
              <a:solidFill>
                <a:prstClr val="black"/>
              </a:solidFill>
              <a:effectLst/>
              <a:uLnTx/>
              <a:uFillTx/>
              <a:latin typeface="+mn-lt"/>
              <a:ea typeface="+mn-ea"/>
              <a:cs typeface="+mn-cs"/>
            </a:rPr>
            <a:t>扶助費</a:t>
          </a:r>
          <a:r>
            <a:rPr kumimoji="1" lang="ja-JP" altLang="ja-JP" sz="1000" b="0" i="0" u="none" strike="noStrike" kern="0" cap="none" spc="0" normalizeH="0" baseline="0" noProof="0">
              <a:ln>
                <a:noFill/>
              </a:ln>
              <a:solidFill>
                <a:prstClr val="black"/>
              </a:solidFill>
              <a:effectLst/>
              <a:uLnTx/>
              <a:uFillTx/>
              <a:latin typeface="+mn-lt"/>
              <a:ea typeface="+mn-ea"/>
              <a:cs typeface="+mn-cs"/>
            </a:rPr>
            <a:t>等</a:t>
          </a:r>
          <a:r>
            <a:rPr kumimoji="1" lang="ja-JP" altLang="en-US" sz="1000" b="0" i="0" u="none" strike="noStrike" kern="0" cap="none" spc="0" normalizeH="0" baseline="0" noProof="0">
              <a:ln>
                <a:noFill/>
              </a:ln>
              <a:solidFill>
                <a:prstClr val="black"/>
              </a:solidFill>
              <a:effectLst/>
              <a:uLnTx/>
              <a:uFillTx/>
              <a:latin typeface="+mn-lt"/>
              <a:ea typeface="+mn-ea"/>
              <a:cs typeface="+mn-cs"/>
            </a:rPr>
            <a:t>の増等</a:t>
          </a:r>
          <a:r>
            <a:rPr kumimoji="1" lang="ja-JP" altLang="ja-JP" sz="1000" b="0" i="0" u="none" strike="noStrike" kern="0" cap="none" spc="0" normalizeH="0" baseline="0" noProof="0">
              <a:ln>
                <a:noFill/>
              </a:ln>
              <a:solidFill>
                <a:prstClr val="black"/>
              </a:solidFill>
              <a:effectLst/>
              <a:uLnTx/>
              <a:uFillTx/>
              <a:latin typeface="+mn-lt"/>
              <a:ea typeface="+mn-ea"/>
              <a:cs typeface="+mn-cs"/>
            </a:rPr>
            <a:t>により、</a:t>
          </a:r>
          <a:r>
            <a:rPr kumimoji="1" lang="en-US" altLang="ja-JP" sz="1000" b="0" i="0" u="none" strike="noStrike" kern="0" cap="none" spc="0" normalizeH="0" baseline="0" noProof="0">
              <a:ln>
                <a:noFill/>
              </a:ln>
              <a:solidFill>
                <a:prstClr val="black"/>
              </a:solidFill>
              <a:effectLst/>
              <a:uLnTx/>
              <a:uFillTx/>
              <a:latin typeface="+mn-lt"/>
              <a:ea typeface="+mn-ea"/>
              <a:cs typeface="+mn-cs"/>
            </a:rPr>
            <a:t>346,189</a:t>
          </a:r>
          <a:r>
            <a:rPr kumimoji="1" lang="ja-JP" altLang="ja-JP" sz="1000" b="0" i="0" u="none" strike="noStrike" kern="0" cap="none" spc="0" normalizeH="0" baseline="0" noProof="0">
              <a:ln>
                <a:noFill/>
              </a:ln>
              <a:solidFill>
                <a:prstClr val="black"/>
              </a:solidFill>
              <a:effectLst/>
              <a:uLnTx/>
              <a:uFillTx/>
              <a:latin typeface="+mn-lt"/>
              <a:ea typeface="+mn-ea"/>
              <a:cs typeface="+mn-cs"/>
            </a:rPr>
            <a:t>千円（</a:t>
          </a:r>
          <a:r>
            <a:rPr kumimoji="1" lang="en-US" altLang="ja-JP" sz="1000" b="0" i="0" u="none" strike="noStrike" kern="0" cap="none" spc="0" normalizeH="0" baseline="0" noProof="0">
              <a:ln>
                <a:noFill/>
              </a:ln>
              <a:solidFill>
                <a:prstClr val="black"/>
              </a:solidFill>
              <a:effectLst/>
              <a:uLnTx/>
              <a:uFillTx/>
              <a:latin typeface="+mn-lt"/>
              <a:ea typeface="+mn-ea"/>
              <a:cs typeface="+mn-cs"/>
            </a:rPr>
            <a:t>2.1</a:t>
          </a:r>
          <a:r>
            <a:rPr kumimoji="1" lang="ja-JP" altLang="ja-JP" sz="1000" b="0" i="0" u="none" strike="noStrike" kern="0" cap="none" spc="0" normalizeH="0" baseline="0" noProof="0">
              <a:ln>
                <a:noFill/>
              </a:ln>
              <a:solidFill>
                <a:prstClr val="black"/>
              </a:solidFill>
              <a:effectLst/>
              <a:uLnTx/>
              <a:uFillTx/>
              <a:latin typeface="+mn-lt"/>
              <a:ea typeface="+mn-ea"/>
              <a:cs typeface="+mn-cs"/>
            </a:rPr>
            <a:t>％）の</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1000" b="0" i="0" u="none" strike="noStrike" kern="0" cap="none" spc="0" normalizeH="0" baseline="0" noProof="0">
              <a:ln>
                <a:noFill/>
              </a:ln>
              <a:solidFill>
                <a:prstClr val="black"/>
              </a:solidFill>
              <a:effectLst/>
              <a:uLnTx/>
              <a:uFillTx/>
              <a:latin typeface="+mn-lt"/>
              <a:ea typeface="+mn-ea"/>
              <a:cs typeface="+mn-cs"/>
            </a:rPr>
            <a:t>分子の</a:t>
          </a:r>
          <a:r>
            <a:rPr kumimoji="1" lang="ja-JP" altLang="ja-JP" sz="1000" b="0" i="0" u="none" strike="noStrike" kern="0" cap="none" spc="0" normalizeH="0" baseline="0" noProof="0">
              <a:ln>
                <a:noFill/>
              </a:ln>
              <a:solidFill>
                <a:prstClr val="black"/>
              </a:solidFill>
              <a:effectLst/>
              <a:uLnTx/>
              <a:uFillTx/>
              <a:latin typeface="+mn-lt"/>
              <a:ea typeface="+mn-ea"/>
              <a:cs typeface="+mn-cs"/>
            </a:rPr>
            <a:t>増加</a:t>
          </a:r>
          <a:r>
            <a:rPr kumimoji="1" lang="ja-JP" altLang="en-US" sz="1000" b="0" i="0" u="none" strike="noStrike" kern="0" cap="none" spc="0" normalizeH="0" baseline="0" noProof="0">
              <a:ln>
                <a:noFill/>
              </a:ln>
              <a:solidFill>
                <a:prstClr val="black"/>
              </a:solidFill>
              <a:effectLst/>
              <a:uLnTx/>
              <a:uFillTx/>
              <a:latin typeface="+mn-lt"/>
              <a:ea typeface="+mn-ea"/>
              <a:cs typeface="+mn-cs"/>
            </a:rPr>
            <a:t>の影響により、</a:t>
          </a:r>
          <a:r>
            <a:rPr kumimoji="1" lang="ja-JP" altLang="ja-JP" sz="1000" b="0" i="0" u="none" strike="noStrike" kern="0" cap="none" spc="0" normalizeH="0" baseline="0" noProof="0">
              <a:ln>
                <a:noFill/>
              </a:ln>
              <a:solidFill>
                <a:prstClr val="black"/>
              </a:solidFill>
              <a:effectLst/>
              <a:uLnTx/>
              <a:uFillTx/>
              <a:latin typeface="+mn-lt"/>
              <a:ea typeface="+mn-ea"/>
              <a:cs typeface="+mn-cs"/>
            </a:rPr>
            <a:t>経常収支比率は前年度比で</a:t>
          </a:r>
          <a:r>
            <a:rPr kumimoji="1" lang="en-US" altLang="ja-JP" sz="1000" b="0" i="0" u="none" strike="noStrike" kern="0" cap="none" spc="0" normalizeH="0" baseline="0" noProof="0">
              <a:ln>
                <a:noFill/>
              </a:ln>
              <a:solidFill>
                <a:prstClr val="black"/>
              </a:solidFill>
              <a:effectLst/>
              <a:uLnTx/>
              <a:uFillTx/>
              <a:latin typeface="+mn-lt"/>
              <a:ea typeface="+mn-ea"/>
              <a:cs typeface="+mn-cs"/>
            </a:rPr>
            <a:t>2.0</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000" b="0" i="0" u="none" strike="noStrike" kern="0" cap="none" spc="0" normalizeH="0" baseline="0" noProof="0">
              <a:ln>
                <a:noFill/>
              </a:ln>
              <a:solidFill>
                <a:prstClr val="black"/>
              </a:solidFill>
              <a:effectLst/>
              <a:uLnTx/>
              <a:uFillTx/>
              <a:latin typeface="+mn-lt"/>
              <a:ea typeface="+mn-ea"/>
              <a:cs typeface="+mn-cs"/>
            </a:rPr>
            <a:t>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東大和市第６次行政改革大綱の取組みに基づき、経常収支比率を</a:t>
          </a:r>
          <a:r>
            <a:rPr kumimoji="1" lang="en-US" altLang="ja-JP" sz="1000" b="0" i="0" u="none" strike="noStrike" kern="0" cap="none" spc="0" normalizeH="0" baseline="0" noProof="0">
              <a:ln>
                <a:noFill/>
              </a:ln>
              <a:solidFill>
                <a:prstClr val="black"/>
              </a:solidFill>
              <a:effectLst/>
              <a:uLnTx/>
              <a:uFillTx/>
              <a:latin typeface="+mn-lt"/>
              <a:ea typeface="+mn-ea"/>
              <a:cs typeface="+mn-cs"/>
            </a:rPr>
            <a:t>90.0</a:t>
          </a:r>
          <a:r>
            <a:rPr kumimoji="1" lang="ja-JP" altLang="ja-JP" sz="1000" b="0" i="0" u="none" strike="noStrike" kern="0" cap="none" spc="0" normalizeH="0" baseline="0" noProof="0">
              <a:ln>
                <a:noFill/>
              </a:ln>
              <a:solidFill>
                <a:prstClr val="black"/>
              </a:solidFill>
              <a:effectLst/>
              <a:uLnTx/>
              <a:uFillTx/>
              <a:latin typeface="+mn-lt"/>
              <a:ea typeface="+mn-ea"/>
              <a:cs typeface="+mn-cs"/>
            </a:rPr>
            <a:t>％以内に抑え、弾力的な財政運営を目指す。</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19896</xdr:rowOff>
    </xdr:from>
    <xdr:to>
      <xdr:col>23</xdr:col>
      <xdr:colOff>133350</xdr:colOff>
      <xdr:row>67</xdr:row>
      <xdr:rowOff>63923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910656"/>
          <a:ext cx="0" cy="13851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26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958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106273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61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19896</xdr:rowOff>
    </xdr:from>
    <xdr:to>
      <xdr:col>24</xdr:col>
      <xdr:colOff>12700</xdr:colOff>
      <xdr:row>59</xdr:row>
      <xdr:rowOff>19896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9106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57996</xdr:rowOff>
    </xdr:from>
    <xdr:to>
      <xdr:col>23</xdr:col>
      <xdr:colOff>133350</xdr:colOff>
      <xdr:row>64</xdr:row>
      <xdr:rowOff>47413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619316"/>
          <a:ext cx="762000" cy="157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521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73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57996</xdr:rowOff>
    </xdr:from>
    <xdr:to>
      <xdr:col>19</xdr:col>
      <xdr:colOff>133350</xdr:colOff>
      <xdr:row>63</xdr:row>
      <xdr:rowOff>162560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619316"/>
          <a:ext cx="8128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165100</xdr:rowOff>
    </xdr:from>
    <xdr:to>
      <xdr:col>19</xdr:col>
      <xdr:colOff>184150</xdr:colOff>
      <xdr:row>62</xdr:row>
      <xdr:rowOff>95250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391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105427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162560</xdr:rowOff>
    </xdr:from>
    <xdr:to>
      <xdr:col>15</xdr:col>
      <xdr:colOff>82550</xdr:colOff>
      <xdr:row>66</xdr:row>
      <xdr:rowOff>10160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723880"/>
          <a:ext cx="812800" cy="35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52917</xdr:rowOff>
    </xdr:from>
    <xdr:to>
      <xdr:col>15</xdr:col>
      <xdr:colOff>133350</xdr:colOff>
      <xdr:row>64</xdr:row>
      <xdr:rowOff>154517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8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139294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68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4656</xdr:rowOff>
    </xdr:from>
    <xdr:to>
      <xdr:col>11</xdr:col>
      <xdr:colOff>31750</xdr:colOff>
      <xdr:row>66</xdr:row>
      <xdr:rowOff>10160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33500" y="10901256"/>
          <a:ext cx="793750" cy="173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1405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25417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58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69004</xdr:rowOff>
    </xdr:from>
    <xdr:to>
      <xdr:col>7</xdr:col>
      <xdr:colOff>31750</xdr:colOff>
      <xdr:row>64</xdr:row>
      <xdr:rowOff>170604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7979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9331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570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168063</xdr:rowOff>
    </xdr:from>
    <xdr:to>
      <xdr:col>23</xdr:col>
      <xdr:colOff>184150</xdr:colOff>
      <xdr:row>64</xdr:row>
      <xdr:rowOff>98213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7293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140140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701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7196</xdr:rowOff>
    </xdr:from>
    <xdr:to>
      <xdr:col>19</xdr:col>
      <xdr:colOff>184150</xdr:colOff>
      <xdr:row>63</xdr:row>
      <xdr:rowOff>108796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56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93573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6548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111760</xdr:rowOff>
    </xdr:from>
    <xdr:to>
      <xdr:col>15</xdr:col>
      <xdr:colOff>133350</xdr:colOff>
      <xdr:row>64</xdr:row>
      <xdr:rowOff>41910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673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44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130810</xdr:rowOff>
    </xdr:from>
    <xdr:to>
      <xdr:col>11</xdr:col>
      <xdr:colOff>82550</xdr:colOff>
      <xdr:row>66</xdr:row>
      <xdr:rowOff>60960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102741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45737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110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125306</xdr:rowOff>
    </xdr:from>
    <xdr:to>
      <xdr:col>7</xdr:col>
      <xdr:colOff>31750</xdr:colOff>
      <xdr:row>65</xdr:row>
      <xdr:rowOff>55456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85426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40233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936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[125,865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人口一人当たりの人件費・物件費等決算額は、</a:t>
          </a:r>
          <a:r>
            <a:rPr kumimoji="1" lang="en-US" altLang="ja-JP" sz="1000" b="0" i="0" u="none" strike="noStrike" kern="0" cap="none" spc="0" normalizeH="0" baseline="0" noProof="0">
              <a:ln>
                <a:noFill/>
              </a:ln>
              <a:solidFill>
                <a:prstClr val="black"/>
              </a:solidFill>
              <a:effectLst/>
              <a:uLnTx/>
              <a:uFillTx/>
              <a:latin typeface="+mn-lt"/>
              <a:ea typeface="+mn-ea"/>
              <a:cs typeface="+mn-cs"/>
            </a:rPr>
            <a:t>125,865</a:t>
          </a:r>
          <a:r>
            <a:rPr kumimoji="1" lang="ja-JP" altLang="ja-JP" sz="1000" b="0" i="0" u="none" strike="noStrike" kern="0" cap="none" spc="0" normalizeH="0" baseline="0" noProof="0">
              <a:ln>
                <a:noFill/>
              </a:ln>
              <a:solidFill>
                <a:prstClr val="black"/>
              </a:solidFill>
              <a:effectLst/>
              <a:uLnTx/>
              <a:uFillTx/>
              <a:latin typeface="+mn-lt"/>
              <a:ea typeface="+mn-ea"/>
              <a:cs typeface="+mn-cs"/>
            </a:rPr>
            <a:t>円で類似団体平均を</a:t>
          </a:r>
          <a:r>
            <a:rPr kumimoji="1" lang="en-US" altLang="ja-JP" sz="1000" b="0" i="0" u="none" strike="noStrike" kern="0" cap="none" spc="0" normalizeH="0" baseline="0" noProof="0">
              <a:ln>
                <a:noFill/>
              </a:ln>
              <a:solidFill>
                <a:prstClr val="black"/>
              </a:solidFill>
              <a:effectLst/>
              <a:uLnTx/>
              <a:uFillTx/>
              <a:latin typeface="+mn-lt"/>
              <a:ea typeface="+mn-ea"/>
              <a:cs typeface="+mn-cs"/>
            </a:rPr>
            <a:t>10,723</a:t>
          </a:r>
          <a:r>
            <a:rPr kumimoji="1" lang="ja-JP" altLang="ja-JP" sz="1000" b="0" i="0" u="none" strike="noStrike" kern="0" cap="none" spc="0" normalizeH="0" baseline="0" noProof="0">
              <a:ln>
                <a:noFill/>
              </a:ln>
              <a:solidFill>
                <a:prstClr val="black"/>
              </a:solidFill>
              <a:effectLst/>
              <a:uLnTx/>
              <a:uFillTx/>
              <a:latin typeface="+mn-lt"/>
              <a:ea typeface="+mn-ea"/>
              <a:cs typeface="+mn-cs"/>
            </a:rPr>
            <a:t>円下回っている。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前年度比では、人件費は</a:t>
          </a:r>
          <a:r>
            <a:rPr kumimoji="1" lang="en-US" altLang="ja-JP" sz="1000" b="0" i="0" u="none" strike="noStrike" kern="0" cap="none" spc="0" normalizeH="0" baseline="0" noProof="0">
              <a:ln>
                <a:noFill/>
              </a:ln>
              <a:solidFill>
                <a:prstClr val="black"/>
              </a:solidFill>
              <a:effectLst/>
              <a:uLnTx/>
              <a:uFillTx/>
              <a:latin typeface="+mn-lt"/>
              <a:ea typeface="+mn-ea"/>
              <a:cs typeface="+mn-cs"/>
            </a:rPr>
            <a:t>49,382</a:t>
          </a:r>
          <a:r>
            <a:rPr kumimoji="1" lang="ja-JP" altLang="ja-JP" sz="1000" b="0" i="0" u="none" strike="noStrike" kern="0" cap="none" spc="0" normalizeH="0" baseline="0" noProof="0">
              <a:ln>
                <a:noFill/>
              </a:ln>
              <a:solidFill>
                <a:prstClr val="black"/>
              </a:solidFill>
              <a:effectLst/>
              <a:uLnTx/>
              <a:uFillTx/>
              <a:latin typeface="+mn-lt"/>
              <a:ea typeface="+mn-ea"/>
              <a:cs typeface="+mn-cs"/>
            </a:rPr>
            <a:t>千円（</a:t>
          </a:r>
          <a:r>
            <a:rPr kumimoji="1" lang="en-US" altLang="ja-JP" sz="1000" b="0" i="0" u="none" strike="noStrike" kern="0" cap="none" spc="0" normalizeH="0" baseline="0" noProof="0">
              <a:ln>
                <a:noFill/>
              </a:ln>
              <a:solidFill>
                <a:prstClr val="black"/>
              </a:solidFill>
              <a:effectLst/>
              <a:uLnTx/>
              <a:uFillTx/>
              <a:latin typeface="+mn-lt"/>
              <a:ea typeface="+mn-ea"/>
              <a:cs typeface="+mn-cs"/>
            </a:rPr>
            <a:t>1.1</a:t>
          </a:r>
          <a:r>
            <a:rPr kumimoji="1" lang="ja-JP" altLang="ja-JP" sz="1000" b="0" i="0" u="none" strike="noStrike" kern="0" cap="none" spc="0" normalizeH="0" baseline="0" noProof="0">
              <a:ln>
                <a:noFill/>
              </a:ln>
              <a:solidFill>
                <a:prstClr val="black"/>
              </a:solidFill>
              <a:effectLst/>
              <a:uLnTx/>
              <a:uFillTx/>
              <a:latin typeface="+mn-lt"/>
              <a:ea typeface="+mn-ea"/>
              <a:cs typeface="+mn-cs"/>
            </a:rPr>
            <a:t>％）の</a:t>
          </a:r>
          <a:r>
            <a:rPr kumimoji="1" lang="ja-JP" altLang="en-US" sz="1000" b="0" i="0" u="none" strike="noStrike" kern="0" cap="none" spc="0" normalizeH="0" baseline="0" noProof="0">
              <a:ln>
                <a:noFill/>
              </a:ln>
              <a:solidFill>
                <a:prstClr val="black"/>
              </a:solidFill>
              <a:effectLst/>
              <a:uLnTx/>
              <a:uFillTx/>
              <a:latin typeface="+mn-lt"/>
              <a:ea typeface="+mn-ea"/>
              <a:cs typeface="+mn-cs"/>
            </a:rPr>
            <a:t>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となり、物件費は</a:t>
          </a:r>
          <a:r>
            <a:rPr kumimoji="1" lang="en-US" altLang="ja-JP" sz="1000" b="0" i="0" u="none" strike="noStrike" kern="0" cap="none" spc="0" normalizeH="0" baseline="0" noProof="0">
              <a:ln>
                <a:noFill/>
              </a:ln>
              <a:solidFill>
                <a:prstClr val="black"/>
              </a:solidFill>
              <a:effectLst/>
              <a:uLnTx/>
              <a:uFillTx/>
              <a:latin typeface="+mn-lt"/>
              <a:ea typeface="+mn-ea"/>
              <a:cs typeface="+mn-cs"/>
            </a:rPr>
            <a:t>566,089</a:t>
          </a:r>
          <a:r>
            <a:rPr kumimoji="1" lang="ja-JP" altLang="en-US" sz="1000" b="0" i="0" u="none" strike="noStrike" kern="0" cap="none" spc="0" normalizeH="0" baseline="0" noProof="0">
              <a:ln>
                <a:noFill/>
              </a:ln>
              <a:solidFill>
                <a:prstClr val="black"/>
              </a:solidFill>
              <a:effectLst/>
              <a:uLnTx/>
              <a:uFillTx/>
              <a:latin typeface="+mn-lt"/>
              <a:ea typeface="+mn-ea"/>
              <a:cs typeface="+mn-cs"/>
            </a:rPr>
            <a:t>千円（</a:t>
          </a:r>
          <a:r>
            <a:rPr kumimoji="1" lang="en-US" altLang="ja-JP" sz="1000" b="0" i="0" u="none" strike="noStrike" kern="0" cap="none" spc="0" normalizeH="0" baseline="0" noProof="0">
              <a:ln>
                <a:noFill/>
              </a:ln>
              <a:solidFill>
                <a:prstClr val="black"/>
              </a:solidFill>
              <a:effectLst/>
              <a:uLnTx/>
              <a:uFillTx/>
              <a:latin typeface="+mn-lt"/>
              <a:ea typeface="+mn-ea"/>
              <a:cs typeface="+mn-cs"/>
            </a:rPr>
            <a:t>10.1</a:t>
          </a:r>
          <a:r>
            <a:rPr kumimoji="1" lang="ja-JP" altLang="en-US" sz="1000" b="0" i="0" u="none" strike="noStrike" kern="0" cap="none" spc="0" normalizeH="0" baseline="0" noProof="0">
              <a:ln>
                <a:noFill/>
              </a:ln>
              <a:solidFill>
                <a:prstClr val="black"/>
              </a:solidFill>
              <a:effectLst/>
              <a:uLnTx/>
              <a:uFillTx/>
              <a:latin typeface="+mn-lt"/>
              <a:ea typeface="+mn-ea"/>
              <a:cs typeface="+mn-cs"/>
            </a:rPr>
            <a:t>％）の増となった。</a:t>
          </a:r>
          <a:br>
            <a:rPr kumimoji="1" lang="en-US" altLang="ja-JP" sz="1000" b="0" i="0" u="none" strike="noStrike" kern="0" cap="none" spc="0" normalizeH="0" baseline="0" noProof="0">
              <a:ln>
                <a:noFill/>
              </a:ln>
              <a:solidFill>
                <a:prstClr val="black"/>
              </a:solidFill>
              <a:effectLst/>
              <a:uLnTx/>
              <a:uFillTx/>
              <a:latin typeface="+mn-lt"/>
              <a:ea typeface="+mn-ea"/>
              <a:cs typeface="+mn-cs"/>
            </a:rPr>
          </a:br>
          <a:r>
            <a:rPr kumimoji="1" lang="ja-JP" altLang="en-US" sz="1000" b="0" i="0" u="none" strike="noStrike" kern="0" cap="none" spc="0" normalizeH="0" baseline="0" noProof="0">
              <a:ln>
                <a:noFill/>
              </a:ln>
              <a:solidFill>
                <a:prstClr val="black"/>
              </a:solidFill>
              <a:effectLst/>
              <a:uLnTx/>
              <a:uFillTx/>
              <a:latin typeface="+mn-lt"/>
              <a:ea typeface="+mn-ea"/>
              <a:cs typeface="+mn-cs"/>
            </a:rPr>
            <a:t>　人件費は、休職者や育休者等に係る一般職給料の減等により</a:t>
          </a:r>
          <a:r>
            <a:rPr kumimoji="0" lang="ja-JP" altLang="en-US" sz="1000" b="0" i="0" u="none" strike="noStrike" kern="0" cap="none" spc="0" normalizeH="0" baseline="0" noProof="0">
              <a:ln>
                <a:noFill/>
              </a:ln>
              <a:solidFill>
                <a:prstClr val="black"/>
              </a:solidFill>
              <a:effectLst/>
              <a:uLnTx/>
              <a:uFillTx/>
              <a:latin typeface="+mn-lt"/>
              <a:ea typeface="+mn-ea"/>
              <a:cs typeface="+mn-cs"/>
            </a:rPr>
            <a:t>減となった。物件費は、</a:t>
          </a:r>
          <a:r>
            <a:rPr kumimoji="1" lang="ja-JP" altLang="en-US" sz="1000" b="0" i="0" u="none" strike="noStrike" kern="0" cap="none" spc="0" normalizeH="0" baseline="0" noProof="0">
              <a:ln>
                <a:noFill/>
              </a:ln>
              <a:solidFill>
                <a:prstClr val="black"/>
              </a:solidFill>
              <a:effectLst/>
              <a:uLnTx/>
              <a:uFillTx/>
              <a:latin typeface="+mn-lt"/>
              <a:ea typeface="+mn-ea"/>
              <a:cs typeface="+mn-cs"/>
            </a:rPr>
            <a:t>電子決済を活用した消費活性化事業委託料、図書館（分館）の指定管理委託料の増、小・中学校をはじめとした各公共施設等の増等により増となった。</a:t>
          </a:r>
          <a:br>
            <a:rPr kumimoji="1" lang="en-US" altLang="ja-JP" sz="1000" b="0" i="0" u="none" strike="noStrike" kern="0" cap="none" spc="0" normalizeH="0" baseline="0" noProof="0">
              <a:ln>
                <a:noFill/>
              </a:ln>
              <a:solidFill>
                <a:prstClr val="black"/>
              </a:solidFill>
              <a:effectLst/>
              <a:uLnTx/>
              <a:uFillTx/>
              <a:latin typeface="+mn-lt"/>
              <a:ea typeface="+mn-ea"/>
              <a:cs typeface="+mn-cs"/>
            </a:rPr>
          </a:br>
          <a:r>
            <a:rPr kumimoji="1" lang="ja-JP" altLang="en-US" sz="1000" b="0" i="0" u="none" strike="noStrike" kern="0" cap="none" spc="0" normalizeH="0" baseline="0" noProof="0">
              <a:ln>
                <a:noFill/>
              </a:ln>
              <a:solidFill>
                <a:prstClr val="black"/>
              </a:solidFill>
              <a:effectLst/>
              <a:uLnTx/>
              <a:uFillTx/>
              <a:latin typeface="+mn-lt"/>
              <a:ea typeface="+mn-ea"/>
              <a:cs typeface="+mn-cs"/>
            </a:rPr>
            <a:t>　このことにより、一人</a:t>
          </a:r>
          <a:r>
            <a:rPr kumimoji="1" lang="ja-JP" altLang="ja-JP" sz="1000" b="0" i="0" u="none" strike="noStrike" kern="0" cap="none" spc="0" normalizeH="0" baseline="0" noProof="0">
              <a:ln>
                <a:noFill/>
              </a:ln>
              <a:solidFill>
                <a:prstClr val="black"/>
              </a:solidFill>
              <a:effectLst/>
              <a:uLnTx/>
              <a:uFillTx/>
              <a:latin typeface="+mn-lt"/>
              <a:ea typeface="+mn-ea"/>
              <a:cs typeface="+mn-cs"/>
            </a:rPr>
            <a:t>当たりの決算額が</a:t>
          </a:r>
          <a:r>
            <a:rPr kumimoji="1" lang="en-US" altLang="ja-JP" sz="1000" b="0" i="0" u="none" strike="noStrike" kern="0" cap="none" spc="0" normalizeH="0" baseline="0" noProof="0">
              <a:ln>
                <a:noFill/>
              </a:ln>
              <a:solidFill>
                <a:prstClr val="black"/>
              </a:solidFill>
              <a:effectLst/>
              <a:uLnTx/>
              <a:uFillTx/>
              <a:latin typeface="+mn-lt"/>
              <a:ea typeface="+mn-ea"/>
              <a:cs typeface="+mn-cs"/>
            </a:rPr>
            <a:t>6,765</a:t>
          </a:r>
          <a:r>
            <a:rPr kumimoji="1" lang="ja-JP" altLang="ja-JP" sz="1000" b="0" i="0" u="none" strike="noStrike" kern="0" cap="none" spc="0" normalizeH="0" baseline="0" noProof="0">
              <a:ln>
                <a:noFill/>
              </a:ln>
              <a:solidFill>
                <a:prstClr val="black"/>
              </a:solidFill>
              <a:effectLst/>
              <a:uLnTx/>
              <a:uFillTx/>
              <a:latin typeface="+mn-lt"/>
              <a:ea typeface="+mn-ea"/>
              <a:cs typeface="+mn-cs"/>
            </a:rPr>
            <a:t>円</a:t>
          </a:r>
          <a:r>
            <a:rPr kumimoji="1" lang="ja-JP" altLang="en-US" sz="1000" b="0" i="0" u="none" strike="noStrike" kern="0" cap="none" spc="0" normalizeH="0" baseline="0" noProof="0">
              <a:ln>
                <a:noFill/>
              </a:ln>
              <a:solidFill>
                <a:prstClr val="black"/>
              </a:solidFill>
              <a:effectLst/>
              <a:uLnTx/>
              <a:uFillTx/>
              <a:latin typeface="+mn-lt"/>
              <a:ea typeface="+mn-ea"/>
              <a:cs typeface="+mn-cs"/>
            </a:rPr>
            <a:t>増加</a:t>
          </a:r>
          <a:r>
            <a:rPr kumimoji="1" lang="ja-JP" altLang="ja-JP" sz="1000" b="0" i="0" u="none" strike="noStrike" kern="0" cap="none" spc="0" normalizeH="0" baseline="0" noProof="0">
              <a:ln>
                <a:noFill/>
              </a:ln>
              <a:solidFill>
                <a:prstClr val="black"/>
              </a:solidFill>
              <a:effectLst/>
              <a:uLnTx/>
              <a:uFillTx/>
              <a:latin typeface="+mn-lt"/>
              <a:ea typeface="+mn-ea"/>
              <a:cs typeface="+mn-cs"/>
            </a:rPr>
            <a:t>した。</a:t>
          </a:r>
          <a:endPar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147382</xdr:rowOff>
    </xdr:from>
    <xdr:to>
      <xdr:col>23</xdr:col>
      <xdr:colOff>133350</xdr:colOff>
      <xdr:row>90</xdr:row>
      <xdr:rowOff>106170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514850" y="13558582"/>
          <a:ext cx="0" cy="1635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78247</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4584700" y="1516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106170</xdr:rowOff>
    </xdr:from>
    <xdr:to>
      <xdr:col>24</xdr:col>
      <xdr:colOff>12700</xdr:colOff>
      <xdr:row>90</xdr:row>
      <xdr:rowOff>106170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51937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62309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4584700" y="1330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147382</xdr:rowOff>
    </xdr:from>
    <xdr:to>
      <xdr:col>24</xdr:col>
      <xdr:colOff>12700</xdr:colOff>
      <xdr:row>80</xdr:row>
      <xdr:rowOff>147382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425950" y="135585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18687</xdr:rowOff>
    </xdr:from>
    <xdr:to>
      <xdr:col>23</xdr:col>
      <xdr:colOff>133350</xdr:colOff>
      <xdr:row>82</xdr:row>
      <xdr:rowOff>96420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752850" y="13765167"/>
          <a:ext cx="762000" cy="7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140910</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4584700" y="13887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168833</xdr:rowOff>
    </xdr:from>
    <xdr:to>
      <xdr:col>23</xdr:col>
      <xdr:colOff>184150</xdr:colOff>
      <xdr:row>83</xdr:row>
      <xdr:rowOff>98983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464050" y="139153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18687</xdr:rowOff>
    </xdr:from>
    <xdr:to>
      <xdr:col>19</xdr:col>
      <xdr:colOff>133350</xdr:colOff>
      <xdr:row>82</xdr:row>
      <xdr:rowOff>43024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2940050" y="13765167"/>
          <a:ext cx="812800" cy="24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123526</xdr:rowOff>
    </xdr:from>
    <xdr:to>
      <xdr:col>19</xdr:col>
      <xdr:colOff>184150</xdr:colOff>
      <xdr:row>83</xdr:row>
      <xdr:rowOff>53676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702050" y="13870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38453</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409950" y="13952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31304</xdr:rowOff>
    </xdr:from>
    <xdr:to>
      <xdr:col>15</xdr:col>
      <xdr:colOff>82550</xdr:colOff>
      <xdr:row>82</xdr:row>
      <xdr:rowOff>43024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127250" y="13610144"/>
          <a:ext cx="812800" cy="179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30580</xdr:rowOff>
    </xdr:from>
    <xdr:to>
      <xdr:col>15</xdr:col>
      <xdr:colOff>133350</xdr:colOff>
      <xdr:row>82</xdr:row>
      <xdr:rowOff>132180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889250" y="137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116957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597150" y="1386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148726</xdr:rowOff>
    </xdr:from>
    <xdr:to>
      <xdr:col>11</xdr:col>
      <xdr:colOff>31750</xdr:colOff>
      <xdr:row>81</xdr:row>
      <xdr:rowOff>31304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333500" y="13559926"/>
          <a:ext cx="793750" cy="5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71462</xdr:rowOff>
    </xdr:from>
    <xdr:to>
      <xdr:col>11</xdr:col>
      <xdr:colOff>82550</xdr:colOff>
      <xdr:row>82</xdr:row>
      <xdr:rowOff>1612</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095500" y="1365030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157839</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784350" y="13736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28178</xdr:rowOff>
    </xdr:from>
    <xdr:to>
      <xdr:col>7</xdr:col>
      <xdr:colOff>31750</xdr:colOff>
      <xdr:row>81</xdr:row>
      <xdr:rowOff>129778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282700" y="136070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114555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971550" y="13693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45620</xdr:rowOff>
    </xdr:from>
    <xdr:to>
      <xdr:col>23</xdr:col>
      <xdr:colOff>184150</xdr:colOff>
      <xdr:row>82</xdr:row>
      <xdr:rowOff>147220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464050" y="137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62147</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4584700" y="136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139337</xdr:rowOff>
    </xdr:from>
    <xdr:to>
      <xdr:col>19</xdr:col>
      <xdr:colOff>184150</xdr:colOff>
      <xdr:row>82</xdr:row>
      <xdr:rowOff>69487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702050" y="137181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79664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409950" y="13490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163674</xdr:rowOff>
    </xdr:from>
    <xdr:to>
      <xdr:col>15</xdr:col>
      <xdr:colOff>133350</xdr:colOff>
      <xdr:row>82</xdr:row>
      <xdr:rowOff>93824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889250" y="137425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104001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597150" y="1351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151954</xdr:rowOff>
    </xdr:from>
    <xdr:to>
      <xdr:col>11</xdr:col>
      <xdr:colOff>82550</xdr:colOff>
      <xdr:row>81</xdr:row>
      <xdr:rowOff>82104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095500" y="1356315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92281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784350" y="1333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97926</xdr:rowOff>
    </xdr:from>
    <xdr:to>
      <xdr:col>7</xdr:col>
      <xdr:colOff>31750</xdr:colOff>
      <xdr:row>81</xdr:row>
      <xdr:rowOff>28076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282700" y="1350912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38253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971550" y="1328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ラスパイレス指数は、職員構成の変動により令和元年度と比較し</a:t>
          </a:r>
          <a:r>
            <a:rPr kumimoji="1" lang="en-US" altLang="ja-JP" sz="1100" b="0" i="0" u="none" strike="noStrike" kern="0" cap="none" spc="0" normalizeH="0" baseline="0" noProof="0">
              <a:ln>
                <a:noFill/>
              </a:ln>
              <a:solidFill>
                <a:prstClr val="black"/>
              </a:solidFill>
              <a:effectLst/>
              <a:uLnTx/>
              <a:uFillTx/>
              <a:latin typeface="+mn-lt"/>
              <a:ea typeface="+mn-ea"/>
              <a:cs typeface="+mn-cs"/>
            </a:rPr>
            <a:t>10.0</a:t>
          </a:r>
          <a:r>
            <a:rPr kumimoji="1" lang="ja-JP" altLang="en-US" sz="1100" b="0" i="0" u="none" strike="noStrike" kern="0" cap="none" spc="0" normalizeH="0" baseline="0" noProof="0">
              <a:ln>
                <a:noFill/>
              </a:ln>
              <a:solidFill>
                <a:prstClr val="black"/>
              </a:solidFill>
              <a:effectLst/>
              <a:uLnTx/>
              <a:uFillTx/>
              <a:latin typeface="+mn-lt"/>
              <a:ea typeface="+mn-ea"/>
              <a:cs typeface="+mn-cs"/>
            </a:rPr>
            <a:t>ポ</a:t>
          </a:r>
          <a:r>
            <a:rPr kumimoji="1" lang="ja-JP" altLang="ja-JP" sz="1100" b="0" i="0" u="none" strike="noStrike" kern="0" cap="none" spc="0" normalizeH="0" baseline="0" noProof="0">
              <a:ln>
                <a:noFill/>
              </a:ln>
              <a:solidFill>
                <a:prstClr val="black"/>
              </a:solidFill>
              <a:effectLst/>
              <a:uLnTx/>
              <a:uFillTx/>
              <a:latin typeface="+mn-lt"/>
              <a:ea typeface="+mn-ea"/>
              <a:cs typeface="+mn-cs"/>
            </a:rPr>
            <a:t>イント減少し、</a:t>
          </a:r>
          <a:r>
            <a:rPr kumimoji="1" lang="en-US" altLang="ja-JP" sz="1100" b="0" i="0" u="none" strike="noStrike" kern="0" cap="none" spc="0" normalizeH="0" baseline="0" noProof="0">
              <a:ln>
                <a:noFill/>
              </a:ln>
              <a:solidFill>
                <a:prstClr val="black"/>
              </a:solidFill>
              <a:effectLst/>
              <a:uLnTx/>
              <a:uFillTx/>
              <a:latin typeface="+mn-lt"/>
              <a:ea typeface="+mn-ea"/>
              <a:cs typeface="+mn-cs"/>
            </a:rPr>
            <a:t>99.8</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今年度も、東京都人事委員会勧告に準拠した給与改定を行うなど給与の適正化に努める。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121557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474950" y="13606961"/>
          <a:ext cx="0" cy="1434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5563850" y="15013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405100" y="150415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5563850" y="13358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405100" y="13606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0</xdr:rowOff>
    </xdr:from>
    <xdr:to>
      <xdr:col>81</xdr:col>
      <xdr:colOff>44450</xdr:colOff>
      <xdr:row>88</xdr:row>
      <xdr:rowOff>17236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712950" y="14752320"/>
          <a:ext cx="762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5563850" y="14299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427960" y="1445060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17236</xdr:rowOff>
    </xdr:from>
    <xdr:to>
      <xdr:col>77</xdr:col>
      <xdr:colOff>44450</xdr:colOff>
      <xdr:row>89</xdr:row>
      <xdr:rowOff>907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903960" y="14769556"/>
          <a:ext cx="808990" cy="151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665960" y="1446784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370050" y="1424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137886</xdr:rowOff>
    </xdr:from>
    <xdr:to>
      <xdr:col>72</xdr:col>
      <xdr:colOff>203200</xdr:colOff>
      <xdr:row>89</xdr:row>
      <xdr:rowOff>907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106400" y="14890206"/>
          <a:ext cx="797560" cy="30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868400" y="144678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557250" y="1424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137886</xdr:rowOff>
    </xdr:from>
    <xdr:to>
      <xdr:col>68</xdr:col>
      <xdr:colOff>152400</xdr:colOff>
      <xdr:row>88</xdr:row>
      <xdr:rowOff>137886</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2293600" y="14890206"/>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055600" y="14485076"/>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2763500" y="14257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2242800" y="145195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1950700" y="1429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427960" y="147053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5563850" y="14677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137886</xdr:rowOff>
    </xdr:from>
    <xdr:to>
      <xdr:col>77</xdr:col>
      <xdr:colOff>95250</xdr:colOff>
      <xdr:row>88</xdr:row>
      <xdr:rowOff>68036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665960" y="1472256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52813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370050" y="14805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121557</xdr:rowOff>
    </xdr:from>
    <xdr:to>
      <xdr:col>73</xdr:col>
      <xdr:colOff>44450</xdr:colOff>
      <xdr:row>89</xdr:row>
      <xdr:rowOff>51707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868400" y="1487387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36484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557250" y="14956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87086</xdr:rowOff>
    </xdr:from>
    <xdr:to>
      <xdr:col>68</xdr:col>
      <xdr:colOff>203200</xdr:colOff>
      <xdr:row>89</xdr:row>
      <xdr:rowOff>17236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055600" y="14839406"/>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2013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63500" y="14921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87086</xdr:rowOff>
    </xdr:from>
    <xdr:to>
      <xdr:col>64</xdr:col>
      <xdr:colOff>152400</xdr:colOff>
      <xdr:row>89</xdr:row>
      <xdr:rowOff>17236</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2242800" y="148394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2013</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1950700" y="14921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職員数については、東大和市第</a:t>
          </a:r>
          <a:r>
            <a:rPr kumimoji="1" lang="en-US" altLang="ja-JP" sz="900" b="0" i="0" u="none" strike="noStrike" kern="0" cap="none" spc="0" normalizeH="0" baseline="0" noProof="0">
              <a:ln>
                <a:noFill/>
              </a:ln>
              <a:solidFill>
                <a:prstClr val="black"/>
              </a:solidFill>
              <a:effectLst/>
              <a:uLnTx/>
              <a:uFillTx/>
              <a:latin typeface="+mn-lt"/>
              <a:ea typeface="+mn-ea"/>
              <a:cs typeface="+mn-cs"/>
            </a:rPr>
            <a:t>6</a:t>
          </a:r>
          <a:r>
            <a:rPr kumimoji="1" lang="ja-JP" altLang="ja-JP" sz="900" b="0" i="0" u="none" strike="noStrike" kern="0" cap="none" spc="0" normalizeH="0" baseline="0" noProof="0">
              <a:ln>
                <a:noFill/>
              </a:ln>
              <a:solidFill>
                <a:prstClr val="black"/>
              </a:solidFill>
              <a:effectLst/>
              <a:uLnTx/>
              <a:uFillTx/>
              <a:latin typeface="+mn-lt"/>
              <a:ea typeface="+mn-ea"/>
              <a:cs typeface="+mn-cs"/>
            </a:rPr>
            <a:t>次行政改革大綱（計画期間：</a:t>
          </a:r>
          <a:r>
            <a:rPr kumimoji="1" lang="ja-JP" altLang="en-US" sz="900" b="0" i="0" u="none" strike="noStrike" kern="0" cap="none" spc="0" normalizeH="0" baseline="0" noProof="0">
              <a:ln>
                <a:noFill/>
              </a:ln>
              <a:solidFill>
                <a:prstClr val="black"/>
              </a:solidFill>
              <a:effectLst/>
              <a:uLnTx/>
              <a:uFillTx/>
              <a:latin typeface="+mn-lt"/>
              <a:ea typeface="+mn-ea"/>
              <a:cs typeface="+mn-cs"/>
            </a:rPr>
            <a:t>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年度～令和</a:t>
          </a:r>
          <a:r>
            <a:rPr kumimoji="1" lang="en-US" altLang="ja-JP" sz="900" b="0" i="0" u="none" strike="noStrike" kern="0" cap="none" spc="0" normalizeH="0" baseline="0" noProof="0">
              <a:ln>
                <a:noFill/>
              </a:ln>
              <a:solidFill>
                <a:prstClr val="black"/>
              </a:solidFill>
              <a:effectLst/>
              <a:uLnTx/>
              <a:uFillTx/>
              <a:latin typeface="+mn-lt"/>
              <a:ea typeface="+mn-ea"/>
              <a:cs typeface="+mn-cs"/>
            </a:rPr>
            <a:t>8</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年度）に基づき、令和</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年度の目標値である</a:t>
          </a:r>
          <a:r>
            <a:rPr kumimoji="1" lang="en-US" altLang="ja-JP" sz="900" b="0" i="0" u="none" strike="noStrike" kern="0" cap="none" spc="0" normalizeH="0" baseline="0" noProof="0">
              <a:ln>
                <a:noFill/>
              </a:ln>
              <a:solidFill>
                <a:prstClr val="black"/>
              </a:solidFill>
              <a:effectLst/>
              <a:uLnTx/>
              <a:uFillTx/>
              <a:latin typeface="+mn-lt"/>
              <a:ea typeface="+mn-ea"/>
              <a:cs typeface="+mn-cs"/>
            </a:rPr>
            <a:t>469</a:t>
          </a:r>
          <a:r>
            <a:rPr kumimoji="1" lang="ja-JP" altLang="ja-JP" sz="900" b="0" i="0" u="none" strike="noStrike" kern="0" cap="none" spc="0" normalizeH="0" baseline="0" noProof="0">
              <a:ln>
                <a:noFill/>
              </a:ln>
              <a:solidFill>
                <a:prstClr val="black"/>
              </a:solidFill>
              <a:effectLst/>
              <a:uLnTx/>
              <a:uFillTx/>
              <a:latin typeface="+mn-lt"/>
              <a:ea typeface="+mn-ea"/>
              <a:cs typeface="+mn-cs"/>
            </a:rPr>
            <a:t>人を基準とし、適正な定員管理を行った。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人口</a:t>
          </a:r>
          <a:r>
            <a:rPr kumimoji="1" lang="en-US" altLang="ja-JP" sz="900" b="0" i="0" u="none" strike="noStrike" kern="0" cap="none" spc="0" normalizeH="0" baseline="0" noProof="0">
              <a:ln>
                <a:noFill/>
              </a:ln>
              <a:solidFill>
                <a:prstClr val="black"/>
              </a:solidFill>
              <a:effectLst/>
              <a:uLnTx/>
              <a:uFillTx/>
              <a:latin typeface="+mn-lt"/>
              <a:ea typeface="+mn-ea"/>
              <a:cs typeface="+mn-cs"/>
            </a:rPr>
            <a:t>1,000</a:t>
          </a:r>
          <a:r>
            <a:rPr kumimoji="1" lang="ja-JP" altLang="ja-JP" sz="900" b="0" i="0" u="none" strike="noStrike" kern="0" cap="none" spc="0" normalizeH="0" baseline="0" noProof="0">
              <a:ln>
                <a:noFill/>
              </a:ln>
              <a:solidFill>
                <a:prstClr val="black"/>
              </a:solidFill>
              <a:effectLst/>
              <a:uLnTx/>
              <a:uFillTx/>
              <a:latin typeface="+mn-lt"/>
              <a:ea typeface="+mn-ea"/>
              <a:cs typeface="+mn-cs"/>
            </a:rPr>
            <a:t>人当たり職員数については、ここ</a:t>
          </a:r>
          <a:r>
            <a:rPr kumimoji="1" lang="en-US" altLang="ja-JP" sz="900" b="0" i="0" u="none" strike="noStrike" kern="0" cap="none" spc="0" normalizeH="0" baseline="0" noProof="0">
              <a:ln>
                <a:noFill/>
              </a:ln>
              <a:solidFill>
                <a:prstClr val="black"/>
              </a:solidFill>
              <a:effectLst/>
              <a:uLnTx/>
              <a:uFillTx/>
              <a:latin typeface="+mn-lt"/>
              <a:ea typeface="+mn-ea"/>
              <a:cs typeface="+mn-cs"/>
            </a:rPr>
            <a:t>5</a:t>
          </a:r>
          <a:r>
            <a:rPr kumimoji="1" lang="ja-JP" altLang="ja-JP" sz="900" b="0" i="0" u="none" strike="noStrike" kern="0" cap="none" spc="0" normalizeH="0" baseline="0" noProof="0">
              <a:ln>
                <a:noFill/>
              </a:ln>
              <a:solidFill>
                <a:prstClr val="black"/>
              </a:solidFill>
              <a:effectLst/>
              <a:uLnTx/>
              <a:uFillTx/>
              <a:latin typeface="+mn-lt"/>
              <a:ea typeface="+mn-ea"/>
              <a:cs typeface="+mn-cs"/>
            </a:rPr>
            <a:t>年間は横ばいで推移しており、全国平均、東京都平均及び類似団体平均をいずれも下回っている。これは、これまで民間活力等の積極的な活用として、指定管理者の導入や業務の民間委託化等を進めるとともに、組織・事務分掌の見直しによる職員の効率的な配置を行ってきたことによるものであ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今後についても、東大和市第</a:t>
          </a:r>
          <a:r>
            <a:rPr kumimoji="1" lang="en-US" altLang="ja-JP" sz="900" b="0" i="0" u="none" strike="noStrike" kern="0" cap="none" spc="0" normalizeH="0" baseline="0" noProof="0">
              <a:ln>
                <a:noFill/>
              </a:ln>
              <a:solidFill>
                <a:prstClr val="black"/>
              </a:solidFill>
              <a:effectLst/>
              <a:uLnTx/>
              <a:uFillTx/>
              <a:latin typeface="+mn-lt"/>
              <a:ea typeface="+mn-ea"/>
              <a:cs typeface="+mn-cs"/>
            </a:rPr>
            <a:t>6</a:t>
          </a:r>
          <a:r>
            <a:rPr kumimoji="1" lang="ja-JP" altLang="ja-JP" sz="900" b="0" i="0" u="none" strike="noStrike" kern="0" cap="none" spc="0" normalizeH="0" baseline="0" noProof="0">
              <a:ln>
                <a:noFill/>
              </a:ln>
              <a:solidFill>
                <a:prstClr val="black"/>
              </a:solidFill>
              <a:effectLst/>
              <a:uLnTx/>
              <a:uFillTx/>
              <a:latin typeface="+mn-lt"/>
              <a:ea typeface="+mn-ea"/>
              <a:cs typeface="+mn-cs"/>
            </a:rPr>
            <a:t>次行政改革大綱に基づき、引き続き、業務の民間委託化や継続的な組織・事務分掌の見直しを行うとともに、</a:t>
          </a:r>
          <a:r>
            <a:rPr kumimoji="1" lang="en-US" altLang="ja-JP" sz="900" b="0" i="0" u="none" strike="noStrike" kern="0" cap="none" spc="0" normalizeH="0" baseline="0" noProof="0">
              <a:ln>
                <a:noFill/>
              </a:ln>
              <a:solidFill>
                <a:prstClr val="black"/>
              </a:solidFill>
              <a:effectLst/>
              <a:uLnTx/>
              <a:uFillTx/>
              <a:latin typeface="+mn-lt"/>
              <a:ea typeface="+mn-ea"/>
              <a:cs typeface="+mn-cs"/>
            </a:rPr>
            <a:t>ICT</a:t>
          </a:r>
          <a:r>
            <a:rPr kumimoji="1" lang="ja-JP" altLang="ja-JP" sz="900" b="0" i="0" u="none" strike="noStrike" kern="0" cap="none" spc="0" normalizeH="0" baseline="0" noProof="0">
              <a:ln>
                <a:noFill/>
              </a:ln>
              <a:solidFill>
                <a:prstClr val="black"/>
              </a:solidFill>
              <a:effectLst/>
              <a:uLnTx/>
              <a:uFillTx/>
              <a:latin typeface="+mn-lt"/>
              <a:ea typeface="+mn-ea"/>
              <a:cs typeface="+mn-cs"/>
            </a:rPr>
            <a:t>活用による行政デジタル化の推進等により、適正な定員管理に努める。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28469</xdr:rowOff>
    </xdr:from>
    <xdr:to>
      <xdr:col>81</xdr:col>
      <xdr:colOff>44450</xdr:colOff>
      <xdr:row>67</xdr:row>
      <xdr:rowOff>37782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474950" y="9751589"/>
          <a:ext cx="0" cy="15180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9859</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5563850" y="1124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37782</xdr:rowOff>
    </xdr:from>
    <xdr:to>
      <xdr:col>81</xdr:col>
      <xdr:colOff>133350</xdr:colOff>
      <xdr:row>67</xdr:row>
      <xdr:rowOff>37782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112696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114846</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5563850" y="950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28469</xdr:rowOff>
    </xdr:from>
    <xdr:to>
      <xdr:col>81</xdr:col>
      <xdr:colOff>133350</xdr:colOff>
      <xdr:row>58</xdr:row>
      <xdr:rowOff>28469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405100" y="97515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62124</xdr:rowOff>
    </xdr:from>
    <xdr:to>
      <xdr:col>81</xdr:col>
      <xdr:colOff>44450</xdr:colOff>
      <xdr:row>59</xdr:row>
      <xdr:rowOff>66146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712950" y="9952884"/>
          <a:ext cx="762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135696</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5563850" y="101940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163619</xdr:rowOff>
    </xdr:from>
    <xdr:to>
      <xdr:col>81</xdr:col>
      <xdr:colOff>95250</xdr:colOff>
      <xdr:row>61</xdr:row>
      <xdr:rowOff>93769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427960" y="1022201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66146</xdr:rowOff>
    </xdr:from>
    <xdr:to>
      <xdr:col>77</xdr:col>
      <xdr:colOff>44450</xdr:colOff>
      <xdr:row>59</xdr:row>
      <xdr:rowOff>66146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903960" y="9956906"/>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157586</xdr:rowOff>
    </xdr:from>
    <xdr:to>
      <xdr:col>77</xdr:col>
      <xdr:colOff>95250</xdr:colOff>
      <xdr:row>61</xdr:row>
      <xdr:rowOff>87736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665960" y="1021598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72513</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370050" y="1029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66146</xdr:rowOff>
    </xdr:from>
    <xdr:to>
      <xdr:col>72</xdr:col>
      <xdr:colOff>203200</xdr:colOff>
      <xdr:row>59</xdr:row>
      <xdr:rowOff>86254</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3106400" y="9956906"/>
          <a:ext cx="79756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131445</xdr:rowOff>
    </xdr:from>
    <xdr:to>
      <xdr:col>73</xdr:col>
      <xdr:colOff>44450</xdr:colOff>
      <xdr:row>61</xdr:row>
      <xdr:rowOff>61595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868400" y="1018984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46372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557250" y="10272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78211</xdr:rowOff>
    </xdr:from>
    <xdr:to>
      <xdr:col>68</xdr:col>
      <xdr:colOff>152400</xdr:colOff>
      <xdr:row>59</xdr:row>
      <xdr:rowOff>86254</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2293600" y="9968971"/>
          <a:ext cx="8128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117369</xdr:rowOff>
    </xdr:from>
    <xdr:to>
      <xdr:col>68</xdr:col>
      <xdr:colOff>203200</xdr:colOff>
      <xdr:row>61</xdr:row>
      <xdr:rowOff>47519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055600" y="10175769"/>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32296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2763500" y="1025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101282</xdr:rowOff>
    </xdr:from>
    <xdr:to>
      <xdr:col>64</xdr:col>
      <xdr:colOff>152400</xdr:colOff>
      <xdr:row>61</xdr:row>
      <xdr:rowOff>31432</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2242800" y="101596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16209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1950700" y="1024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11324</xdr:rowOff>
    </xdr:from>
    <xdr:to>
      <xdr:col>81</xdr:col>
      <xdr:colOff>95250</xdr:colOff>
      <xdr:row>59</xdr:row>
      <xdr:rowOff>112924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427960" y="990208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27851</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5563850" y="9750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15346</xdr:rowOff>
    </xdr:from>
    <xdr:to>
      <xdr:col>77</xdr:col>
      <xdr:colOff>95250</xdr:colOff>
      <xdr:row>59</xdr:row>
      <xdr:rowOff>116946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665960" y="990610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127123</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370050" y="9682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15346</xdr:rowOff>
    </xdr:from>
    <xdr:to>
      <xdr:col>73</xdr:col>
      <xdr:colOff>44450</xdr:colOff>
      <xdr:row>59</xdr:row>
      <xdr:rowOff>116946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868400" y="990610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127123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557250" y="9682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35454</xdr:rowOff>
    </xdr:from>
    <xdr:to>
      <xdr:col>68</xdr:col>
      <xdr:colOff>203200</xdr:colOff>
      <xdr:row>59</xdr:row>
      <xdr:rowOff>137054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055600" y="9926214"/>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147231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763500" y="9702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27411</xdr:rowOff>
    </xdr:from>
    <xdr:to>
      <xdr:col>64</xdr:col>
      <xdr:colOff>152400</xdr:colOff>
      <xdr:row>59</xdr:row>
      <xdr:rowOff>129011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2242800" y="991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139188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1950700" y="969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実質公債費比率は、類似団体平均を</a:t>
          </a:r>
          <a:r>
            <a:rPr kumimoji="1" lang="en-US" altLang="ja-JP" sz="1000" b="0" i="0" u="none" strike="noStrike" kern="0" cap="none" spc="0" normalizeH="0" baseline="0" noProof="0">
              <a:ln>
                <a:noFill/>
              </a:ln>
              <a:solidFill>
                <a:prstClr val="black"/>
              </a:solidFill>
              <a:effectLst/>
              <a:uLnTx/>
              <a:uFillTx/>
              <a:latin typeface="+mn-lt"/>
              <a:ea typeface="+mn-ea"/>
              <a:cs typeface="+mn-cs"/>
            </a:rPr>
            <a:t>6.6</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ポイント下回っている。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a:t>
          </a:r>
          <a:r>
            <a:rPr kumimoji="1" lang="ja-JP" altLang="en-US" sz="1000" b="0" i="0" u="none" strike="noStrike" kern="0" cap="none" spc="0" normalizeH="0" baseline="0" noProof="0">
              <a:ln>
                <a:noFill/>
              </a:ln>
              <a:solidFill>
                <a:prstClr val="black"/>
              </a:solidFill>
              <a:effectLst/>
              <a:uLnTx/>
              <a:uFillTx/>
              <a:latin typeface="+mn-lt"/>
              <a:ea typeface="+mn-ea"/>
              <a:cs typeface="+mn-cs"/>
            </a:rPr>
            <a:t>事業債の元金償還開始に伴う元利償還金の増等により、算定上の分子が前年度に比べ</a:t>
          </a:r>
          <a:r>
            <a:rPr kumimoji="1" lang="en-US" altLang="ja-JP" sz="1000" b="0" i="0" u="none" strike="noStrike" kern="0" cap="none" spc="0" normalizeH="0" baseline="0" noProof="0">
              <a:ln>
                <a:noFill/>
              </a:ln>
              <a:solidFill>
                <a:prstClr val="black"/>
              </a:solidFill>
              <a:effectLst/>
              <a:uLnTx/>
              <a:uFillTx/>
              <a:latin typeface="+mn-lt"/>
              <a:ea typeface="+mn-ea"/>
              <a:cs typeface="+mn-cs"/>
            </a:rPr>
            <a:t>57,844</a:t>
          </a:r>
          <a:r>
            <a:rPr kumimoji="1" lang="ja-JP" altLang="en-US" sz="1000" b="0" i="0" u="none" strike="noStrike" kern="0" cap="none" spc="0" normalizeH="0" baseline="0" noProof="0">
              <a:ln>
                <a:noFill/>
              </a:ln>
              <a:solidFill>
                <a:prstClr val="black"/>
              </a:solidFill>
              <a:effectLst/>
              <a:uLnTx/>
              <a:uFillTx/>
              <a:latin typeface="+mn-lt"/>
              <a:ea typeface="+mn-ea"/>
              <a:cs typeface="+mn-cs"/>
            </a:rPr>
            <a:t>千円増加した。また、地方財政計画に伴う臨時財政対策債発行可能額の減等により、算定上の分母が前年度に比べ</a:t>
          </a:r>
          <a:r>
            <a:rPr kumimoji="1" lang="en-US" altLang="ja-JP" sz="1000" b="0" i="0" u="none" strike="noStrike" kern="0" cap="none" spc="0" normalizeH="0" baseline="0" noProof="0">
              <a:ln>
                <a:noFill/>
              </a:ln>
              <a:solidFill>
                <a:prstClr val="black"/>
              </a:solidFill>
              <a:effectLst/>
              <a:uLnTx/>
              <a:uFillTx/>
              <a:latin typeface="+mn-lt"/>
              <a:ea typeface="+mn-ea"/>
              <a:cs typeface="+mn-cs"/>
            </a:rPr>
            <a:t>417,283</a:t>
          </a:r>
          <a:r>
            <a:rPr kumimoji="1" lang="ja-JP" altLang="en-US" sz="1000" b="0" i="0" u="none" strike="noStrike" kern="0" cap="none" spc="0" normalizeH="0" baseline="0" noProof="0">
              <a:ln>
                <a:noFill/>
              </a:ln>
              <a:solidFill>
                <a:prstClr val="black"/>
              </a:solidFill>
              <a:effectLst/>
              <a:uLnTx/>
              <a:uFillTx/>
              <a:latin typeface="+mn-lt"/>
              <a:ea typeface="+mn-ea"/>
              <a:cs typeface="+mn-cs"/>
            </a:rPr>
            <a:t>千円減少した。このことにより、</a:t>
          </a:r>
          <a:r>
            <a:rPr kumimoji="1" lang="ja-JP" altLang="ja-JP" sz="1000" b="0" i="0" u="none" strike="noStrike" kern="0" cap="none" spc="0" normalizeH="0" baseline="0" noProof="0">
              <a:ln>
                <a:noFill/>
              </a:ln>
              <a:solidFill>
                <a:prstClr val="black"/>
              </a:solidFill>
              <a:effectLst/>
              <a:uLnTx/>
              <a:uFillTx/>
              <a:latin typeface="+mn-lt"/>
              <a:ea typeface="+mn-ea"/>
              <a:cs typeface="+mn-cs"/>
            </a:rPr>
            <a:t>令和</a:t>
          </a:r>
          <a:r>
            <a:rPr kumimoji="1" lang="ja-JP" altLang="en-US" sz="1000" b="0" i="0" u="none" strike="noStrike" kern="0" cap="none" spc="0" normalizeH="0" baseline="0" noProof="0">
              <a:ln>
                <a:noFill/>
              </a:ln>
              <a:solidFill>
                <a:prstClr val="black"/>
              </a:solidFill>
              <a:effectLst/>
              <a:uLnTx/>
              <a:uFillTx/>
              <a:latin typeface="+mn-lt"/>
              <a:ea typeface="+mn-ea"/>
              <a:cs typeface="+mn-cs"/>
            </a:rPr>
            <a:t>４</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年度の単年度数値は△</a:t>
          </a:r>
          <a:r>
            <a:rPr kumimoji="1" lang="en-US" altLang="ja-JP" sz="1000" b="0" i="0" u="none" strike="noStrike" kern="0" cap="none" spc="0" normalizeH="0" baseline="0" noProof="0">
              <a:ln>
                <a:noFill/>
              </a:ln>
              <a:solidFill>
                <a:prstClr val="black"/>
              </a:solidFill>
              <a:effectLst/>
              <a:uLnTx/>
              <a:uFillTx/>
              <a:latin typeface="+mn-lt"/>
              <a:ea typeface="+mn-ea"/>
              <a:cs typeface="+mn-cs"/>
            </a:rPr>
            <a:t>0.5</a:t>
          </a:r>
          <a:r>
            <a:rPr kumimoji="1" lang="ja-JP" altLang="ja-JP" sz="1000" b="0" i="0" u="none" strike="noStrike" kern="0" cap="none" spc="0" normalizeH="0" baseline="0" noProof="0">
              <a:ln>
                <a:noFill/>
              </a:ln>
              <a:solidFill>
                <a:prstClr val="black"/>
              </a:solidFill>
              <a:effectLst/>
              <a:uLnTx/>
              <a:uFillTx/>
              <a:latin typeface="+mn-lt"/>
              <a:ea typeface="+mn-ea"/>
              <a:cs typeface="+mn-cs"/>
            </a:rPr>
            <a:t>％と前年度よりも</a:t>
          </a:r>
          <a:r>
            <a:rPr kumimoji="1" lang="en-US" altLang="ja-JP" sz="1000" b="0" i="0" u="none" strike="noStrike" kern="0" cap="none" spc="0" normalizeH="0" baseline="0" noProof="0">
              <a:ln>
                <a:noFill/>
              </a:ln>
              <a:solidFill>
                <a:prstClr val="black"/>
              </a:solidFill>
              <a:effectLst/>
              <a:uLnTx/>
              <a:uFillTx/>
              <a:latin typeface="+mn-lt"/>
              <a:ea typeface="+mn-ea"/>
              <a:cs typeface="+mn-cs"/>
            </a:rPr>
            <a:t>0.3</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ポイントの増となった。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a:t>
          </a:r>
          <a:r>
            <a:rPr kumimoji="1" lang="ja-JP" altLang="en-US" sz="1000" b="0" i="0" u="none" strike="noStrike" kern="0" cap="none" spc="0" normalizeH="0" baseline="0" noProof="0">
              <a:ln>
                <a:noFill/>
              </a:ln>
              <a:solidFill>
                <a:prstClr val="black"/>
              </a:solidFill>
              <a:effectLst/>
              <a:uLnTx/>
              <a:uFillTx/>
              <a:latin typeface="+mn-lt"/>
              <a:ea typeface="+mn-ea"/>
              <a:cs typeface="+mn-cs"/>
            </a:rPr>
            <a:t>３</a:t>
          </a:r>
          <a:r>
            <a:rPr kumimoji="1" lang="ja-JP" altLang="ja-JP" sz="1000" b="0" i="0" u="none" strike="noStrike" kern="0" cap="none" spc="0" normalizeH="0" baseline="0" noProof="0">
              <a:ln>
                <a:noFill/>
              </a:ln>
              <a:solidFill>
                <a:prstClr val="black"/>
              </a:solidFill>
              <a:effectLst/>
              <a:uLnTx/>
              <a:uFillTx/>
              <a:latin typeface="+mn-lt"/>
              <a:ea typeface="+mn-ea"/>
              <a:cs typeface="+mn-cs"/>
            </a:rPr>
            <a:t>ヵ年平均の数値については、前年度</a:t>
          </a:r>
          <a:r>
            <a:rPr kumimoji="1" lang="ja-JP" altLang="en-US" sz="1000" b="0" i="0" u="none" strike="noStrike" kern="0" cap="none" spc="0" normalizeH="0" baseline="0" noProof="0">
              <a:ln>
                <a:noFill/>
              </a:ln>
              <a:solidFill>
                <a:prstClr val="black"/>
              </a:solidFill>
              <a:effectLst/>
              <a:uLnTx/>
              <a:uFillTx/>
              <a:latin typeface="+mn-lt"/>
              <a:ea typeface="+mn-ea"/>
              <a:cs typeface="+mn-cs"/>
            </a:rPr>
            <a:t>比</a:t>
          </a:r>
          <a:r>
            <a:rPr kumimoji="1" lang="en-US" altLang="ja-JP" sz="1000" b="0" i="0" u="none" strike="noStrike" kern="0" cap="none" spc="0" normalizeH="0" baseline="0" noProof="0">
              <a:ln>
                <a:noFill/>
              </a:ln>
              <a:solidFill>
                <a:prstClr val="black"/>
              </a:solidFill>
              <a:effectLst/>
              <a:uLnTx/>
              <a:uFillTx/>
              <a:latin typeface="+mn-lt"/>
              <a:ea typeface="+mn-ea"/>
              <a:cs typeface="+mn-cs"/>
            </a:rPr>
            <a:t>0.7</a:t>
          </a:r>
          <a:r>
            <a:rPr kumimoji="1" lang="ja-JP" altLang="en-US" sz="1000" b="0" i="0" u="none" strike="noStrike" kern="0" cap="none" spc="0" normalizeH="0" baseline="0" noProof="0">
              <a:ln>
                <a:noFill/>
              </a:ln>
              <a:solidFill>
                <a:prstClr val="black"/>
              </a:solidFill>
              <a:effectLst/>
              <a:uLnTx/>
              <a:uFillTx/>
              <a:latin typeface="+mn-lt"/>
              <a:ea typeface="+mn-ea"/>
              <a:cs typeface="+mn-cs"/>
            </a:rPr>
            <a:t>ポイントの増</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今後見込まれる公共施設の更新等を計画的に実施することにより、市債借入額と償還額のバランスを図りながら、引</a:t>
          </a:r>
          <a:r>
            <a:rPr kumimoji="1" lang="ja-JP" altLang="en-US" sz="1000" b="0" i="0" u="none" strike="noStrike" kern="0" cap="none" spc="0" normalizeH="0" baseline="0" noProof="0">
              <a:ln>
                <a:noFill/>
              </a:ln>
              <a:solidFill>
                <a:prstClr val="black"/>
              </a:solidFill>
              <a:effectLst/>
              <a:uLnTx/>
              <a:uFillTx/>
              <a:latin typeface="+mn-lt"/>
              <a:ea typeface="+mn-ea"/>
              <a:cs typeface="+mn-cs"/>
            </a:rPr>
            <a:t>き</a:t>
          </a:r>
          <a:r>
            <a:rPr kumimoji="1" lang="ja-JP" altLang="ja-JP" sz="1000" b="0" i="0" u="none" strike="noStrike" kern="0" cap="none" spc="0" normalizeH="0" baseline="0" noProof="0">
              <a:ln>
                <a:noFill/>
              </a:ln>
              <a:solidFill>
                <a:prstClr val="black"/>
              </a:solidFill>
              <a:effectLst/>
              <a:uLnTx/>
              <a:uFillTx/>
              <a:latin typeface="+mn-lt"/>
              <a:ea typeface="+mn-ea"/>
              <a:cs typeface="+mn-cs"/>
            </a:rPr>
            <a:t>続き低水準の維持に努める。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17780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216650"/>
          <a:ext cx="0" cy="1344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161307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37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61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216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118533</xdr:rowOff>
    </xdr:from>
    <xdr:to>
      <xdr:col>81</xdr:col>
      <xdr:colOff>44450</xdr:colOff>
      <xdr:row>38</xdr:row>
      <xdr:rowOff>3387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321213"/>
          <a:ext cx="762000" cy="5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818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84614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62230</xdr:rowOff>
    </xdr:from>
    <xdr:to>
      <xdr:col>77</xdr:col>
      <xdr:colOff>44450</xdr:colOff>
      <xdr:row>37</xdr:row>
      <xdr:rowOff>118533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903960" y="6264910"/>
          <a:ext cx="80899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132504</xdr:rowOff>
    </xdr:from>
    <xdr:to>
      <xdr:col>77</xdr:col>
      <xdr:colOff>95250</xdr:colOff>
      <xdr:row>41</xdr:row>
      <xdr:rowOff>62654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83810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47431</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920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22013</xdr:rowOff>
    </xdr:from>
    <xdr:to>
      <xdr:col>72</xdr:col>
      <xdr:colOff>203200</xdr:colOff>
      <xdr:row>37</xdr:row>
      <xdr:rowOff>62230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106400" y="6224693"/>
          <a:ext cx="79756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874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96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22013</xdr:rowOff>
    </xdr:from>
    <xdr:to>
      <xdr:col>68</xdr:col>
      <xdr:colOff>152400</xdr:colOff>
      <xdr:row>37</xdr:row>
      <xdr:rowOff>22013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2293600" y="6224693"/>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882553"/>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96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890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97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124037</xdr:rowOff>
    </xdr:from>
    <xdr:to>
      <xdr:col>81</xdr:col>
      <xdr:colOff>95250</xdr:colOff>
      <xdr:row>38</xdr:row>
      <xdr:rowOff>54187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32671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140564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17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67733</xdr:rowOff>
    </xdr:from>
    <xdr:to>
      <xdr:col>77</xdr:col>
      <xdr:colOff>95250</xdr:colOff>
      <xdr:row>37</xdr:row>
      <xdr:rowOff>169334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270413"/>
          <a:ext cx="9779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043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11430</xdr:rowOff>
    </xdr:from>
    <xdr:to>
      <xdr:col>73</xdr:col>
      <xdr:colOff>44450</xdr:colOff>
      <xdr:row>37</xdr:row>
      <xdr:rowOff>113030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2141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123207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599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142663</xdr:rowOff>
    </xdr:from>
    <xdr:to>
      <xdr:col>68</xdr:col>
      <xdr:colOff>203200</xdr:colOff>
      <xdr:row>37</xdr:row>
      <xdr:rowOff>72813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17770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82990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5950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1777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5950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将来負担比率は、将来負担額がマイナスになり、数値は算定されなかった。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分子となる将来負担額について、</a:t>
          </a:r>
          <a:r>
            <a:rPr kumimoji="1" lang="ja-JP" altLang="en-US" sz="1000" b="0" i="0" u="none" strike="noStrike" kern="0" cap="none" spc="0" normalizeH="0" baseline="0" noProof="0">
              <a:ln>
                <a:noFill/>
              </a:ln>
              <a:solidFill>
                <a:prstClr val="black"/>
              </a:solidFill>
              <a:effectLst/>
              <a:uLnTx/>
              <a:uFillTx/>
              <a:latin typeface="+mn-lt"/>
              <a:ea typeface="+mn-ea"/>
              <a:cs typeface="+mn-cs"/>
            </a:rPr>
            <a:t>地方債の現在高が減少したこと等</a:t>
          </a:r>
          <a:r>
            <a:rPr kumimoji="1" lang="ja-JP" altLang="ja-JP" sz="1000" b="0" i="0" u="none" strike="noStrike" kern="0" cap="none" spc="0" normalizeH="0" baseline="0" noProof="0">
              <a:ln>
                <a:noFill/>
              </a:ln>
              <a:solidFill>
                <a:prstClr val="black"/>
              </a:solidFill>
              <a:effectLst/>
              <a:uLnTx/>
              <a:uFillTx/>
              <a:latin typeface="+mn-lt"/>
              <a:ea typeface="+mn-ea"/>
              <a:cs typeface="+mn-cs"/>
            </a:rPr>
            <a:t>により、実増減値は</a:t>
          </a:r>
          <a:r>
            <a:rPr kumimoji="1" lang="en-US" altLang="ja-JP" sz="1000" b="0" i="0" u="none" strike="noStrike" kern="0" cap="none" spc="0" normalizeH="0" baseline="0" noProof="0">
              <a:ln>
                <a:noFill/>
              </a:ln>
              <a:solidFill>
                <a:prstClr val="black"/>
              </a:solidFill>
              <a:effectLst/>
              <a:uLnTx/>
              <a:uFillTx/>
              <a:latin typeface="+mn-lt"/>
              <a:ea typeface="+mn-ea"/>
              <a:cs typeface="+mn-cs"/>
            </a:rPr>
            <a:t>13.3</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000" b="0" i="0" u="none" strike="noStrike" kern="0" cap="none" spc="0" normalizeH="0" baseline="0" noProof="0">
              <a:ln>
                <a:noFill/>
              </a:ln>
              <a:solidFill>
                <a:prstClr val="black"/>
              </a:solidFill>
              <a:effectLst/>
              <a:uLnTx/>
              <a:uFillTx/>
              <a:latin typeface="+mn-lt"/>
              <a:ea typeface="+mn-ea"/>
              <a:cs typeface="+mn-cs"/>
            </a:rPr>
            <a:t>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94968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5474950" y="2321137"/>
          <a:ext cx="0" cy="1629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67045</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5563850" y="392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94968</xdr:rowOff>
    </xdr:from>
    <xdr:to>
      <xdr:col>81</xdr:col>
      <xdr:colOff>133350</xdr:colOff>
      <xdr:row>23</xdr:row>
      <xdr:rowOff>94968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5405100" y="39506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5563850" y="2068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124759</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5563850" y="23040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152682</xdr:rowOff>
    </xdr:from>
    <xdr:to>
      <xdr:col>81</xdr:col>
      <xdr:colOff>95250</xdr:colOff>
      <xdr:row>14</xdr:row>
      <xdr:rowOff>82832</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427960" y="233200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665960" y="241666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370050" y="21893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21590</xdr:rowOff>
    </xdr:from>
    <xdr:to>
      <xdr:col>73</xdr:col>
      <xdr:colOff>44450</xdr:colOff>
      <xdr:row>15</xdr:row>
      <xdr:rowOff>123190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868400" y="25361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133367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557250" y="231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44379</xdr:rowOff>
    </xdr:from>
    <xdr:to>
      <xdr:col>68</xdr:col>
      <xdr:colOff>203200</xdr:colOff>
      <xdr:row>15</xdr:row>
      <xdr:rowOff>145979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055600" y="25589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156156</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2763500" y="2335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72531</xdr:rowOff>
    </xdr:from>
    <xdr:to>
      <xdr:col>64</xdr:col>
      <xdr:colOff>152400</xdr:colOff>
      <xdr:row>16</xdr:row>
      <xdr:rowOff>2681</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2242800" y="25871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12858</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1950700" y="2359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84,870
83,574
13.42
40,517,222
37,579,090
2,886,396
17,764,066
18,760,020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人件費は</a:t>
          </a:r>
          <a:r>
            <a:rPr kumimoji="1" lang="en-US" altLang="ja-JP" sz="1000" b="0" i="0" u="none" strike="noStrike" kern="0" cap="none" spc="0" normalizeH="0" baseline="0" noProof="0">
              <a:ln>
                <a:noFill/>
              </a:ln>
              <a:solidFill>
                <a:prstClr val="black"/>
              </a:solidFill>
              <a:effectLst/>
              <a:uLnTx/>
              <a:uFillTx/>
              <a:latin typeface="+mn-lt"/>
              <a:ea typeface="+mn-ea"/>
              <a:cs typeface="+mn-cs"/>
            </a:rPr>
            <a:t>22.8</a:t>
          </a:r>
          <a:r>
            <a:rPr kumimoji="1" lang="ja-JP" altLang="ja-JP" sz="1000" b="0" i="0" u="none" strike="noStrike" kern="0" cap="none" spc="0" normalizeH="0" baseline="0" noProof="0">
              <a:ln>
                <a:noFill/>
              </a:ln>
              <a:solidFill>
                <a:prstClr val="black"/>
              </a:solidFill>
              <a:effectLst/>
              <a:uLnTx/>
              <a:uFillTx/>
              <a:latin typeface="+mn-lt"/>
              <a:ea typeface="+mn-ea"/>
              <a:cs typeface="+mn-cs"/>
            </a:rPr>
            <a:t>％で、前年度と比べ</a:t>
          </a:r>
          <a:r>
            <a:rPr kumimoji="1" lang="en-US" altLang="ja-JP" sz="1000" b="0" i="0" u="none" strike="noStrike" kern="0" cap="none" spc="0" normalizeH="0" baseline="0" noProof="0">
              <a:ln>
                <a:noFill/>
              </a:ln>
              <a:solidFill>
                <a:prstClr val="black"/>
              </a:solidFill>
              <a:effectLst/>
              <a:uLnTx/>
              <a:uFillTx/>
              <a:latin typeface="+mn-lt"/>
              <a:ea typeface="+mn-ea"/>
              <a:cs typeface="+mn-cs"/>
            </a:rPr>
            <a:t>0.3</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000" b="0" i="0" u="none" strike="noStrike" kern="0" cap="none" spc="0" normalizeH="0" baseline="0" noProof="0">
              <a:ln>
                <a:noFill/>
              </a:ln>
              <a:solidFill>
                <a:prstClr val="black"/>
              </a:solidFill>
              <a:effectLst/>
              <a:uLnTx/>
              <a:uFillTx/>
              <a:latin typeface="+mn-lt"/>
              <a:ea typeface="+mn-ea"/>
              <a:cs typeface="+mn-cs"/>
            </a:rPr>
            <a:t>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類似団体平均との比較では</a:t>
          </a:r>
          <a:r>
            <a:rPr kumimoji="1" lang="en-US" altLang="ja-JP" sz="1000" b="0" i="0" u="none" strike="noStrike" kern="0" cap="none" spc="0" normalizeH="0" baseline="0" noProof="0">
              <a:ln>
                <a:noFill/>
              </a:ln>
              <a:solidFill>
                <a:prstClr val="black"/>
              </a:solidFill>
              <a:effectLst/>
              <a:uLnTx/>
              <a:uFillTx/>
              <a:latin typeface="+mn-lt"/>
              <a:ea typeface="+mn-ea"/>
              <a:cs typeface="+mn-cs"/>
            </a:rPr>
            <a:t>1.3</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ポイント下回る結果となっている。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令和</a:t>
          </a:r>
          <a:r>
            <a:rPr kumimoji="1" lang="ja-JP" altLang="en-US" sz="1000" b="0" i="0" u="none" strike="noStrike" kern="0" cap="none" spc="0" normalizeH="0" baseline="0" noProof="0">
              <a:ln>
                <a:noFill/>
              </a:ln>
              <a:solidFill>
                <a:prstClr val="black"/>
              </a:solidFill>
              <a:effectLst/>
              <a:uLnTx/>
              <a:uFillTx/>
              <a:latin typeface="+mn-lt"/>
              <a:ea typeface="+mn-ea"/>
              <a:cs typeface="+mn-cs"/>
            </a:rPr>
            <a:t>４</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年度の人件費については、</a:t>
          </a:r>
          <a:r>
            <a:rPr kumimoji="1" lang="ja-JP" altLang="ja-JP" sz="1000" b="0" i="0" baseline="0">
              <a:solidFill>
                <a:schemeClr val="dk1"/>
              </a:solidFill>
              <a:effectLst/>
              <a:latin typeface="+mn-lt"/>
              <a:ea typeface="+mn-ea"/>
              <a:cs typeface="+mn-cs"/>
            </a:rPr>
            <a:t>休職者や育休者等に係る一般職給料の減等</a:t>
          </a:r>
          <a:r>
            <a:rPr kumimoji="1" lang="ja-JP" altLang="en-US" sz="1000" b="0" i="0" baseline="0">
              <a:solidFill>
                <a:schemeClr val="dk1"/>
              </a:solidFill>
              <a:effectLst/>
              <a:latin typeface="+mn-lt"/>
              <a:ea typeface="+mn-ea"/>
              <a:cs typeface="+mn-cs"/>
            </a:rPr>
            <a:t>により</a:t>
          </a:r>
          <a:r>
            <a:rPr kumimoji="1" lang="ja-JP" altLang="en-US" sz="1000" b="0" i="0" u="none" strike="noStrike" kern="0" cap="none" spc="0" normalizeH="0" baseline="0" noProof="0">
              <a:ln>
                <a:noFill/>
              </a:ln>
              <a:solidFill>
                <a:prstClr val="black"/>
              </a:solidFill>
              <a:effectLst/>
              <a:uLnTx/>
              <a:uFillTx/>
              <a:latin typeface="+mn-lt"/>
              <a:ea typeface="+mn-ea"/>
              <a:cs typeface="+mn-cs"/>
            </a:rPr>
            <a:t>、一般財源等の額が減となり、</a:t>
          </a:r>
          <a:r>
            <a:rPr kumimoji="1" lang="ja-JP" altLang="ja-JP" sz="1000" b="0" i="0" u="none" strike="noStrike" kern="0" cap="none" spc="0" normalizeH="0" baseline="0" noProof="0">
              <a:ln>
                <a:noFill/>
              </a:ln>
              <a:solidFill>
                <a:prstClr val="black"/>
              </a:solidFill>
              <a:effectLst/>
              <a:uLnTx/>
              <a:uFillTx/>
              <a:latin typeface="+mn-lt"/>
              <a:ea typeface="+mn-ea"/>
              <a:cs typeface="+mn-cs"/>
            </a:rPr>
            <a:t>経常収支比率が</a:t>
          </a:r>
          <a:r>
            <a:rPr kumimoji="1" lang="ja-JP" altLang="en-US" sz="1000" b="0" i="0" u="none" strike="noStrike" kern="0" cap="none" spc="0" normalizeH="0" baseline="0" noProof="0">
              <a:ln>
                <a:noFill/>
              </a:ln>
              <a:solidFill>
                <a:prstClr val="black"/>
              </a:solidFill>
              <a:effectLst/>
              <a:uLnTx/>
              <a:uFillTx/>
              <a:latin typeface="+mn-lt"/>
              <a:ea typeface="+mn-ea"/>
              <a:cs typeface="+mn-cs"/>
            </a:rPr>
            <a:t>減となった</a:t>
          </a:r>
          <a:r>
            <a:rPr kumimoji="1" lang="ja-JP" altLang="ja-JP" sz="1000" b="0" i="0" u="none" strike="noStrike" kern="0" cap="none" spc="0" normalizeH="0" baseline="0" noProof="0">
              <a:ln>
                <a:noFill/>
              </a:ln>
              <a:solidFill>
                <a:prstClr val="black"/>
              </a:solidFill>
              <a:effectLst/>
              <a:uLnTx/>
              <a:uFillTx/>
              <a:latin typeface="+mn-lt"/>
              <a:ea typeface="+mn-ea"/>
              <a:cs typeface="+mn-cs"/>
            </a:rPr>
            <a:t>。</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eaLnBrk="1" fontAlgn="auto" latinLnBrk="0" hangingPunct="1"/>
          <a:r>
            <a:rPr kumimoji="1" lang="ja-JP" altLang="ja-JP" sz="1000" b="0" i="0" u="none" strike="noStrike" kern="0" cap="none" spc="0" normalizeH="0" baseline="0" noProof="0">
              <a:ln>
                <a:noFill/>
              </a:ln>
              <a:solidFill>
                <a:prstClr val="black"/>
              </a:solidFill>
              <a:effectLst/>
              <a:uLnTx/>
              <a:uFillTx/>
              <a:latin typeface="+mn-lt"/>
              <a:ea typeface="+mn-ea"/>
              <a:cs typeface="+mn-cs"/>
            </a:rPr>
            <a:t>　今後も</a:t>
          </a:r>
          <a:r>
            <a:rPr kumimoji="1" lang="ja-JP" altLang="ja-JP" sz="1000" b="0" i="0" baseline="0">
              <a:solidFill>
                <a:schemeClr val="dk1"/>
              </a:solidFill>
              <a:effectLst/>
              <a:latin typeface="+mn-lt"/>
              <a:ea typeface="+mn-ea"/>
              <a:cs typeface="+mn-cs"/>
            </a:rPr>
            <a:t>業務の民間委託化や継続的な組織・事務分掌の見直しを行うとともに、</a:t>
          </a:r>
          <a:r>
            <a:rPr kumimoji="1" lang="en-US" altLang="ja-JP" sz="1000" b="0" i="0" baseline="0">
              <a:solidFill>
                <a:schemeClr val="dk1"/>
              </a:solidFill>
              <a:effectLst/>
              <a:latin typeface="+mn-lt"/>
              <a:ea typeface="+mn-ea"/>
              <a:cs typeface="+mn-cs"/>
            </a:rPr>
            <a:t>ICT</a:t>
          </a:r>
          <a:r>
            <a:rPr kumimoji="1" lang="ja-JP" altLang="ja-JP" sz="1000" b="0" i="0" baseline="0">
              <a:solidFill>
                <a:schemeClr val="dk1"/>
              </a:solidFill>
              <a:effectLst/>
              <a:latin typeface="+mn-lt"/>
              <a:ea typeface="+mn-ea"/>
              <a:cs typeface="+mn-cs"/>
            </a:rPr>
            <a:t>活用による行政デジタル化の推進等により、人件費の抑制に努める。</a:t>
          </a:r>
          <a:endParaRPr lang="ja-JP" altLang="ja-JP" sz="10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73660</xdr:rowOff>
    </xdr:from>
    <xdr:to>
      <xdr:col>24</xdr:col>
      <xdr:colOff>25400</xdr:colOff>
      <xdr:row>36</xdr:row>
      <xdr:rowOff>96520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458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93997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66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96520</xdr:rowOff>
    </xdr:from>
    <xdr:to>
      <xdr:col>19</xdr:col>
      <xdr:colOff>187325</xdr:colOff>
      <xdr:row>37</xdr:row>
      <xdr:rowOff>16510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687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104140</xdr:rowOff>
    </xdr:from>
    <xdr:to>
      <xdr:col>15</xdr:col>
      <xdr:colOff>98425</xdr:colOff>
      <xdr:row>37</xdr:row>
      <xdr:rowOff>16510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763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167640</xdr:rowOff>
    </xdr:from>
    <xdr:to>
      <xdr:col>15</xdr:col>
      <xdr:colOff>149225</xdr:colOff>
      <xdr:row>37</xdr:row>
      <xdr:rowOff>97790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82567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96520</xdr:rowOff>
    </xdr:from>
    <xdr:to>
      <xdr:col>11</xdr:col>
      <xdr:colOff>9525</xdr:colOff>
      <xdr:row>36</xdr:row>
      <xdr:rowOff>104140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68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13987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22860</xdr:rowOff>
    </xdr:from>
    <xdr:to>
      <xdr:col>24</xdr:col>
      <xdr:colOff>76200</xdr:colOff>
      <xdr:row>36</xdr:row>
      <xdr:rowOff>124460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39387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45720</xdr:rowOff>
    </xdr:from>
    <xdr:to>
      <xdr:col>20</xdr:col>
      <xdr:colOff>38100</xdr:colOff>
      <xdr:row>36</xdr:row>
      <xdr:rowOff>147320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157497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86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137160</xdr:rowOff>
    </xdr:from>
    <xdr:to>
      <xdr:col>15</xdr:col>
      <xdr:colOff>149225</xdr:colOff>
      <xdr:row>37</xdr:row>
      <xdr:rowOff>67310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77487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53340</xdr:rowOff>
    </xdr:from>
    <xdr:to>
      <xdr:col>11</xdr:col>
      <xdr:colOff>60325</xdr:colOff>
      <xdr:row>36</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45720</xdr:rowOff>
    </xdr:from>
    <xdr:to>
      <xdr:col>6</xdr:col>
      <xdr:colOff>171450</xdr:colOff>
      <xdr:row>36</xdr:row>
      <xdr:rowOff>147320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157497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物件費は</a:t>
          </a:r>
          <a:r>
            <a:rPr kumimoji="1" lang="en-US" altLang="ja-JP" sz="900" b="0" i="0" u="none" strike="noStrike" kern="0" cap="none" spc="0" normalizeH="0" baseline="0" noProof="0">
              <a:ln>
                <a:noFill/>
              </a:ln>
              <a:solidFill>
                <a:prstClr val="black"/>
              </a:solidFill>
              <a:effectLst/>
              <a:uLnTx/>
              <a:uFillTx/>
              <a:latin typeface="+mn-lt"/>
              <a:ea typeface="+mn-ea"/>
              <a:cs typeface="+mn-cs"/>
            </a:rPr>
            <a:t>18.9</a:t>
          </a:r>
          <a:r>
            <a:rPr kumimoji="1" lang="ja-JP" altLang="ja-JP" sz="900" b="0" i="0" u="none" strike="noStrike" kern="0" cap="none" spc="0" normalizeH="0" baseline="0" noProof="0">
              <a:ln>
                <a:noFill/>
              </a:ln>
              <a:solidFill>
                <a:prstClr val="black"/>
              </a:solidFill>
              <a:effectLst/>
              <a:uLnTx/>
              <a:uFillTx/>
              <a:latin typeface="+mn-lt"/>
              <a:ea typeface="+mn-ea"/>
              <a:cs typeface="+mn-cs"/>
            </a:rPr>
            <a:t>％で前年度と比較し</a:t>
          </a:r>
          <a:r>
            <a:rPr kumimoji="1" lang="en-US" altLang="ja-JP" sz="900" b="0" i="0" u="none" strike="noStrike" kern="0" cap="none" spc="0" normalizeH="0" baseline="0" noProof="0">
              <a:ln>
                <a:noFill/>
              </a:ln>
              <a:solidFill>
                <a:prstClr val="black"/>
              </a:solidFill>
              <a:effectLst/>
              <a:uLnTx/>
              <a:uFillTx/>
              <a:latin typeface="+mn-lt"/>
              <a:ea typeface="+mn-ea"/>
              <a:cs typeface="+mn-cs"/>
            </a:rPr>
            <a:t>1.3</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類似団体との比較では</a:t>
          </a:r>
          <a:r>
            <a:rPr kumimoji="1" lang="en-US" altLang="ja-JP" sz="900" b="0" i="0" u="none" strike="noStrike" kern="0" cap="none" spc="0" normalizeH="0" baseline="0" noProof="0">
              <a:ln>
                <a:noFill/>
              </a:ln>
              <a:solidFill>
                <a:prstClr val="black"/>
              </a:solidFill>
              <a:effectLst/>
              <a:uLnTx/>
              <a:uFillTx/>
              <a:latin typeface="+mn-lt"/>
              <a:ea typeface="+mn-ea"/>
              <a:cs typeface="+mn-cs"/>
            </a:rPr>
            <a:t>2.5</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ポイント上回る結果になっている。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令和</a:t>
          </a:r>
          <a:r>
            <a:rPr kumimoji="1" lang="ja-JP" altLang="en-US" sz="900" b="0" i="0" u="none" strike="noStrike" kern="0" cap="none" spc="0" normalizeH="0" baseline="0" noProof="0">
              <a:ln>
                <a:noFill/>
              </a:ln>
              <a:solidFill>
                <a:prstClr val="black"/>
              </a:solidFill>
              <a:effectLst/>
              <a:uLnTx/>
              <a:uFillTx/>
              <a:latin typeface="+mn-lt"/>
              <a:ea typeface="+mn-ea"/>
              <a:cs typeface="+mn-cs"/>
            </a:rPr>
            <a:t>４</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年度の物件費については、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図書館（分館）の指定管理委託料の増や小・中学校をはじめとした各公共施設等の増等</a:t>
          </a:r>
          <a:r>
            <a:rPr kumimoji="1" lang="ja-JP" altLang="ja-JP" sz="900" b="0" i="0" u="none" strike="noStrike" kern="0" cap="none" spc="0" normalizeH="0" baseline="0" noProof="0">
              <a:ln>
                <a:noFill/>
              </a:ln>
              <a:solidFill>
                <a:prstClr val="black"/>
              </a:solidFill>
              <a:effectLst/>
              <a:uLnTx/>
              <a:uFillTx/>
              <a:latin typeface="+mn-lt"/>
              <a:ea typeface="+mn-ea"/>
              <a:cs typeface="+mn-cs"/>
            </a:rPr>
            <a:t>などにより、経常的経費充当一般財源が前年度に比べ</a:t>
          </a:r>
          <a:r>
            <a:rPr kumimoji="1" lang="en-US" altLang="ja-JP" sz="900" b="0" i="0" u="none" strike="noStrike" kern="0" cap="none" spc="0" normalizeH="0" baseline="0" noProof="0">
              <a:ln>
                <a:noFill/>
              </a:ln>
              <a:solidFill>
                <a:prstClr val="black"/>
              </a:solidFill>
              <a:effectLst/>
              <a:uLnTx/>
              <a:uFillTx/>
              <a:latin typeface="+mn-lt"/>
              <a:ea typeface="+mn-ea"/>
              <a:cs typeface="+mn-cs"/>
            </a:rPr>
            <a:t>235,594</a:t>
          </a:r>
          <a:r>
            <a:rPr kumimoji="1" lang="ja-JP" altLang="ja-JP" sz="900" b="0" i="0" u="none" strike="noStrike" kern="0" cap="none" spc="0" normalizeH="0" baseline="0" noProof="0">
              <a:ln>
                <a:noFill/>
              </a:ln>
              <a:solidFill>
                <a:prstClr val="black"/>
              </a:solidFill>
              <a:effectLst/>
              <a:uLnTx/>
              <a:uFillTx/>
              <a:latin typeface="+mn-lt"/>
              <a:ea typeface="+mn-ea"/>
              <a:cs typeface="+mn-cs"/>
            </a:rPr>
            <a:t>千円（</a:t>
          </a:r>
          <a:r>
            <a:rPr kumimoji="1" lang="en-US" altLang="ja-JP" sz="900" b="0" i="0" u="none" strike="noStrike" kern="0" cap="none" spc="0" normalizeH="0" baseline="0" noProof="0">
              <a:ln>
                <a:noFill/>
              </a:ln>
              <a:solidFill>
                <a:prstClr val="black"/>
              </a:solidFill>
              <a:effectLst/>
              <a:uLnTx/>
              <a:uFillTx/>
              <a:latin typeface="+mn-lt"/>
              <a:ea typeface="+mn-ea"/>
              <a:cs typeface="+mn-cs"/>
            </a:rPr>
            <a:t>7.3</a:t>
          </a:r>
          <a:r>
            <a:rPr kumimoji="1" lang="ja-JP" altLang="ja-JP" sz="900" b="0" i="0" u="none" strike="noStrike" kern="0" cap="none" spc="0" normalizeH="0" baseline="0" noProof="0">
              <a:ln>
                <a:noFill/>
              </a:ln>
              <a:solidFill>
                <a:prstClr val="black"/>
              </a:solidFill>
              <a:effectLst/>
              <a:uLnTx/>
              <a:uFillTx/>
              <a:latin typeface="+mn-lt"/>
              <a:ea typeface="+mn-ea"/>
              <a:cs typeface="+mn-cs"/>
            </a:rPr>
            <a:t>％）の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となったため、経常収支比率が</a:t>
          </a:r>
          <a:r>
            <a:rPr kumimoji="1" lang="ja-JP" altLang="en-US" sz="900" b="0" i="0" u="none" strike="noStrike" kern="0" cap="none" spc="0" normalizeH="0" baseline="0" noProof="0">
              <a:ln>
                <a:noFill/>
              </a:ln>
              <a:solidFill>
                <a:prstClr val="black"/>
              </a:solidFill>
              <a:effectLst/>
              <a:uLnTx/>
              <a:uFillTx/>
              <a:latin typeface="+mn-lt"/>
              <a:ea typeface="+mn-ea"/>
              <a:cs typeface="+mn-cs"/>
            </a:rPr>
            <a:t>増となった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今後は、委託する業務の内容等を</a:t>
          </a:r>
          <a:r>
            <a:rPr kumimoji="1" lang="ja-JP" altLang="en-US" sz="900" b="0" i="0" u="none" strike="noStrike" kern="0" cap="none" spc="0" normalizeH="0" baseline="0" noProof="0">
              <a:ln>
                <a:noFill/>
              </a:ln>
              <a:solidFill>
                <a:prstClr val="black"/>
              </a:solidFill>
              <a:effectLst/>
              <a:uLnTx/>
              <a:uFillTx/>
              <a:latin typeface="+mn-lt"/>
              <a:ea typeface="+mn-ea"/>
              <a:cs typeface="+mn-cs"/>
            </a:rPr>
            <a:t>更</a:t>
          </a:r>
          <a:r>
            <a:rPr kumimoji="1" lang="ja-JP" altLang="ja-JP" sz="900" b="0" i="0" u="none" strike="noStrike" kern="0" cap="none" spc="0" normalizeH="0" baseline="0" noProof="0">
              <a:ln>
                <a:noFill/>
              </a:ln>
              <a:solidFill>
                <a:prstClr val="black"/>
              </a:solidFill>
              <a:effectLst/>
              <a:uLnTx/>
              <a:uFillTx/>
              <a:latin typeface="+mn-lt"/>
              <a:ea typeface="+mn-ea"/>
              <a:cs typeface="+mn-cs"/>
            </a:rPr>
            <a:t>に精査し、委託の効果を高めることで、引</a:t>
          </a:r>
          <a:r>
            <a:rPr kumimoji="1" lang="ja-JP" altLang="en-US" sz="900" b="0" i="0" u="none" strike="noStrike" kern="0" cap="none" spc="0" normalizeH="0" baseline="0" noProof="0">
              <a:ln>
                <a:noFill/>
              </a:ln>
              <a:solidFill>
                <a:prstClr val="black"/>
              </a:solidFill>
              <a:effectLst/>
              <a:uLnTx/>
              <a:uFillTx/>
              <a:latin typeface="+mn-lt"/>
              <a:ea typeface="+mn-ea"/>
              <a:cs typeface="+mn-cs"/>
            </a:rPr>
            <a:t>き</a:t>
          </a:r>
          <a:r>
            <a:rPr kumimoji="1" lang="ja-JP" altLang="ja-JP" sz="900" b="0" i="0" u="none" strike="noStrike" kern="0" cap="none" spc="0" normalizeH="0" baseline="0" noProof="0">
              <a:ln>
                <a:noFill/>
              </a:ln>
              <a:solidFill>
                <a:prstClr val="black"/>
              </a:solidFill>
              <a:effectLst/>
              <a:uLnTx/>
              <a:uFillTx/>
              <a:latin typeface="+mn-lt"/>
              <a:ea typeface="+mn-ea"/>
              <a:cs typeface="+mn-cs"/>
            </a:rPr>
            <a:t>続き経費の抑制に努める。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98116"/>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78994</xdr:rowOff>
    </xdr:from>
    <xdr:to>
      <xdr:col>82</xdr:col>
      <xdr:colOff>107950</xdr:colOff>
      <xdr:row>18</xdr:row>
      <xdr:rowOff>26416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993644"/>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69850</xdr:rowOff>
    </xdr:from>
    <xdr:to>
      <xdr:col>78</xdr:col>
      <xdr:colOff>69850</xdr:colOff>
      <xdr:row>17</xdr:row>
      <xdr:rowOff>78994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845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151638</xdr:rowOff>
    </xdr:from>
    <xdr:to>
      <xdr:col>78</xdr:col>
      <xdr:colOff>120650</xdr:colOff>
      <xdr:row>16</xdr:row>
      <xdr:rowOff>81788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91965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9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17</xdr:row>
      <xdr:rowOff>143002</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9845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88138</xdr:rowOff>
    </xdr:from>
    <xdr:to>
      <xdr:col>69</xdr:col>
      <xdr:colOff>92075</xdr:colOff>
      <xdr:row>17</xdr:row>
      <xdr:rowOff>143002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00278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71628</xdr:rowOff>
    </xdr:from>
    <xdr:to>
      <xdr:col>69</xdr:col>
      <xdr:colOff>142875</xdr:colOff>
      <xdr:row>17</xdr:row>
      <xdr:rowOff>1778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11955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62484</xdr:rowOff>
    </xdr:from>
    <xdr:to>
      <xdr:col>65</xdr:col>
      <xdr:colOff>53975</xdr:colOff>
      <xdr:row>16</xdr:row>
      <xdr:rowOff>164084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2811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147066</xdr:rowOff>
    </xdr:from>
    <xdr:to>
      <xdr:col>82</xdr:col>
      <xdr:colOff>158750</xdr:colOff>
      <xdr:row>18</xdr:row>
      <xdr:rowOff>77216</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6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119143</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28194</xdr:rowOff>
    </xdr:from>
    <xdr:to>
      <xdr:col>78</xdr:col>
      <xdr:colOff>120650</xdr:colOff>
      <xdr:row>17</xdr:row>
      <xdr:rowOff>129794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4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114571</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29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19050</xdr:rowOff>
    </xdr:from>
    <xdr:to>
      <xdr:col>74</xdr:col>
      <xdr:colOff>31750</xdr:colOff>
      <xdr:row>17</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92202</xdr:rowOff>
    </xdr:from>
    <xdr:to>
      <xdr:col>69</xdr:col>
      <xdr:colOff>142875</xdr:colOff>
      <xdr:row>18</xdr:row>
      <xdr:rowOff>22352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7129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9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37338</xdr:rowOff>
    </xdr:from>
    <xdr:to>
      <xdr:col>65</xdr:col>
      <xdr:colOff>53975</xdr:colOff>
      <xdr:row>17</xdr:row>
      <xdr:rowOff>138938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123715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扶助費は</a:t>
          </a:r>
          <a:r>
            <a:rPr kumimoji="1" lang="en-US" altLang="ja-JP" sz="1100" b="0" i="0" baseline="0">
              <a:solidFill>
                <a:schemeClr val="dk1"/>
              </a:solidFill>
              <a:effectLst/>
              <a:latin typeface="+mn-lt"/>
              <a:ea typeface="+mn-ea"/>
              <a:cs typeface="+mn-cs"/>
            </a:rPr>
            <a:t>18.0</a:t>
          </a:r>
          <a:r>
            <a:rPr kumimoji="1" lang="ja-JP" altLang="ja-JP" sz="1100" b="0" i="0" baseline="0">
              <a:solidFill>
                <a:schemeClr val="dk1"/>
              </a:solidFill>
              <a:effectLst/>
              <a:latin typeface="+mn-lt"/>
              <a:ea typeface="+mn-ea"/>
              <a:cs typeface="+mn-cs"/>
            </a:rPr>
            <a:t>％で、前年度と比較し</a:t>
          </a:r>
          <a:r>
            <a:rPr kumimoji="1" lang="en-US" altLang="ja-JP" sz="1100" b="0" i="0" baseline="0">
              <a:solidFill>
                <a:schemeClr val="dk1"/>
              </a:solidFill>
              <a:effectLst/>
              <a:latin typeface="+mn-lt"/>
              <a:ea typeface="+mn-ea"/>
              <a:cs typeface="+mn-cs"/>
            </a:rPr>
            <a:t>0.7</a:t>
          </a:r>
          <a:r>
            <a:rPr kumimoji="1" lang="ja-JP" altLang="ja-JP" sz="1100" b="0" i="0" baseline="0">
              <a:solidFill>
                <a:schemeClr val="dk1"/>
              </a:solidFill>
              <a:effectLst/>
              <a:latin typeface="+mn-lt"/>
              <a:ea typeface="+mn-ea"/>
              <a:cs typeface="+mn-cs"/>
            </a:rPr>
            <a:t>ポイントの増となった。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類似団体平均との比較では</a:t>
          </a:r>
          <a:r>
            <a:rPr kumimoji="1" lang="en-US" altLang="ja-JP" sz="1100" b="0" i="0" baseline="0">
              <a:solidFill>
                <a:schemeClr val="dk1"/>
              </a:solidFill>
              <a:effectLst/>
              <a:latin typeface="+mn-lt"/>
              <a:ea typeface="+mn-ea"/>
              <a:cs typeface="+mn-cs"/>
            </a:rPr>
            <a:t>5.6</a:t>
          </a:r>
          <a:r>
            <a:rPr kumimoji="1" lang="ja-JP" altLang="ja-JP" sz="1100" b="0" i="0" baseline="0">
              <a:solidFill>
                <a:schemeClr val="dk1"/>
              </a:solidFill>
              <a:effectLst/>
              <a:latin typeface="+mn-lt"/>
              <a:ea typeface="+mn-ea"/>
              <a:cs typeface="+mn-cs"/>
            </a:rPr>
            <a:t>ポイント上回る結果となっている。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４</a:t>
          </a:r>
          <a:r>
            <a:rPr kumimoji="1" lang="ja-JP" altLang="ja-JP" sz="1100" b="0" i="0" baseline="0">
              <a:solidFill>
                <a:schemeClr val="dk1"/>
              </a:solidFill>
              <a:effectLst/>
              <a:latin typeface="+mn-lt"/>
              <a:ea typeface="+mn-ea"/>
              <a:cs typeface="+mn-cs"/>
            </a:rPr>
            <a:t>年度の扶助費については、</a:t>
          </a:r>
          <a:r>
            <a:rPr kumimoji="1" lang="ja-JP" altLang="en-US" sz="1100" b="0" i="0" baseline="0">
              <a:solidFill>
                <a:schemeClr val="dk1"/>
              </a:solidFill>
              <a:effectLst/>
              <a:latin typeface="+mn-lt"/>
              <a:ea typeface="+mn-ea"/>
              <a:cs typeface="+mn-cs"/>
            </a:rPr>
            <a:t>障害者の増加等に伴う自立支援給付費の増や</a:t>
          </a:r>
          <a:r>
            <a:rPr kumimoji="1" lang="ja-JP" altLang="ja-JP" sz="1100" b="0" i="0" baseline="0">
              <a:solidFill>
                <a:schemeClr val="dk1"/>
              </a:solidFill>
              <a:effectLst/>
              <a:latin typeface="+mn-lt"/>
              <a:ea typeface="+mn-ea"/>
              <a:cs typeface="+mn-cs"/>
            </a:rPr>
            <a:t>民間保育園運営費委託料の経常経費充当一般財源の増</a:t>
          </a:r>
          <a:r>
            <a:rPr kumimoji="1" lang="ja-JP" altLang="en-US" sz="1100" b="0" i="0" baseline="0">
              <a:solidFill>
                <a:schemeClr val="dk1"/>
              </a:solidFill>
              <a:effectLst/>
              <a:latin typeface="+mn-lt"/>
              <a:ea typeface="+mn-ea"/>
              <a:cs typeface="+mn-cs"/>
            </a:rPr>
            <a:t>等に</a:t>
          </a:r>
          <a:r>
            <a:rPr kumimoji="1" lang="ja-JP" altLang="ja-JP" sz="1100" b="0" i="0" baseline="0">
              <a:solidFill>
                <a:schemeClr val="dk1"/>
              </a:solidFill>
              <a:effectLst/>
              <a:latin typeface="+mn-lt"/>
              <a:ea typeface="+mn-ea"/>
              <a:cs typeface="+mn-cs"/>
            </a:rPr>
            <a:t>より、経常収支比率が増となった。</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35560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567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7637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35560</xdr:rowOff>
    </xdr:from>
    <xdr:to>
      <xdr:col>24</xdr:col>
      <xdr:colOff>114300</xdr:colOff>
      <xdr:row>60</xdr:row>
      <xdr:rowOff>35560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73660</xdr:rowOff>
    </xdr:from>
    <xdr:to>
      <xdr:col>24</xdr:col>
      <xdr:colOff>25400</xdr:colOff>
      <xdr:row>58</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0177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8907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38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163830</xdr:rowOff>
    </xdr:from>
    <xdr:to>
      <xdr:col>24</xdr:col>
      <xdr:colOff>76200</xdr:colOff>
      <xdr:row>56</xdr:row>
      <xdr:rowOff>93980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66040</xdr:rowOff>
    </xdr:from>
    <xdr:to>
      <xdr:col>19</xdr:col>
      <xdr:colOff>187325</xdr:colOff>
      <xdr:row>58</xdr:row>
      <xdr:rowOff>73660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100101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125730</xdr:rowOff>
    </xdr:from>
    <xdr:to>
      <xdr:col>20</xdr:col>
      <xdr:colOff>38100</xdr:colOff>
      <xdr:row>56</xdr:row>
      <xdr:rowOff>55880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66057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2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66040</xdr:rowOff>
    </xdr:from>
    <xdr:to>
      <xdr:col>15</xdr:col>
      <xdr:colOff>98425</xdr:colOff>
      <xdr:row>59</xdr:row>
      <xdr:rowOff>1270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100101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156210</xdr:rowOff>
    </xdr:from>
    <xdr:to>
      <xdr:col>15</xdr:col>
      <xdr:colOff>149225</xdr:colOff>
      <xdr:row>56</xdr:row>
      <xdr:rowOff>86360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96537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1270</xdr:rowOff>
    </xdr:from>
    <xdr:to>
      <xdr:col>11</xdr:col>
      <xdr:colOff>9525</xdr:colOff>
      <xdr:row>59</xdr:row>
      <xdr:rowOff>8890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116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30480</xdr:rowOff>
    </xdr:from>
    <xdr:to>
      <xdr:col>11</xdr:col>
      <xdr:colOff>60325</xdr:colOff>
      <xdr:row>56</xdr:row>
      <xdr:rowOff>132080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142257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163830</xdr:rowOff>
    </xdr:from>
    <xdr:to>
      <xdr:col>6</xdr:col>
      <xdr:colOff>171450</xdr:colOff>
      <xdr:row>56</xdr:row>
      <xdr:rowOff>93980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104157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22860</xdr:rowOff>
    </xdr:from>
    <xdr:to>
      <xdr:col>20</xdr:col>
      <xdr:colOff>38100</xdr:colOff>
      <xdr:row>58</xdr:row>
      <xdr:rowOff>124460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109237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05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15240</xdr:rowOff>
    </xdr:from>
    <xdr:to>
      <xdr:col>15</xdr:col>
      <xdr:colOff>149225</xdr:colOff>
      <xdr:row>58</xdr:row>
      <xdr:rowOff>116840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101617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121920</xdr:rowOff>
    </xdr:from>
    <xdr:to>
      <xdr:col>11</xdr:col>
      <xdr:colOff>60325</xdr:colOff>
      <xdr:row>59</xdr:row>
      <xdr:rowOff>52070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36847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129540</xdr:rowOff>
    </xdr:from>
    <xdr:to>
      <xdr:col>6</xdr:col>
      <xdr:colOff>171450</xdr:colOff>
      <xdr:row>59</xdr:row>
      <xdr:rowOff>59690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07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44467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16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mn-lt"/>
              <a:ea typeface="+mn-ea"/>
              <a:cs typeface="+mn-cs"/>
            </a:rPr>
            <a:t>　</a:t>
          </a:r>
          <a:r>
            <a:rPr kumimoji="1" lang="ja-JP" altLang="ja-JP" sz="950" b="0" i="0" u="none" strike="noStrike" kern="0" cap="none" spc="0" normalizeH="0" baseline="0" noProof="0">
              <a:ln>
                <a:noFill/>
              </a:ln>
              <a:solidFill>
                <a:prstClr val="black"/>
              </a:solidFill>
              <a:effectLst/>
              <a:uLnTx/>
              <a:uFillTx/>
              <a:latin typeface="+mn-lt"/>
              <a:ea typeface="+mn-ea"/>
              <a:cs typeface="+mn-cs"/>
            </a:rPr>
            <a:t>その他に係る経常収支比率は</a:t>
          </a:r>
          <a:r>
            <a:rPr kumimoji="1" lang="en-US" altLang="ja-JP" sz="950" b="0" i="0" u="none" strike="noStrike" kern="0" cap="none" spc="0" normalizeH="0" baseline="0" noProof="0">
              <a:ln>
                <a:noFill/>
              </a:ln>
              <a:solidFill>
                <a:prstClr val="black"/>
              </a:solidFill>
              <a:effectLst/>
              <a:uLnTx/>
              <a:uFillTx/>
              <a:latin typeface="+mn-lt"/>
              <a:ea typeface="+mn-ea"/>
              <a:cs typeface="+mn-cs"/>
            </a:rPr>
            <a:t>13.5</a:t>
          </a:r>
          <a:r>
            <a:rPr kumimoji="1" lang="ja-JP" altLang="en-US" sz="950" b="0" i="0" u="none" strike="noStrike" kern="0" cap="none" spc="0" normalizeH="0" baseline="0" noProof="0">
              <a:ln>
                <a:noFill/>
              </a:ln>
              <a:solidFill>
                <a:prstClr val="black"/>
              </a:solidFill>
              <a:effectLst/>
              <a:uLnTx/>
              <a:uFillTx/>
              <a:latin typeface="+mn-lt"/>
              <a:ea typeface="+mn-ea"/>
              <a:cs typeface="+mn-cs"/>
            </a:rPr>
            <a:t>％</a:t>
          </a:r>
          <a:r>
            <a:rPr kumimoji="1" lang="ja-JP" altLang="ja-JP" sz="950" b="0" i="0" u="none" strike="noStrike" kern="0" cap="none" spc="0" normalizeH="0" baseline="0" noProof="0">
              <a:ln>
                <a:noFill/>
              </a:ln>
              <a:solidFill>
                <a:prstClr val="black"/>
              </a:solidFill>
              <a:effectLst/>
              <a:uLnTx/>
              <a:uFillTx/>
              <a:latin typeface="+mn-lt"/>
              <a:ea typeface="+mn-ea"/>
              <a:cs typeface="+mn-cs"/>
            </a:rPr>
            <a:t>で、前年度と比較し</a:t>
          </a:r>
          <a:r>
            <a:rPr kumimoji="1" lang="en-US" altLang="ja-JP" sz="950" b="0" i="0" u="none" strike="noStrike" kern="0" cap="none" spc="0" normalizeH="0" baseline="0" noProof="0">
              <a:ln>
                <a:noFill/>
              </a:ln>
              <a:solidFill>
                <a:prstClr val="black"/>
              </a:solidFill>
              <a:effectLst/>
              <a:uLnTx/>
              <a:uFillTx/>
              <a:latin typeface="+mn-lt"/>
              <a:ea typeface="+mn-ea"/>
              <a:cs typeface="+mn-cs"/>
            </a:rPr>
            <a:t>0.5</a:t>
          </a:r>
          <a:r>
            <a:rPr kumimoji="1" lang="ja-JP" altLang="ja-JP" sz="95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950" b="0" i="0" u="none" strike="noStrike" kern="0" cap="none" spc="0" normalizeH="0" baseline="0" noProof="0">
              <a:ln>
                <a:noFill/>
              </a:ln>
              <a:solidFill>
                <a:prstClr val="black"/>
              </a:solidFill>
              <a:effectLst/>
              <a:uLnTx/>
              <a:uFillTx/>
              <a:latin typeface="+mn-lt"/>
              <a:ea typeface="+mn-ea"/>
              <a:cs typeface="+mn-cs"/>
            </a:rPr>
            <a:t>増</a:t>
          </a:r>
          <a:r>
            <a:rPr kumimoji="1" lang="ja-JP" altLang="ja-JP" sz="95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prstClr val="black"/>
              </a:solidFill>
              <a:effectLst/>
              <a:uLnTx/>
              <a:uFillTx/>
              <a:latin typeface="+mn-lt"/>
              <a:ea typeface="+mn-ea"/>
              <a:cs typeface="+mn-cs"/>
            </a:rPr>
            <a:t>　</a:t>
          </a:r>
          <a:r>
            <a:rPr kumimoji="1" lang="ja-JP" altLang="ja-JP" sz="950" b="0" i="0" baseline="0">
              <a:solidFill>
                <a:schemeClr val="dk1"/>
              </a:solidFill>
              <a:effectLst/>
              <a:latin typeface="+mn-lt"/>
              <a:ea typeface="+mn-ea"/>
              <a:cs typeface="+mn-cs"/>
            </a:rPr>
            <a:t>類似団体平均との比較では</a:t>
          </a:r>
          <a:r>
            <a:rPr kumimoji="1" lang="en-US" altLang="ja-JP" sz="950" b="0" i="0" baseline="0">
              <a:solidFill>
                <a:schemeClr val="dk1"/>
              </a:solidFill>
              <a:effectLst/>
              <a:latin typeface="+mn-lt"/>
              <a:ea typeface="+mn-ea"/>
              <a:cs typeface="+mn-cs"/>
            </a:rPr>
            <a:t>0.9</a:t>
          </a:r>
          <a:r>
            <a:rPr kumimoji="1" lang="ja-JP" altLang="ja-JP" sz="950" b="0" i="0" baseline="0">
              <a:solidFill>
                <a:schemeClr val="dk1"/>
              </a:solidFill>
              <a:effectLst/>
              <a:latin typeface="+mn-lt"/>
              <a:ea typeface="+mn-ea"/>
              <a:cs typeface="+mn-cs"/>
            </a:rPr>
            <a:t>ポイント上回る結果となっている。</a:t>
          </a:r>
          <a:endParaRPr lang="ja-JP" altLang="ja-JP" sz="95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prstClr val="black"/>
              </a:solidFill>
              <a:effectLst/>
              <a:uLnTx/>
              <a:uFillTx/>
              <a:latin typeface="+mn-lt"/>
              <a:ea typeface="+mn-ea"/>
              <a:cs typeface="+mn-cs"/>
            </a:rPr>
            <a:t>　</a:t>
          </a:r>
          <a:r>
            <a:rPr kumimoji="1" lang="ja-JP" altLang="ja-JP" sz="950" b="0" i="0" u="none" strike="noStrike" kern="0" cap="none" spc="0" normalizeH="0" baseline="0" noProof="0">
              <a:ln>
                <a:noFill/>
              </a:ln>
              <a:solidFill>
                <a:prstClr val="black"/>
              </a:solidFill>
              <a:effectLst/>
              <a:uLnTx/>
              <a:uFillTx/>
              <a:latin typeface="+mn-lt"/>
              <a:ea typeface="+mn-ea"/>
              <a:cs typeface="+mn-cs"/>
            </a:rPr>
            <a:t>令和</a:t>
          </a:r>
          <a:r>
            <a:rPr kumimoji="1" lang="ja-JP" altLang="en-US" sz="950" b="0" i="0" u="none" strike="noStrike" kern="0" cap="none" spc="0" normalizeH="0" baseline="0" noProof="0">
              <a:ln>
                <a:noFill/>
              </a:ln>
              <a:solidFill>
                <a:prstClr val="black"/>
              </a:solidFill>
              <a:effectLst/>
              <a:uLnTx/>
              <a:uFillTx/>
              <a:latin typeface="+mn-lt"/>
              <a:ea typeface="+mn-ea"/>
              <a:cs typeface="+mn-cs"/>
            </a:rPr>
            <a:t>４</a:t>
          </a:r>
          <a:r>
            <a:rPr kumimoji="1" lang="ja-JP" altLang="ja-JP" sz="950" b="0" i="0" u="none" strike="noStrike" kern="0" cap="none" spc="0" normalizeH="0" baseline="0" noProof="0">
              <a:ln>
                <a:noFill/>
              </a:ln>
              <a:solidFill>
                <a:prstClr val="black"/>
              </a:solidFill>
              <a:effectLst/>
              <a:uLnTx/>
              <a:uFillTx/>
              <a:latin typeface="+mn-lt"/>
              <a:ea typeface="+mn-ea"/>
              <a:cs typeface="+mn-cs"/>
            </a:rPr>
            <a:t>年度の繰出金については、</a:t>
          </a:r>
          <a:r>
            <a:rPr kumimoji="1" lang="ja-JP" altLang="en-US" sz="950" b="0" i="0" u="none" strike="noStrike" kern="0" cap="none" spc="0" normalizeH="0" baseline="0" noProof="0">
              <a:ln>
                <a:noFill/>
              </a:ln>
              <a:solidFill>
                <a:prstClr val="black"/>
              </a:solidFill>
              <a:effectLst/>
              <a:uLnTx/>
              <a:uFillTx/>
              <a:latin typeface="+mn-lt"/>
              <a:ea typeface="+mn-ea"/>
              <a:cs typeface="+mn-cs"/>
            </a:rPr>
            <a:t>高齢化等による後期高齢者医療特別会計繰出金や介護保険事業特別会計繰出金の増により、</a:t>
          </a:r>
          <a:r>
            <a:rPr kumimoji="1" lang="ja-JP" altLang="ja-JP" sz="950" b="0" i="0" u="none" strike="noStrike" kern="0" cap="none" spc="0" normalizeH="0" baseline="0" noProof="0">
              <a:ln>
                <a:noFill/>
              </a:ln>
              <a:solidFill>
                <a:prstClr val="black"/>
              </a:solidFill>
              <a:effectLst/>
              <a:uLnTx/>
              <a:uFillTx/>
              <a:latin typeface="+mn-lt"/>
              <a:ea typeface="+mn-ea"/>
              <a:cs typeface="+mn-cs"/>
            </a:rPr>
            <a:t>経常的経費充当一般財源が前年度に比べ、</a:t>
          </a:r>
          <a:r>
            <a:rPr kumimoji="1" lang="en-US" altLang="ja-JP" sz="950" b="0" i="0" u="none" strike="noStrike" kern="0" cap="none" spc="0" normalizeH="0" baseline="0" noProof="0">
              <a:ln>
                <a:noFill/>
              </a:ln>
              <a:solidFill>
                <a:prstClr val="black"/>
              </a:solidFill>
              <a:effectLst/>
              <a:uLnTx/>
              <a:uFillTx/>
              <a:latin typeface="+mn-lt"/>
              <a:ea typeface="+mn-ea"/>
              <a:cs typeface="+mn-cs"/>
            </a:rPr>
            <a:t>88,446</a:t>
          </a:r>
          <a:r>
            <a:rPr kumimoji="1" lang="ja-JP" altLang="ja-JP" sz="950" b="0" i="0" u="none" strike="noStrike" kern="0" cap="none" spc="0" normalizeH="0" baseline="0" noProof="0">
              <a:ln>
                <a:noFill/>
              </a:ln>
              <a:solidFill>
                <a:prstClr val="black"/>
              </a:solidFill>
              <a:effectLst/>
              <a:uLnTx/>
              <a:uFillTx/>
              <a:latin typeface="+mn-lt"/>
              <a:ea typeface="+mn-ea"/>
              <a:cs typeface="+mn-cs"/>
            </a:rPr>
            <a:t>千円（</a:t>
          </a:r>
          <a:r>
            <a:rPr kumimoji="1" lang="en-US" altLang="ja-JP" sz="950" b="0" i="0" u="none" strike="noStrike" kern="0" cap="none" spc="0" normalizeH="0" baseline="0" noProof="0">
              <a:ln>
                <a:noFill/>
              </a:ln>
              <a:solidFill>
                <a:prstClr val="black"/>
              </a:solidFill>
              <a:effectLst/>
              <a:uLnTx/>
              <a:uFillTx/>
              <a:latin typeface="+mn-lt"/>
              <a:ea typeface="+mn-ea"/>
              <a:cs typeface="+mn-cs"/>
            </a:rPr>
            <a:t>4.0</a:t>
          </a:r>
          <a:r>
            <a:rPr kumimoji="1" lang="ja-JP" altLang="ja-JP" sz="950" b="0" i="0" u="none" strike="noStrike" kern="0" cap="none" spc="0" normalizeH="0" baseline="0" noProof="0">
              <a:ln>
                <a:noFill/>
              </a:ln>
              <a:solidFill>
                <a:prstClr val="black"/>
              </a:solidFill>
              <a:effectLst/>
              <a:uLnTx/>
              <a:uFillTx/>
              <a:latin typeface="+mn-lt"/>
              <a:ea typeface="+mn-ea"/>
              <a:cs typeface="+mn-cs"/>
            </a:rPr>
            <a:t>％）の</a:t>
          </a:r>
          <a:r>
            <a:rPr kumimoji="1" lang="ja-JP" altLang="en-US" sz="950" b="0" i="0" u="none" strike="noStrike" kern="0" cap="none" spc="0" normalizeH="0" baseline="0" noProof="0">
              <a:ln>
                <a:noFill/>
              </a:ln>
              <a:solidFill>
                <a:prstClr val="black"/>
              </a:solidFill>
              <a:effectLst/>
              <a:uLnTx/>
              <a:uFillTx/>
              <a:latin typeface="+mn-lt"/>
              <a:ea typeface="+mn-ea"/>
              <a:cs typeface="+mn-cs"/>
            </a:rPr>
            <a:t>増</a:t>
          </a:r>
          <a:r>
            <a:rPr kumimoji="1" lang="ja-JP" altLang="ja-JP" sz="950" b="0" i="0" u="none" strike="noStrike" kern="0" cap="none" spc="0" normalizeH="0" baseline="0" noProof="0">
              <a:ln>
                <a:noFill/>
              </a:ln>
              <a:solidFill>
                <a:prstClr val="black"/>
              </a:solidFill>
              <a:effectLst/>
              <a:uLnTx/>
              <a:uFillTx/>
              <a:latin typeface="+mn-lt"/>
              <a:ea typeface="+mn-ea"/>
              <a:cs typeface="+mn-cs"/>
            </a:rPr>
            <a:t>となったことにより経常収支比率が</a:t>
          </a:r>
          <a:r>
            <a:rPr kumimoji="1" lang="ja-JP" altLang="en-US" sz="950" b="0" i="0" u="none" strike="noStrike" kern="0" cap="none" spc="0" normalizeH="0" baseline="0" noProof="0">
              <a:ln>
                <a:noFill/>
              </a:ln>
              <a:solidFill>
                <a:prstClr val="black"/>
              </a:solidFill>
              <a:effectLst/>
              <a:uLnTx/>
              <a:uFillTx/>
              <a:latin typeface="+mn-lt"/>
              <a:ea typeface="+mn-ea"/>
              <a:cs typeface="+mn-cs"/>
            </a:rPr>
            <a:t>増加</a:t>
          </a:r>
          <a:r>
            <a:rPr kumimoji="1" lang="ja-JP" altLang="ja-JP" sz="95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prstClr val="black"/>
              </a:solidFill>
              <a:effectLst/>
              <a:uLnTx/>
              <a:uFillTx/>
              <a:latin typeface="+mn-lt"/>
              <a:ea typeface="+mn-ea"/>
              <a:cs typeface="+mn-cs"/>
            </a:rPr>
            <a:t>　今後も特別会計への繰出金については、経費の節減等により、抑制に努める。</a:t>
          </a:r>
          <a:endParaRPr kumimoji="0" lang="ja-JP" altLang="ja-JP" sz="95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6350</xdr:rowOff>
    </xdr:from>
    <xdr:to>
      <xdr:col>82</xdr:col>
      <xdr:colOff>107950</xdr:colOff>
      <xdr:row>62</xdr:row>
      <xdr:rowOff>63500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932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92727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6350</xdr:rowOff>
    </xdr:from>
    <xdr:to>
      <xdr:col>82</xdr:col>
      <xdr:colOff>196850</xdr:colOff>
      <xdr:row>53</xdr:row>
      <xdr:rowOff>6350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25400</xdr:rowOff>
    </xdr:from>
    <xdr:to>
      <xdr:col>82</xdr:col>
      <xdr:colOff>107950</xdr:colOff>
      <xdr:row>58</xdr:row>
      <xdr:rowOff>88900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9695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111777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0</xdr:rowOff>
    </xdr:from>
    <xdr:to>
      <xdr:col>78</xdr:col>
      <xdr:colOff>69850</xdr:colOff>
      <xdr:row>58</xdr:row>
      <xdr:rowOff>25400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944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6350</xdr:rowOff>
    </xdr:from>
    <xdr:to>
      <xdr:col>78</xdr:col>
      <xdr:colOff>120650</xdr:colOff>
      <xdr:row>57</xdr:row>
      <xdr:rowOff>107950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118127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54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0</xdr:rowOff>
    </xdr:from>
    <xdr:to>
      <xdr:col>73</xdr:col>
      <xdr:colOff>180975</xdr:colOff>
      <xdr:row>60</xdr:row>
      <xdr:rowOff>63500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893800" y="9944100"/>
          <a:ext cx="889000" cy="40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120650</xdr:rowOff>
    </xdr:from>
    <xdr:to>
      <xdr:col>74</xdr:col>
      <xdr:colOff>31750</xdr:colOff>
      <xdr:row>58</xdr:row>
      <xdr:rowOff>50800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60977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69850</xdr:rowOff>
    </xdr:from>
    <xdr:to>
      <xdr:col>69</xdr:col>
      <xdr:colOff>92075</xdr:colOff>
      <xdr:row>60</xdr:row>
      <xdr:rowOff>63500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101854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88900</xdr:rowOff>
    </xdr:from>
    <xdr:to>
      <xdr:col>65</xdr:col>
      <xdr:colOff>53975</xdr:colOff>
      <xdr:row>59</xdr:row>
      <xdr:rowOff>19050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29227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10177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146050</xdr:rowOff>
    </xdr:from>
    <xdr:to>
      <xdr:col>78</xdr:col>
      <xdr:colOff>120650</xdr:colOff>
      <xdr:row>58</xdr:row>
      <xdr:rowOff>76200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60977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00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120650</xdr:rowOff>
    </xdr:from>
    <xdr:to>
      <xdr:col>74</xdr:col>
      <xdr:colOff>31750</xdr:colOff>
      <xdr:row>58</xdr:row>
      <xdr:rowOff>50800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35577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12700</xdr:rowOff>
    </xdr:from>
    <xdr:to>
      <xdr:col>69</xdr:col>
      <xdr:colOff>142875</xdr:colOff>
      <xdr:row>60</xdr:row>
      <xdr:rowOff>114300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99077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prstClr val="black"/>
              </a:solidFill>
              <a:effectLst/>
              <a:uLnTx/>
              <a:uFillTx/>
              <a:latin typeface="+mn-lt"/>
              <a:ea typeface="+mn-ea"/>
              <a:cs typeface="+mn-cs"/>
            </a:rPr>
            <a:t>　</a:t>
          </a:r>
          <a:r>
            <a:rPr kumimoji="1" lang="ja-JP" altLang="ja-JP" sz="1000" b="0" i="0" u="none" strike="noStrike" kern="0" cap="none" spc="0" normalizeH="0" baseline="0" noProof="0">
              <a:ln>
                <a:noFill/>
              </a:ln>
              <a:solidFill>
                <a:prstClr val="black"/>
              </a:solidFill>
              <a:effectLst/>
              <a:uLnTx/>
              <a:uFillTx/>
              <a:latin typeface="+mn-lt"/>
              <a:ea typeface="+mn-ea"/>
              <a:cs typeface="+mn-cs"/>
            </a:rPr>
            <a:t>補助費等は</a:t>
          </a:r>
          <a:r>
            <a:rPr kumimoji="1" lang="en-US" altLang="ja-JP" sz="1000" b="0" i="0" u="none" strike="noStrike" kern="0" cap="none" spc="0" normalizeH="0" baseline="0" noProof="0">
              <a:ln>
                <a:noFill/>
              </a:ln>
              <a:solidFill>
                <a:prstClr val="black"/>
              </a:solidFill>
              <a:effectLst/>
              <a:uLnTx/>
              <a:uFillTx/>
              <a:latin typeface="+mn-lt"/>
              <a:ea typeface="+mn-ea"/>
              <a:cs typeface="+mn-cs"/>
            </a:rPr>
            <a:t>9.9</a:t>
          </a:r>
          <a:r>
            <a:rPr kumimoji="1" lang="ja-JP" altLang="ja-JP" sz="1000" b="0" i="0" u="none" strike="noStrike" kern="0" cap="none" spc="0" normalizeH="0" baseline="0" noProof="0">
              <a:ln>
                <a:noFill/>
              </a:ln>
              <a:solidFill>
                <a:prstClr val="black"/>
              </a:solidFill>
              <a:effectLst/>
              <a:uLnTx/>
              <a:uFillTx/>
              <a:latin typeface="+mn-lt"/>
              <a:ea typeface="+mn-ea"/>
              <a:cs typeface="+mn-cs"/>
            </a:rPr>
            <a:t>％で、前年度と比較し</a:t>
          </a:r>
          <a:r>
            <a:rPr kumimoji="1" lang="en-US" altLang="ja-JP" sz="1000" b="0" i="0" u="none" strike="noStrike" kern="0" cap="none" spc="0" normalizeH="0" baseline="0" noProof="0">
              <a:ln>
                <a:noFill/>
              </a:ln>
              <a:solidFill>
                <a:prstClr val="black"/>
              </a:solidFill>
              <a:effectLst/>
              <a:uLnTx/>
              <a:uFillTx/>
              <a:latin typeface="+mn-lt"/>
              <a:ea typeface="+mn-ea"/>
              <a:cs typeface="+mn-cs"/>
            </a:rPr>
            <a:t>0.3</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000" b="0" i="0" u="none" strike="noStrike" kern="0" cap="none" spc="0" normalizeH="0" baseline="0" noProof="0">
              <a:ln>
                <a:noFill/>
              </a:ln>
              <a:solidFill>
                <a:prstClr val="black"/>
              </a:solidFill>
              <a:effectLst/>
              <a:uLnTx/>
              <a:uFillTx/>
              <a:latin typeface="+mn-lt"/>
              <a:ea typeface="+mn-ea"/>
              <a:cs typeface="+mn-cs"/>
            </a:rPr>
            <a:t>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類似団体との比較では</a:t>
          </a:r>
          <a:r>
            <a:rPr kumimoji="1" lang="en-US" altLang="ja-JP" sz="1000" b="0" i="0" u="none" strike="noStrike" kern="0" cap="none" spc="0" normalizeH="0" baseline="0" noProof="0">
              <a:ln>
                <a:noFill/>
              </a:ln>
              <a:solidFill>
                <a:prstClr val="black"/>
              </a:solidFill>
              <a:effectLst/>
              <a:uLnTx/>
              <a:uFillTx/>
              <a:latin typeface="+mn-lt"/>
              <a:ea typeface="+mn-ea"/>
              <a:cs typeface="+mn-cs"/>
            </a:rPr>
            <a:t>2.4</a:t>
          </a:r>
          <a:r>
            <a:rPr kumimoji="1" lang="ja-JP" altLang="ja-JP" sz="1000" b="0" i="0" u="none" strike="noStrike" kern="0" cap="none" spc="0" normalizeH="0" baseline="0" noProof="0">
              <a:ln>
                <a:noFill/>
              </a:ln>
              <a:solidFill>
                <a:prstClr val="black"/>
              </a:solidFill>
              <a:effectLst/>
              <a:uLnTx/>
              <a:uFillTx/>
              <a:latin typeface="+mn-lt"/>
              <a:ea typeface="+mn-ea"/>
              <a:cs typeface="+mn-cs"/>
            </a:rPr>
            <a:t>ポイント下回る結果になっている。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令和</a:t>
          </a:r>
          <a:r>
            <a:rPr kumimoji="1" lang="ja-JP" altLang="en-US" sz="1000" b="0" i="0" u="none" strike="noStrike" kern="0" cap="none" spc="0" normalizeH="0" baseline="0" noProof="0">
              <a:ln>
                <a:noFill/>
              </a:ln>
              <a:solidFill>
                <a:prstClr val="black"/>
              </a:solidFill>
              <a:effectLst/>
              <a:uLnTx/>
              <a:uFillTx/>
              <a:latin typeface="+mn-lt"/>
              <a:ea typeface="+mn-ea"/>
              <a:cs typeface="+mn-cs"/>
            </a:rPr>
            <a:t>４</a:t>
          </a:r>
          <a:r>
            <a:rPr kumimoji="1" lang="ja-JP" altLang="ja-JP" sz="1000" b="0" i="0" u="none" strike="noStrike" kern="0" cap="none" spc="0" normalizeH="0" baseline="0" noProof="0">
              <a:ln>
                <a:noFill/>
              </a:ln>
              <a:solidFill>
                <a:prstClr val="black"/>
              </a:solidFill>
              <a:effectLst/>
              <a:uLnTx/>
              <a:uFillTx/>
              <a:latin typeface="+mn-lt"/>
              <a:ea typeface="+mn-ea"/>
              <a:cs typeface="+mn-cs"/>
            </a:rPr>
            <a:t>年度の補助費等については、</a:t>
          </a:r>
          <a:r>
            <a:rPr kumimoji="1" lang="ja-JP" altLang="en-US" sz="1000" b="0" i="0" u="none" strike="noStrike" kern="0" cap="none" spc="0" normalizeH="0" baseline="0" noProof="0">
              <a:ln>
                <a:noFill/>
              </a:ln>
              <a:solidFill>
                <a:prstClr val="black"/>
              </a:solidFill>
              <a:effectLst/>
              <a:uLnTx/>
              <a:uFillTx/>
              <a:latin typeface="+mn-lt"/>
              <a:ea typeface="+mn-ea"/>
              <a:cs typeface="+mn-cs"/>
            </a:rPr>
            <a:t>消防事務委託料の減等</a:t>
          </a:r>
          <a:r>
            <a:rPr kumimoji="1" lang="ja-JP" altLang="ja-JP" sz="1000" b="0" i="0" u="none" strike="noStrike" kern="0" cap="none" spc="0" normalizeH="0" baseline="0" noProof="0">
              <a:ln>
                <a:noFill/>
              </a:ln>
              <a:solidFill>
                <a:prstClr val="black"/>
              </a:solidFill>
              <a:effectLst/>
              <a:uLnTx/>
              <a:uFillTx/>
              <a:latin typeface="+mn-lt"/>
              <a:ea typeface="+mn-ea"/>
              <a:cs typeface="+mn-cs"/>
            </a:rPr>
            <a:t>により、経常的経費充当一般財源が前年度に比べ</a:t>
          </a:r>
          <a:r>
            <a:rPr kumimoji="1" lang="en-US" altLang="ja-JP" sz="1000" b="0" i="0" u="none" strike="noStrike" kern="0" cap="none" spc="0" normalizeH="0" baseline="0" noProof="0">
              <a:ln>
                <a:noFill/>
              </a:ln>
              <a:solidFill>
                <a:prstClr val="black"/>
              </a:solidFill>
              <a:effectLst/>
              <a:uLnTx/>
              <a:uFillTx/>
              <a:latin typeface="+mn-lt"/>
              <a:ea typeface="+mn-ea"/>
              <a:cs typeface="+mn-cs"/>
            </a:rPr>
            <a:t>64,323</a:t>
          </a:r>
          <a:r>
            <a:rPr kumimoji="1" lang="ja-JP" altLang="ja-JP" sz="1000" b="0" i="0" u="none" strike="noStrike" kern="0" cap="none" spc="0" normalizeH="0" baseline="0" noProof="0">
              <a:ln>
                <a:noFill/>
              </a:ln>
              <a:solidFill>
                <a:prstClr val="black"/>
              </a:solidFill>
              <a:effectLst/>
              <a:uLnTx/>
              <a:uFillTx/>
              <a:latin typeface="+mn-lt"/>
              <a:ea typeface="+mn-ea"/>
              <a:cs typeface="+mn-cs"/>
            </a:rPr>
            <a:t>千円（</a:t>
          </a:r>
          <a:r>
            <a:rPr kumimoji="1" lang="en-US" altLang="ja-JP" sz="1000" b="0" i="0" u="none" strike="noStrike" kern="0" cap="none" spc="0" normalizeH="0" baseline="0" noProof="0">
              <a:ln>
                <a:noFill/>
              </a:ln>
              <a:solidFill>
                <a:prstClr val="black"/>
              </a:solidFill>
              <a:effectLst/>
              <a:uLnTx/>
              <a:uFillTx/>
              <a:latin typeface="+mn-lt"/>
              <a:ea typeface="+mn-ea"/>
              <a:cs typeface="+mn-cs"/>
            </a:rPr>
            <a:t>3.4</a:t>
          </a:r>
          <a:r>
            <a:rPr kumimoji="1" lang="ja-JP" altLang="ja-JP" sz="1000" b="0" i="0" u="none" strike="noStrike" kern="0" cap="none" spc="0" normalizeH="0" baseline="0" noProof="0">
              <a:ln>
                <a:noFill/>
              </a:ln>
              <a:solidFill>
                <a:prstClr val="black"/>
              </a:solidFill>
              <a:effectLst/>
              <a:uLnTx/>
              <a:uFillTx/>
              <a:latin typeface="+mn-lt"/>
              <a:ea typeface="+mn-ea"/>
              <a:cs typeface="+mn-cs"/>
            </a:rPr>
            <a:t>％）の</a:t>
          </a:r>
          <a:r>
            <a:rPr kumimoji="1" lang="ja-JP" altLang="en-US" sz="1000" b="0" i="0" u="none" strike="noStrike" kern="0" cap="none" spc="0" normalizeH="0" baseline="0" noProof="0">
              <a:ln>
                <a:noFill/>
              </a:ln>
              <a:solidFill>
                <a:prstClr val="black"/>
              </a:solidFill>
              <a:effectLst/>
              <a:uLnTx/>
              <a:uFillTx/>
              <a:latin typeface="+mn-lt"/>
              <a:ea typeface="+mn-ea"/>
              <a:cs typeface="+mn-cs"/>
            </a:rPr>
            <a:t>減</a:t>
          </a:r>
          <a:r>
            <a:rPr kumimoji="1" lang="ja-JP" altLang="ja-JP" sz="1000" b="0" i="0" u="none" strike="noStrike" kern="0" cap="none" spc="0" normalizeH="0" baseline="0" noProof="0">
              <a:ln>
                <a:noFill/>
              </a:ln>
              <a:solidFill>
                <a:prstClr val="black"/>
              </a:solidFill>
              <a:effectLst/>
              <a:uLnTx/>
              <a:uFillTx/>
              <a:latin typeface="+mn-lt"/>
              <a:ea typeface="+mn-ea"/>
              <a:cs typeface="+mn-cs"/>
            </a:rPr>
            <a:t>とな</a:t>
          </a:r>
          <a:r>
            <a:rPr kumimoji="1" lang="ja-JP" altLang="en-US" sz="1000" b="0" i="0" u="none" strike="noStrike" kern="0" cap="none" spc="0" normalizeH="0" baseline="0" noProof="0">
              <a:ln>
                <a:noFill/>
              </a:ln>
              <a:solidFill>
                <a:prstClr val="black"/>
              </a:solidFill>
              <a:effectLst/>
              <a:uLnTx/>
              <a:uFillTx/>
              <a:latin typeface="+mn-lt"/>
              <a:ea typeface="+mn-ea"/>
              <a:cs typeface="+mn-cs"/>
            </a:rPr>
            <a:t>り、</a:t>
          </a:r>
          <a:r>
            <a:rPr kumimoji="1" lang="ja-JP" altLang="ja-JP" sz="1000" b="0" i="0" u="none" strike="noStrike" kern="0" cap="none" spc="0" normalizeH="0" baseline="0" noProof="0">
              <a:ln>
                <a:noFill/>
              </a:ln>
              <a:solidFill>
                <a:prstClr val="black"/>
              </a:solidFill>
              <a:effectLst/>
              <a:uLnTx/>
              <a:uFillTx/>
              <a:latin typeface="+mn-lt"/>
              <a:ea typeface="+mn-ea"/>
              <a:cs typeface="+mn-cs"/>
            </a:rPr>
            <a:t>経常収支比率</a:t>
          </a:r>
          <a:r>
            <a:rPr kumimoji="1" lang="ja-JP" altLang="en-US" sz="1000" b="0" i="0" u="none" strike="noStrike" kern="0" cap="none" spc="0" normalizeH="0" baseline="0" noProof="0">
              <a:ln>
                <a:noFill/>
              </a:ln>
              <a:solidFill>
                <a:prstClr val="black"/>
              </a:solidFill>
              <a:effectLst/>
              <a:uLnTx/>
              <a:uFillTx/>
              <a:latin typeface="+mn-lt"/>
              <a:ea typeface="+mn-ea"/>
              <a:cs typeface="+mn-cs"/>
            </a:rPr>
            <a:t>は減となった</a:t>
          </a:r>
          <a:r>
            <a:rPr kumimoji="1" lang="ja-JP" altLang="ja-JP" sz="1000" b="0" i="0" u="none" strike="noStrike" kern="0" cap="none" spc="0" normalizeH="0" baseline="0" noProof="0">
              <a:ln>
                <a:noFill/>
              </a:ln>
              <a:solidFill>
                <a:prstClr val="black"/>
              </a:solidFill>
              <a:effectLst/>
              <a:uLnTx/>
              <a:uFillTx/>
              <a:latin typeface="+mn-lt"/>
              <a:ea typeface="+mn-ea"/>
              <a:cs typeface="+mn-cs"/>
            </a:rPr>
            <a:t>。</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prstClr val="black"/>
              </a:solidFill>
              <a:effectLst/>
              <a:uLnTx/>
              <a:uFillTx/>
              <a:latin typeface="+mn-lt"/>
              <a:ea typeface="+mn-ea"/>
              <a:cs typeface="+mn-cs"/>
            </a:rPr>
            <a:t>　今後は、社会状況等の変化を踏まえ、目的、効果及び必要性を引</a:t>
          </a:r>
          <a:r>
            <a:rPr kumimoji="1" lang="ja-JP" altLang="en-US" sz="1000" b="0" i="0" u="none" strike="noStrike" kern="0" cap="none" spc="0" normalizeH="0" baseline="0" noProof="0">
              <a:ln>
                <a:noFill/>
              </a:ln>
              <a:solidFill>
                <a:prstClr val="black"/>
              </a:solidFill>
              <a:effectLst/>
              <a:uLnTx/>
              <a:uFillTx/>
              <a:latin typeface="+mn-lt"/>
              <a:ea typeface="+mn-ea"/>
              <a:cs typeface="+mn-cs"/>
            </a:rPr>
            <a:t>き</a:t>
          </a:r>
          <a:r>
            <a:rPr kumimoji="1" lang="ja-JP" altLang="ja-JP" sz="1000" b="0" i="0" u="none" strike="noStrike" kern="0" cap="none" spc="0" normalizeH="0" baseline="0" noProof="0">
              <a:ln>
                <a:noFill/>
              </a:ln>
              <a:solidFill>
                <a:prstClr val="black"/>
              </a:solidFill>
              <a:effectLst/>
              <a:uLnTx/>
              <a:uFillTx/>
              <a:latin typeface="+mn-lt"/>
              <a:ea typeface="+mn-ea"/>
              <a:cs typeface="+mn-cs"/>
            </a:rPr>
            <a:t>続き検討し、適正化に努める。</a:t>
          </a:r>
          <a:endParaRPr kumimoji="0" lang="ja-JP" altLang="ja-JP" sz="10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39</xdr:row>
      <xdr:rowOff>120142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78576"/>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92219</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7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120142</xdr:rowOff>
    </xdr:from>
    <xdr:to>
      <xdr:col>82</xdr:col>
      <xdr:colOff>196850</xdr:colOff>
      <xdr:row>39</xdr:row>
      <xdr:rowOff>120142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80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xdr:rowOff>
    </xdr:from>
    <xdr:to>
      <xdr:col>82</xdr:col>
      <xdr:colOff>107950</xdr:colOff>
      <xdr:row>36</xdr:row>
      <xdr:rowOff>21844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18032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21844</xdr:rowOff>
    </xdr:from>
    <xdr:to>
      <xdr:col>78</xdr:col>
      <xdr:colOff>69850</xdr:colOff>
      <xdr:row>36</xdr:row>
      <xdr:rowOff>30988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1940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30988</xdr:rowOff>
    </xdr:from>
    <xdr:to>
      <xdr:col>73</xdr:col>
      <xdr:colOff>180975</xdr:colOff>
      <xdr:row>36</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2031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49276</xdr:rowOff>
    </xdr:from>
    <xdr:to>
      <xdr:col>69</xdr:col>
      <xdr:colOff>92075</xdr:colOff>
      <xdr:row>36</xdr:row>
      <xdr:rowOff>58420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2214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128778</xdr:rowOff>
    </xdr:from>
    <xdr:to>
      <xdr:col>82</xdr:col>
      <xdr:colOff>158750</xdr:colOff>
      <xdr:row>36</xdr:row>
      <xdr:rowOff>58928</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145305</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597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142494</xdr:rowOff>
    </xdr:from>
    <xdr:to>
      <xdr:col>78</xdr:col>
      <xdr:colOff>120650</xdr:colOff>
      <xdr:row>36</xdr:row>
      <xdr:rowOff>72644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82821</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5912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151638</xdr:rowOff>
    </xdr:from>
    <xdr:to>
      <xdr:col>74</xdr:col>
      <xdr:colOff>31750</xdr:colOff>
      <xdr:row>36</xdr:row>
      <xdr:rowOff>81788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91965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xdr:rowOff>
    </xdr:from>
    <xdr:to>
      <xdr:col>69</xdr:col>
      <xdr:colOff>142875</xdr:colOff>
      <xdr:row>36</xdr:row>
      <xdr:rowOff>109220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119397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169926</xdr:rowOff>
    </xdr:from>
    <xdr:to>
      <xdr:col>65</xdr:col>
      <xdr:colOff>53975</xdr:colOff>
      <xdr:row>36</xdr:row>
      <xdr:rowOff>100076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110253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sysClr val="windowText" lastClr="000000"/>
              </a:solidFill>
              <a:effectLst/>
              <a:uLnTx/>
              <a:uFillTx/>
              <a:latin typeface="+mn-lt"/>
              <a:ea typeface="+mn-ea"/>
              <a:cs typeface="+mn-cs"/>
            </a:rPr>
            <a:t>　</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公債費は</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9.7</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％で、前年度と比較し</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0.1</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ポイントの</a:t>
          </a:r>
          <a:r>
            <a:rPr kumimoji="1" lang="ja-JP" altLang="en-US" sz="950" b="0" i="0" u="none" strike="noStrike" kern="0" cap="none" spc="0" normalizeH="0" baseline="0" noProof="0">
              <a:ln>
                <a:noFill/>
              </a:ln>
              <a:solidFill>
                <a:sysClr val="windowText" lastClr="000000"/>
              </a:solidFill>
              <a:effectLst/>
              <a:uLnTx/>
              <a:uFillTx/>
              <a:latin typeface="+mn-lt"/>
              <a:ea typeface="+mn-ea"/>
              <a:cs typeface="+mn-cs"/>
            </a:rPr>
            <a:t>増</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となった。</a:t>
          </a:r>
          <a:endParaRPr kumimoji="0" lang="ja-JP" altLang="ja-JP" sz="9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　類似団体平均との比較では</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4.6</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ポイント下回る結果となっている。</a:t>
          </a:r>
          <a:endParaRPr kumimoji="0" lang="ja-JP" altLang="ja-JP" sz="9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　令和</a:t>
          </a:r>
          <a:r>
            <a:rPr kumimoji="1" lang="ja-JP" altLang="en-US" sz="950" b="0" i="0" u="none" strike="noStrike" kern="0" cap="none" spc="0" normalizeH="0" baseline="0" noProof="0">
              <a:ln>
                <a:noFill/>
              </a:ln>
              <a:solidFill>
                <a:sysClr val="windowText" lastClr="000000"/>
              </a:solidFill>
              <a:effectLst/>
              <a:uLnTx/>
              <a:uFillTx/>
              <a:latin typeface="+mn-lt"/>
              <a:ea typeface="+mn-ea"/>
              <a:cs typeface="+mn-cs"/>
            </a:rPr>
            <a:t>４</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年度の公債費については、臨時財政対策債以外の地方債の償還が進んできているところではあるが、臨時財政対策債の元金償還額が前年度と比較し、</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67,047</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千円（</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6.0</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％）の増とな</a:t>
          </a:r>
          <a:r>
            <a:rPr kumimoji="1" lang="ja-JP" altLang="en-US" sz="950" b="0" i="0" u="none" strike="noStrike" kern="0" cap="none" spc="0" normalizeH="0" baseline="0" noProof="0">
              <a:ln>
                <a:noFill/>
              </a:ln>
              <a:solidFill>
                <a:sysClr val="windowText" lastClr="000000"/>
              </a:solidFill>
              <a:effectLst/>
              <a:uLnTx/>
              <a:uFillTx/>
              <a:latin typeface="+mn-lt"/>
              <a:ea typeface="+mn-ea"/>
              <a:cs typeface="+mn-cs"/>
            </a:rPr>
            <a:t>る等</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、経常経費充当一般財源は</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25,344</a:t>
          </a:r>
          <a:r>
            <a:rPr kumimoji="1" lang="ja-JP" altLang="en-US" sz="950" b="0" i="0" u="none" strike="noStrike" kern="0" cap="none" spc="0" normalizeH="0" baseline="0" noProof="0">
              <a:ln>
                <a:noFill/>
              </a:ln>
              <a:solidFill>
                <a:sysClr val="windowText" lastClr="000000"/>
              </a:solidFill>
              <a:effectLst/>
              <a:uLnTx/>
              <a:uFillTx/>
              <a:latin typeface="+mn-lt"/>
              <a:ea typeface="+mn-ea"/>
              <a:cs typeface="+mn-cs"/>
            </a:rPr>
            <a:t>千円</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950" b="0" i="0" u="none" strike="noStrike" kern="0" cap="none" spc="0" normalizeH="0" baseline="0" noProof="0">
              <a:ln>
                <a:noFill/>
              </a:ln>
              <a:solidFill>
                <a:sysClr val="windowText" lastClr="000000"/>
              </a:solidFill>
              <a:effectLst/>
              <a:uLnTx/>
              <a:uFillTx/>
              <a:latin typeface="+mn-lt"/>
              <a:ea typeface="+mn-ea"/>
              <a:cs typeface="+mn-cs"/>
            </a:rPr>
            <a:t>1.4</a:t>
          </a: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％）の増となった。</a:t>
          </a:r>
          <a:endParaRPr kumimoji="0" lang="ja-JP" altLang="ja-JP" sz="9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50" b="0" i="0" u="none" strike="noStrike" kern="0" cap="none" spc="0" normalizeH="0" baseline="0" noProof="0">
              <a:ln>
                <a:noFill/>
              </a:ln>
              <a:solidFill>
                <a:sysClr val="windowText" lastClr="000000"/>
              </a:solidFill>
              <a:effectLst/>
              <a:uLnTx/>
              <a:uFillTx/>
              <a:latin typeface="+mn-lt"/>
              <a:ea typeface="+mn-ea"/>
              <a:cs typeface="+mn-cs"/>
            </a:rPr>
            <a:t>　今後予定される公共施設等の更新に関しては、将来負担を見据え、地方債発行額の抑制に努める。</a:t>
          </a:r>
          <a:endParaRPr kumimoji="0" lang="ja-JP" altLang="ja-JP" sz="95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80</xdr:row>
      <xdr:rowOff>26415</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814300"/>
          <a:ext cx="0" cy="928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169942</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26415</xdr:rowOff>
    </xdr:from>
    <xdr:to>
      <xdr:col>24</xdr:col>
      <xdr:colOff>114300</xdr:colOff>
      <xdr:row>80</xdr:row>
      <xdr:rowOff>26415</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41927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165863</xdr:rowOff>
    </xdr:from>
    <xdr:to>
      <xdr:col>24</xdr:col>
      <xdr:colOff>25400</xdr:colOff>
      <xdr:row>75</xdr:row>
      <xdr:rowOff>170435</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302461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130573</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160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158496</xdr:rowOff>
    </xdr:from>
    <xdr:to>
      <xdr:col>24</xdr:col>
      <xdr:colOff>76200</xdr:colOff>
      <xdr:row>77</xdr:row>
      <xdr:rowOff>88646</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165863</xdr:rowOff>
    </xdr:from>
    <xdr:to>
      <xdr:col>19</xdr:col>
      <xdr:colOff>187325</xdr:colOff>
      <xdr:row>76</xdr:row>
      <xdr:rowOff>8128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3024613"/>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140208</xdr:rowOff>
    </xdr:from>
    <xdr:to>
      <xdr:col>20</xdr:col>
      <xdr:colOff>38100</xdr:colOff>
      <xdr:row>77</xdr:row>
      <xdr:rowOff>70358</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55135</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161289</xdr:rowOff>
    </xdr:from>
    <xdr:to>
      <xdr:col>15</xdr:col>
      <xdr:colOff>98425</xdr:colOff>
      <xdr:row>76</xdr:row>
      <xdr:rowOff>8128</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020039"/>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156718</xdr:rowOff>
    </xdr:from>
    <xdr:to>
      <xdr:col>11</xdr:col>
      <xdr:colOff>9525</xdr:colOff>
      <xdr:row>75</xdr:row>
      <xdr:rowOff>161289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1320800" y="13015468"/>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23622</xdr:rowOff>
    </xdr:from>
    <xdr:to>
      <xdr:col>11</xdr:col>
      <xdr:colOff>60325</xdr:colOff>
      <xdr:row>77</xdr:row>
      <xdr:rowOff>125222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109999</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119634</xdr:rowOff>
    </xdr:from>
    <xdr:to>
      <xdr:col>24</xdr:col>
      <xdr:colOff>76200</xdr:colOff>
      <xdr:row>76</xdr:row>
      <xdr:rowOff>49783</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136161</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82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115062</xdr:rowOff>
    </xdr:from>
    <xdr:to>
      <xdr:col>20</xdr:col>
      <xdr:colOff>38100</xdr:colOff>
      <xdr:row>76</xdr:row>
      <xdr:rowOff>45213</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55389</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128778</xdr:rowOff>
    </xdr:from>
    <xdr:to>
      <xdr:col>15</xdr:col>
      <xdr:colOff>149225</xdr:colOff>
      <xdr:row>76</xdr:row>
      <xdr:rowOff>58928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69105</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75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110490</xdr:rowOff>
    </xdr:from>
    <xdr:to>
      <xdr:col>11</xdr:col>
      <xdr:colOff>60325</xdr:colOff>
      <xdr:row>76</xdr:row>
      <xdr:rowOff>40639</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50817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105918</xdr:rowOff>
    </xdr:from>
    <xdr:to>
      <xdr:col>6</xdr:col>
      <xdr:colOff>171450</xdr:colOff>
      <xdr:row>76</xdr:row>
      <xdr:rowOff>36069</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46245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公債費以外に係る経常収支比率は</a:t>
          </a:r>
          <a:r>
            <a:rPr kumimoji="1" lang="en-US" altLang="ja-JP" sz="1100" b="0" i="0" u="none" strike="noStrike" kern="0" cap="none" spc="0" normalizeH="0" baseline="0" noProof="0">
              <a:ln>
                <a:noFill/>
              </a:ln>
              <a:solidFill>
                <a:prstClr val="black"/>
              </a:solidFill>
              <a:effectLst/>
              <a:uLnTx/>
              <a:uFillTx/>
              <a:latin typeface="+mn-lt"/>
              <a:ea typeface="+mn-ea"/>
              <a:cs typeface="+mn-cs"/>
            </a:rPr>
            <a:t>83.1</a:t>
          </a:r>
          <a:r>
            <a:rPr kumimoji="1" lang="ja-JP" altLang="ja-JP" sz="1100" b="0" i="0" u="none" strike="noStrike" kern="0" cap="none" spc="0" normalizeH="0" baseline="0" noProof="0">
              <a:ln>
                <a:noFill/>
              </a:ln>
              <a:solidFill>
                <a:prstClr val="black"/>
              </a:solidFill>
              <a:effectLst/>
              <a:uLnTx/>
              <a:uFillTx/>
              <a:latin typeface="+mn-lt"/>
              <a:ea typeface="+mn-ea"/>
              <a:cs typeface="+mn-cs"/>
            </a:rPr>
            <a:t>％で、前年度と比較して</a:t>
          </a:r>
          <a:r>
            <a:rPr kumimoji="1" lang="en-US" altLang="ja-JP" sz="1100" b="0" i="0" u="none" strike="noStrike" kern="0" cap="none" spc="0" normalizeH="0" baseline="0" noProof="0">
              <a:ln>
                <a:noFill/>
              </a:ln>
              <a:solidFill>
                <a:prstClr val="black"/>
              </a:solidFill>
              <a:effectLst/>
              <a:uLnTx/>
              <a:uFillTx/>
              <a:latin typeface="+mn-lt"/>
              <a:ea typeface="+mn-ea"/>
              <a:cs typeface="+mn-cs"/>
            </a:rPr>
            <a:t>1.9</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ポイントの</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類似団体平均との比較では、扶助費が大きく類似団体平均を上回ることなどにより、</a:t>
          </a:r>
          <a:r>
            <a:rPr kumimoji="1" lang="en-US" altLang="ja-JP" sz="1100" b="0" i="0" u="none" strike="noStrike" kern="0" cap="none" spc="0" normalizeH="0" baseline="0" noProof="0">
              <a:ln>
                <a:noFill/>
              </a:ln>
              <a:solidFill>
                <a:prstClr val="black"/>
              </a:solidFill>
              <a:effectLst/>
              <a:uLnTx/>
              <a:uFillTx/>
              <a:latin typeface="+mn-lt"/>
              <a:ea typeface="+mn-ea"/>
              <a:cs typeface="+mn-cs"/>
            </a:rPr>
            <a:t>5.3</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ポイント上回っている。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41275</xdr:rowOff>
    </xdr:from>
    <xdr:to>
      <xdr:col>82</xdr:col>
      <xdr:colOff>107950</xdr:colOff>
      <xdr:row>80</xdr:row>
      <xdr:rowOff>64136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6510000" y="12557125"/>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36213</xdr:rowOff>
    </xdr:from>
    <xdr:ext cx="762000" cy="2590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6598900" y="1375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64136</xdr:rowOff>
    </xdr:from>
    <xdr:to>
      <xdr:col>82</xdr:col>
      <xdr:colOff>196850</xdr:colOff>
      <xdr:row>80</xdr:row>
      <xdr:rowOff>64136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378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127652</xdr:rowOff>
    </xdr:from>
    <xdr:ext cx="762000" cy="25904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6598900" y="1230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41275</xdr:rowOff>
    </xdr:from>
    <xdr:to>
      <xdr:col>82</xdr:col>
      <xdr:colOff>196850</xdr:colOff>
      <xdr:row>73</xdr:row>
      <xdr:rowOff>41275</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255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138430</xdr:rowOff>
    </xdr:from>
    <xdr:to>
      <xdr:col>82</xdr:col>
      <xdr:colOff>107950</xdr:colOff>
      <xdr:row>78</xdr:row>
      <xdr:rowOff>75564</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5671800" y="13340080"/>
          <a:ext cx="838200" cy="108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81297</xdr:rowOff>
    </xdr:from>
    <xdr:ext cx="762000" cy="2590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6598900" y="129400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64770</xdr:rowOff>
    </xdr:from>
    <xdr:to>
      <xdr:col>82</xdr:col>
      <xdr:colOff>158750</xdr:colOff>
      <xdr:row>76</xdr:row>
      <xdr:rowOff>166370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64592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138430</xdr:rowOff>
    </xdr:from>
    <xdr:to>
      <xdr:col>78</xdr:col>
      <xdr:colOff>69850</xdr:colOff>
      <xdr:row>78</xdr:row>
      <xdr:rowOff>24130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4782800" y="1334008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53340</xdr:rowOff>
    </xdr:from>
    <xdr:to>
      <xdr:col>78</xdr:col>
      <xdr:colOff>120650</xdr:colOff>
      <xdr:row>75</xdr:row>
      <xdr:rowOff>154939</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5621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165117</xdr:rowOff>
    </xdr:from>
    <xdr:ext cx="7366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5290800" y="1268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24130</xdr:rowOff>
    </xdr:from>
    <xdr:to>
      <xdr:col>73</xdr:col>
      <xdr:colOff>180975</xdr:colOff>
      <xdr:row>79</xdr:row>
      <xdr:rowOff>132714</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893800" y="13397230"/>
          <a:ext cx="889000" cy="280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39387</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4401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12700</xdr:rowOff>
    </xdr:from>
    <xdr:to>
      <xdr:col>69</xdr:col>
      <xdr:colOff>92075</xdr:colOff>
      <xdr:row>79</xdr:row>
      <xdr:rowOff>132714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004800" y="13557250"/>
          <a:ext cx="889000" cy="12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62247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954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39387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623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24764</xdr:rowOff>
    </xdr:from>
    <xdr:to>
      <xdr:col>82</xdr:col>
      <xdr:colOff>158750</xdr:colOff>
      <xdr:row>78</xdr:row>
      <xdr:rowOff>126364</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6459200" y="1339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168291</xdr:rowOff>
    </xdr:from>
    <xdr:ext cx="762000" cy="259045"/>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6598900" y="13369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87630</xdr:rowOff>
    </xdr:from>
    <xdr:to>
      <xdr:col>78</xdr:col>
      <xdr:colOff>120650</xdr:colOff>
      <xdr:row>78</xdr:row>
      <xdr:rowOff>17780</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2557</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144780</xdr:rowOff>
    </xdr:from>
    <xdr:to>
      <xdr:col>74</xdr:col>
      <xdr:colOff>31750</xdr:colOff>
      <xdr:row>78</xdr:row>
      <xdr:rowOff>74930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4732000" y="1334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59707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401800" y="13432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81914</xdr:rowOff>
    </xdr:from>
    <xdr:to>
      <xdr:col>69</xdr:col>
      <xdr:colOff>142875</xdr:colOff>
      <xdr:row>80</xdr:row>
      <xdr:rowOff>12064</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3843000" y="1362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168291</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71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133350</xdr:rowOff>
    </xdr:from>
    <xdr:to>
      <xdr:col>65</xdr:col>
      <xdr:colOff>53975</xdr:colOff>
      <xdr:row>79</xdr:row>
      <xdr:rowOff>63500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9540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48277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59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162481</xdr:rowOff>
    </xdr:from>
    <xdr:to>
      <xdr:col>29</xdr:col>
      <xdr:colOff>127000</xdr:colOff>
      <xdr:row>20</xdr:row>
      <xdr:rowOff>10319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96056"/>
          <a:ext cx="0" cy="13908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153846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10319</xdr:rowOff>
    </xdr:from>
    <xdr:to>
      <xdr:col>30</xdr:col>
      <xdr:colOff>25400</xdr:colOff>
      <xdr:row>20</xdr:row>
      <xdr:rowOff>10319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694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77408</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162481</xdr:rowOff>
    </xdr:from>
    <xdr:to>
      <xdr:col>30</xdr:col>
      <xdr:colOff>25400</xdr:colOff>
      <xdr:row>11</xdr:row>
      <xdr:rowOff>162481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960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97415</xdr:rowOff>
    </xdr:from>
    <xdr:to>
      <xdr:col>29</xdr:col>
      <xdr:colOff>127000</xdr:colOff>
      <xdr:row>19</xdr:row>
      <xdr:rowOff>98230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5003800" y="3402590"/>
          <a:ext cx="647700" cy="8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14765</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770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169688</xdr:rowOff>
    </xdr:from>
    <xdr:to>
      <xdr:col>29</xdr:col>
      <xdr:colOff>177800</xdr:colOff>
      <xdr:row>18</xdr:row>
      <xdr:rowOff>99838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1319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95629</xdr:rowOff>
    </xdr:from>
    <xdr:to>
      <xdr:col>26</xdr:col>
      <xdr:colOff>50800</xdr:colOff>
      <xdr:row>19</xdr:row>
      <xdr:rowOff>97415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4305300" y="3400804"/>
          <a:ext cx="698500" cy="17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738</xdr:rowOff>
    </xdr:from>
    <xdr:to>
      <xdr:col>26</xdr:col>
      <xdr:colOff>101600</xdr:colOff>
      <xdr:row>18</xdr:row>
      <xdr:rowOff>102338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34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112515</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90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84271</xdr:rowOff>
    </xdr:from>
    <xdr:to>
      <xdr:col>22</xdr:col>
      <xdr:colOff>114300</xdr:colOff>
      <xdr:row>19</xdr:row>
      <xdr:rowOff>95629</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3606800" y="3389446"/>
          <a:ext cx="698500" cy="113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21698</xdr:rowOff>
    </xdr:from>
    <xdr:to>
      <xdr:col>22</xdr:col>
      <xdr:colOff>165100</xdr:colOff>
      <xdr:row>18</xdr:row>
      <xdr:rowOff>123298</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1554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133475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924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84271</xdr:rowOff>
    </xdr:from>
    <xdr:to>
      <xdr:col>18</xdr:col>
      <xdr:colOff>177800</xdr:colOff>
      <xdr:row>19</xdr:row>
      <xdr:rowOff>98487</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389446"/>
          <a:ext cx="698500" cy="142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46787</xdr:rowOff>
    </xdr:from>
    <xdr:to>
      <xdr:col>19</xdr:col>
      <xdr:colOff>38100</xdr:colOff>
      <xdr:row>18</xdr:row>
      <xdr:rowOff>148387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805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158564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94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60417</xdr:rowOff>
    </xdr:from>
    <xdr:to>
      <xdr:col>15</xdr:col>
      <xdr:colOff>101600</xdr:colOff>
      <xdr:row>18</xdr:row>
      <xdr:rowOff>162017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94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744</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96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47430</xdr:rowOff>
    </xdr:from>
    <xdr:to>
      <xdr:col>29</xdr:col>
      <xdr:colOff>177800</xdr:colOff>
      <xdr:row>19</xdr:row>
      <xdr:rowOff>149030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352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127457</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26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46615</xdr:rowOff>
    </xdr:from>
    <xdr:to>
      <xdr:col>26</xdr:col>
      <xdr:colOff>101600</xdr:colOff>
      <xdr:row>19</xdr:row>
      <xdr:rowOff>148215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3517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132992</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438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44829</xdr:rowOff>
    </xdr:from>
    <xdr:to>
      <xdr:col>22</xdr:col>
      <xdr:colOff>165100</xdr:colOff>
      <xdr:row>19</xdr:row>
      <xdr:rowOff>146429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3500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131206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43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33471</xdr:rowOff>
    </xdr:from>
    <xdr:to>
      <xdr:col>19</xdr:col>
      <xdr:colOff>38100</xdr:colOff>
      <xdr:row>19</xdr:row>
      <xdr:rowOff>135071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338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119848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425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47687</xdr:rowOff>
    </xdr:from>
    <xdr:to>
      <xdr:col>15</xdr:col>
      <xdr:colOff>101600</xdr:colOff>
      <xdr:row>19</xdr:row>
      <xdr:rowOff>149287</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3528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134064</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43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88007</xdr:rowOff>
    </xdr:from>
    <xdr:to>
      <xdr:col>29</xdr:col>
      <xdr:colOff>127000</xdr:colOff>
      <xdr:row>38</xdr:row>
      <xdr:rowOff>3164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651500" y="6012557"/>
          <a:ext cx="0" cy="1458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318141</xdr:rowOff>
    </xdr:from>
    <xdr:ext cx="762000" cy="259045"/>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740400" y="744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3164</xdr:rowOff>
    </xdr:from>
    <xdr:to>
      <xdr:col>30</xdr:col>
      <xdr:colOff>25400</xdr:colOff>
      <xdr:row>38</xdr:row>
      <xdr:rowOff>3164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74707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2934</xdr:rowOff>
    </xdr:from>
    <xdr:ext cx="762000" cy="25904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740400" y="575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88007</xdr:rowOff>
    </xdr:from>
    <xdr:to>
      <xdr:col>30</xdr:col>
      <xdr:colOff>25400</xdr:colOff>
      <xdr:row>33</xdr:row>
      <xdr:rowOff>88007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60125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188820</xdr:rowOff>
    </xdr:from>
    <xdr:to>
      <xdr:col>29</xdr:col>
      <xdr:colOff>127000</xdr:colOff>
      <xdr:row>37</xdr:row>
      <xdr:rowOff>210831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5003800" y="7313520"/>
          <a:ext cx="647700" cy="22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64936</xdr:rowOff>
    </xdr:from>
    <xdr:ext cx="762000" cy="259045"/>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740400" y="6675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219859</xdr:rowOff>
    </xdr:from>
    <xdr:to>
      <xdr:col>29</xdr:col>
      <xdr:colOff>177800</xdr:colOff>
      <xdr:row>35</xdr:row>
      <xdr:rowOff>321459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56007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210831</xdr:rowOff>
    </xdr:from>
    <xdr:to>
      <xdr:col>26</xdr:col>
      <xdr:colOff>50800</xdr:colOff>
      <xdr:row>37</xdr:row>
      <xdr:rowOff>235912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4305300" y="7335531"/>
          <a:ext cx="698500" cy="250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234000</xdr:rowOff>
    </xdr:from>
    <xdr:to>
      <xdr:col>26</xdr:col>
      <xdr:colOff>101600</xdr:colOff>
      <xdr:row>35</xdr:row>
      <xdr:rowOff>335600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953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2877</xdr:rowOff>
    </xdr:from>
    <xdr:ext cx="7366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622800" y="6613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235912</xdr:rowOff>
    </xdr:from>
    <xdr:to>
      <xdr:col>22</xdr:col>
      <xdr:colOff>114300</xdr:colOff>
      <xdr:row>37</xdr:row>
      <xdr:rowOff>305145</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3606800" y="7360612"/>
          <a:ext cx="698500" cy="69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238768</xdr:rowOff>
    </xdr:from>
    <xdr:to>
      <xdr:col>22</xdr:col>
      <xdr:colOff>165100</xdr:colOff>
      <xdr:row>35</xdr:row>
      <xdr:rowOff>340368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4254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7645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924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305145</xdr:rowOff>
    </xdr:from>
    <xdr:to>
      <xdr:col>18</xdr:col>
      <xdr:colOff>177800</xdr:colOff>
      <xdr:row>37</xdr:row>
      <xdr:rowOff>329213</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bwMode="auto">
        <a:xfrm flipV="1">
          <a:off x="2908300" y="7429845"/>
          <a:ext cx="698500" cy="240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247650</xdr:rowOff>
    </xdr:from>
    <xdr:to>
      <xdr:col>19</xdr:col>
      <xdr:colOff>38100</xdr:colOff>
      <xdr:row>36</xdr:row>
      <xdr:rowOff>6350</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35560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225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253136</xdr:rowOff>
    </xdr:from>
    <xdr:to>
      <xdr:col>15</xdr:col>
      <xdr:colOff>101600</xdr:colOff>
      <xdr:row>36</xdr:row>
      <xdr:rowOff>11836</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2857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22013</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527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138020</xdr:rowOff>
    </xdr:from>
    <xdr:to>
      <xdr:col>29</xdr:col>
      <xdr:colOff>177800</xdr:colOff>
      <xdr:row>37</xdr:row>
      <xdr:rowOff>239620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5600700" y="7262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110097</xdr:rowOff>
    </xdr:from>
    <xdr:ext cx="762000" cy="25904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740400" y="723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160031</xdr:rowOff>
    </xdr:from>
    <xdr:to>
      <xdr:col>26</xdr:col>
      <xdr:colOff>101600</xdr:colOff>
      <xdr:row>37</xdr:row>
      <xdr:rowOff>261631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953000" y="7284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246408</xdr:rowOff>
    </xdr:from>
    <xdr:ext cx="7366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622800" y="7371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185112</xdr:rowOff>
    </xdr:from>
    <xdr:to>
      <xdr:col>22</xdr:col>
      <xdr:colOff>165100</xdr:colOff>
      <xdr:row>37</xdr:row>
      <xdr:rowOff>286712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254500" y="7309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271489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924300" y="7396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254345</xdr:rowOff>
    </xdr:from>
    <xdr:to>
      <xdr:col>19</xdr:col>
      <xdr:colOff>38100</xdr:colOff>
      <xdr:row>38</xdr:row>
      <xdr:rowOff>13045</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3556000" y="73790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340722</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225800" y="7465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278413</xdr:rowOff>
    </xdr:from>
    <xdr:to>
      <xdr:col>15</xdr:col>
      <xdr:colOff>101600</xdr:colOff>
      <xdr:row>38</xdr:row>
      <xdr:rowOff>37113</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2857500" y="7403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21890</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527300" y="7489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84,870
83,574
13.42
40,517,222
37,579,090
2,886,396
17,764,066
18,760,020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105753</xdr:rowOff>
    </xdr:from>
    <xdr:to>
      <xdr:col>24</xdr:col>
      <xdr:colOff>62865</xdr:colOff>
      <xdr:row>38</xdr:row>
      <xdr:rowOff>154483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49253"/>
          <a:ext cx="1270" cy="142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158310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154483</xdr:rowOff>
    </xdr:from>
    <xdr:to>
      <xdr:col>24</xdr:col>
      <xdr:colOff>152400</xdr:colOff>
      <xdr:row>38</xdr:row>
      <xdr:rowOff>154483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6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52430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105753</xdr:rowOff>
    </xdr:from>
    <xdr:to>
      <xdr:col>24</xdr:col>
      <xdr:colOff>152400</xdr:colOff>
      <xdr:row>30</xdr:row>
      <xdr:rowOff>105753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4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108153</xdr:rowOff>
    </xdr:from>
    <xdr:to>
      <xdr:col>24</xdr:col>
      <xdr:colOff>63500</xdr:colOff>
      <xdr:row>37</xdr:row>
      <xdr:rowOff>114154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451803"/>
          <a:ext cx="838200" cy="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48607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9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25730</xdr:rowOff>
    </xdr:from>
    <xdr:to>
      <xdr:col>24</xdr:col>
      <xdr:colOff>114300</xdr:colOff>
      <xdr:row>36</xdr:row>
      <xdr:rowOff>127330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106325</xdr:rowOff>
    </xdr:from>
    <xdr:to>
      <xdr:col>19</xdr:col>
      <xdr:colOff>177800</xdr:colOff>
      <xdr:row>37</xdr:row>
      <xdr:rowOff>108153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449975"/>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31274</xdr:rowOff>
    </xdr:from>
    <xdr:to>
      <xdr:col>20</xdr:col>
      <xdr:colOff>38100</xdr:colOff>
      <xdr:row>36</xdr:row>
      <xdr:rowOff>132874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149401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106325</xdr:rowOff>
    </xdr:from>
    <xdr:to>
      <xdr:col>15</xdr:col>
      <xdr:colOff>50800</xdr:colOff>
      <xdr:row>38</xdr:row>
      <xdr:rowOff>10598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49975"/>
          <a:ext cx="889000" cy="7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63868</xdr:rowOff>
    </xdr:from>
    <xdr:to>
      <xdr:col>15</xdr:col>
      <xdr:colOff>101600</xdr:colOff>
      <xdr:row>36</xdr:row>
      <xdr:rowOff>165468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10545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10598</xdr:rowOff>
    </xdr:from>
    <xdr:to>
      <xdr:col>10</xdr:col>
      <xdr:colOff>114300</xdr:colOff>
      <xdr:row>38</xdr:row>
      <xdr:rowOff>24276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25698"/>
          <a:ext cx="889000" cy="13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169786</xdr:rowOff>
    </xdr:from>
    <xdr:to>
      <xdr:col>10</xdr:col>
      <xdr:colOff>165100</xdr:colOff>
      <xdr:row>37</xdr:row>
      <xdr:rowOff>99936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116463</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9938</xdr:rowOff>
    </xdr:from>
    <xdr:to>
      <xdr:col>6</xdr:col>
      <xdr:colOff>38100</xdr:colOff>
      <xdr:row>37</xdr:row>
      <xdr:rowOff>111538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128065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2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63354</xdr:rowOff>
    </xdr:from>
    <xdr:to>
      <xdr:col>24</xdr:col>
      <xdr:colOff>114300</xdr:colOff>
      <xdr:row>37</xdr:row>
      <xdr:rowOff>164954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0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41781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8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57353</xdr:rowOff>
    </xdr:from>
    <xdr:to>
      <xdr:col>20</xdr:col>
      <xdr:colOff>38100</xdr:colOff>
      <xdr:row>37</xdr:row>
      <xdr:rowOff>158953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0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150080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9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55525</xdr:rowOff>
    </xdr:from>
    <xdr:to>
      <xdr:col>15</xdr:col>
      <xdr:colOff>101600</xdr:colOff>
      <xdr:row>37</xdr:row>
      <xdr:rowOff>157125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9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148252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9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131248</xdr:rowOff>
    </xdr:from>
    <xdr:to>
      <xdr:col>10</xdr:col>
      <xdr:colOff>165100</xdr:colOff>
      <xdr:row>38</xdr:row>
      <xdr:rowOff>61398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7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52525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6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144926</xdr:rowOff>
    </xdr:from>
    <xdr:to>
      <xdr:col>6</xdr:col>
      <xdr:colOff>38100</xdr:colOff>
      <xdr:row>38</xdr:row>
      <xdr:rowOff>75076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8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66203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8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41783</xdr:rowOff>
    </xdr:from>
    <xdr:to>
      <xdr:col>24</xdr:col>
      <xdr:colOff>62865</xdr:colOff>
      <xdr:row>58</xdr:row>
      <xdr:rowOff>105508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5733"/>
          <a:ext cx="1270" cy="126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109335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5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105508</xdr:rowOff>
    </xdr:from>
    <xdr:to>
      <xdr:col>24</xdr:col>
      <xdr:colOff>152400</xdr:colOff>
      <xdr:row>58</xdr:row>
      <xdr:rowOff>105508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49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159910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41783</xdr:rowOff>
    </xdr:from>
    <xdr:to>
      <xdr:col>24</xdr:col>
      <xdr:colOff>152400</xdr:colOff>
      <xdr:row>51</xdr:row>
      <xdr:rowOff>41783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150379</xdr:rowOff>
    </xdr:from>
    <xdr:to>
      <xdr:col>24</xdr:col>
      <xdr:colOff>63500</xdr:colOff>
      <xdr:row>57</xdr:row>
      <xdr:rowOff>55020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51579"/>
          <a:ext cx="838200" cy="76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109879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11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131452</xdr:rowOff>
    </xdr:from>
    <xdr:to>
      <xdr:col>24</xdr:col>
      <xdr:colOff>114300</xdr:colOff>
      <xdr:row>57</xdr:row>
      <xdr:rowOff>61602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73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31899</xdr:rowOff>
    </xdr:from>
    <xdr:to>
      <xdr:col>19</xdr:col>
      <xdr:colOff>177800</xdr:colOff>
      <xdr:row>57</xdr:row>
      <xdr:rowOff>55020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804549"/>
          <a:ext cx="889000" cy="2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846</xdr:rowOff>
    </xdr:from>
    <xdr:to>
      <xdr:col>20</xdr:col>
      <xdr:colOff>38100</xdr:colOff>
      <xdr:row>57</xdr:row>
      <xdr:rowOff>102446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118973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4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31899</xdr:rowOff>
    </xdr:from>
    <xdr:to>
      <xdr:col>15</xdr:col>
      <xdr:colOff>50800</xdr:colOff>
      <xdr:row>57</xdr:row>
      <xdr:rowOff>157651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04549"/>
          <a:ext cx="889000" cy="12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72299</xdr:rowOff>
    </xdr:from>
    <xdr:to>
      <xdr:col>15</xdr:col>
      <xdr:colOff>101600</xdr:colOff>
      <xdr:row>58</xdr:row>
      <xdr:rowOff>2449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4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165026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93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157651</xdr:rowOff>
    </xdr:from>
    <xdr:to>
      <xdr:col>10</xdr:col>
      <xdr:colOff>114300</xdr:colOff>
      <xdr:row>58</xdr:row>
      <xdr:rowOff>29145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30301"/>
          <a:ext cx="889000" cy="4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124692</xdr:rowOff>
    </xdr:from>
    <xdr:to>
      <xdr:col>10</xdr:col>
      <xdr:colOff>165100</xdr:colOff>
      <xdr:row>58</xdr:row>
      <xdr:rowOff>54842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9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45969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9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157197</xdr:rowOff>
    </xdr:from>
    <xdr:to>
      <xdr:col>6</xdr:col>
      <xdr:colOff>38100</xdr:colOff>
      <xdr:row>58</xdr:row>
      <xdr:rowOff>87347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2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78474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2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99579</xdr:rowOff>
    </xdr:from>
    <xdr:to>
      <xdr:col>24</xdr:col>
      <xdr:colOff>114300</xdr:colOff>
      <xdr:row>57</xdr:row>
      <xdr:rowOff>29729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0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122456</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5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4220</xdr:rowOff>
    </xdr:from>
    <xdr:to>
      <xdr:col>20</xdr:col>
      <xdr:colOff>38100</xdr:colOff>
      <xdr:row>57</xdr:row>
      <xdr:rowOff>105820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7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96947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69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152549</xdr:rowOff>
    </xdr:from>
    <xdr:to>
      <xdr:col>15</xdr:col>
      <xdr:colOff>101600</xdr:colOff>
      <xdr:row>57</xdr:row>
      <xdr:rowOff>82699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5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99226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2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106851</xdr:rowOff>
    </xdr:from>
    <xdr:to>
      <xdr:col>10</xdr:col>
      <xdr:colOff>165100</xdr:colOff>
      <xdr:row>58</xdr:row>
      <xdr:rowOff>37001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7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53528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65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149795</xdr:rowOff>
    </xdr:from>
    <xdr:to>
      <xdr:col>6</xdr:col>
      <xdr:colOff>38100</xdr:colOff>
      <xdr:row>58</xdr:row>
      <xdr:rowOff>79945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2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96472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9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148196</xdr:rowOff>
    </xdr:from>
    <xdr:to>
      <xdr:col>24</xdr:col>
      <xdr:colOff>62865</xdr:colOff>
      <xdr:row>79</xdr:row>
      <xdr:rowOff>27115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49696"/>
          <a:ext cx="1270" cy="1421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30942</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75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27115</xdr:rowOff>
    </xdr:from>
    <xdr:to>
      <xdr:col>24</xdr:col>
      <xdr:colOff>152400</xdr:colOff>
      <xdr:row>79</xdr:row>
      <xdr:rowOff>27115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7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94873</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2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148196</xdr:rowOff>
    </xdr:from>
    <xdr:to>
      <xdr:col>24</xdr:col>
      <xdr:colOff>152400</xdr:colOff>
      <xdr:row>70</xdr:row>
      <xdr:rowOff>148196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4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144881</xdr:rowOff>
    </xdr:from>
    <xdr:to>
      <xdr:col>24</xdr:col>
      <xdr:colOff>63500</xdr:colOff>
      <xdr:row>78</xdr:row>
      <xdr:rowOff>152882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517981"/>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23310</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24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433</xdr:rowOff>
    </xdr:from>
    <xdr:to>
      <xdr:col>24</xdr:col>
      <xdr:colOff>114300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144881</xdr:rowOff>
    </xdr:from>
    <xdr:to>
      <xdr:col>19</xdr:col>
      <xdr:colOff>177800</xdr:colOff>
      <xdr:row>78</xdr:row>
      <xdr:rowOff>160541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517981"/>
          <a:ext cx="889000" cy="1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171386</xdr:rowOff>
    </xdr:from>
    <xdr:to>
      <xdr:col>20</xdr:col>
      <xdr:colOff>38100</xdr:colOff>
      <xdr:row>78</xdr:row>
      <xdr:rowOff>101536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118063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160541</xdr:rowOff>
    </xdr:from>
    <xdr:to>
      <xdr:col>15</xdr:col>
      <xdr:colOff>50800</xdr:colOff>
      <xdr:row>78</xdr:row>
      <xdr:rowOff>167246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533641"/>
          <a:ext cx="8890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167920</xdr:rowOff>
    </xdr:from>
    <xdr:to>
      <xdr:col>15</xdr:col>
      <xdr:colOff>101600</xdr:colOff>
      <xdr:row>78</xdr:row>
      <xdr:rowOff>98070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114597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166066</xdr:rowOff>
    </xdr:from>
    <xdr:to>
      <xdr:col>10</xdr:col>
      <xdr:colOff>114300</xdr:colOff>
      <xdr:row>78</xdr:row>
      <xdr:rowOff>167246</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539166"/>
          <a:ext cx="889000" cy="1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24168</xdr:rowOff>
    </xdr:from>
    <xdr:to>
      <xdr:col>10</xdr:col>
      <xdr:colOff>165100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23177</xdr:rowOff>
    </xdr:from>
    <xdr:to>
      <xdr:col>6</xdr:col>
      <xdr:colOff>38100</xdr:colOff>
      <xdr:row>78</xdr:row>
      <xdr:rowOff>124777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9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141304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7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102082</xdr:rowOff>
    </xdr:from>
    <xdr:to>
      <xdr:col>24</xdr:col>
      <xdr:colOff>114300</xdr:colOff>
      <xdr:row>79</xdr:row>
      <xdr:rowOff>32232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7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17009</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90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94081</xdr:rowOff>
    </xdr:from>
    <xdr:to>
      <xdr:col>20</xdr:col>
      <xdr:colOff>38100</xdr:colOff>
      <xdr:row>79</xdr:row>
      <xdr:rowOff>24231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6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15358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5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109741</xdr:rowOff>
    </xdr:from>
    <xdr:to>
      <xdr:col>15</xdr:col>
      <xdr:colOff>101600</xdr:colOff>
      <xdr:row>79</xdr:row>
      <xdr:rowOff>39891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8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31018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7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116446</xdr:rowOff>
    </xdr:from>
    <xdr:to>
      <xdr:col>10</xdr:col>
      <xdr:colOff>165100</xdr:colOff>
      <xdr:row>79</xdr:row>
      <xdr:rowOff>46596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8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37723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82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115266</xdr:rowOff>
    </xdr:from>
    <xdr:to>
      <xdr:col>6</xdr:col>
      <xdr:colOff>38100</xdr:colOff>
      <xdr:row>79</xdr:row>
      <xdr:rowOff>45416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88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36543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81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56762</xdr:rowOff>
    </xdr:from>
    <xdr:to>
      <xdr:col>24</xdr:col>
      <xdr:colOff>62865</xdr:colOff>
      <xdr:row>98</xdr:row>
      <xdr:rowOff>92337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87262"/>
          <a:ext cx="1270" cy="1407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96164</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9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92337</xdr:rowOff>
    </xdr:from>
    <xdr:to>
      <xdr:col>24</xdr:col>
      <xdr:colOff>152400</xdr:colOff>
      <xdr:row>98</xdr:row>
      <xdr:rowOff>92337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9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3439</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6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56762</xdr:rowOff>
    </xdr:from>
    <xdr:to>
      <xdr:col>24</xdr:col>
      <xdr:colOff>152400</xdr:colOff>
      <xdr:row>90</xdr:row>
      <xdr:rowOff>56762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8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55848</xdr:rowOff>
    </xdr:from>
    <xdr:to>
      <xdr:col>24</xdr:col>
      <xdr:colOff>63500</xdr:colOff>
      <xdr:row>93</xdr:row>
      <xdr:rowOff>170202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6000698"/>
          <a:ext cx="838200" cy="11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125500</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132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147073</xdr:rowOff>
    </xdr:from>
    <xdr:to>
      <xdr:col>24</xdr:col>
      <xdr:colOff>114300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55848</xdr:rowOff>
    </xdr:from>
    <xdr:to>
      <xdr:col>19</xdr:col>
      <xdr:colOff>177800</xdr:colOff>
      <xdr:row>94</xdr:row>
      <xdr:rowOff>146155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000698"/>
          <a:ext cx="889000" cy="26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9685</xdr:rowOff>
    </xdr:from>
    <xdr:to>
      <xdr:col>20</xdr:col>
      <xdr:colOff>38100</xdr:colOff>
      <xdr:row>95</xdr:row>
      <xdr:rowOff>111285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102412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146155</xdr:rowOff>
    </xdr:from>
    <xdr:to>
      <xdr:col>15</xdr:col>
      <xdr:colOff>50800</xdr:colOff>
      <xdr:row>94</xdr:row>
      <xdr:rowOff>154037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262455"/>
          <a:ext cx="889000" cy="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120969</xdr:rowOff>
    </xdr:from>
    <xdr:to>
      <xdr:col>15</xdr:col>
      <xdr:colOff>101600</xdr:colOff>
      <xdr:row>97</xdr:row>
      <xdr:rowOff>51119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42246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154037</xdr:rowOff>
    </xdr:from>
    <xdr:to>
      <xdr:col>10</xdr:col>
      <xdr:colOff>114300</xdr:colOff>
      <xdr:row>95</xdr:row>
      <xdr:rowOff>13785</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270337"/>
          <a:ext cx="889000" cy="3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322</xdr:rowOff>
    </xdr:from>
    <xdr:to>
      <xdr:col>10</xdr:col>
      <xdr:colOff>165100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54110</xdr:rowOff>
    </xdr:from>
    <xdr:to>
      <xdr:col>6</xdr:col>
      <xdr:colOff>38100</xdr:colOff>
      <xdr:row>97</xdr:row>
      <xdr:rowOff>155710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8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146837</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7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119402</xdr:rowOff>
    </xdr:from>
    <xdr:to>
      <xdr:col>24</xdr:col>
      <xdr:colOff>114300</xdr:colOff>
      <xdr:row>94</xdr:row>
      <xdr:rowOff>49552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06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142279</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915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5048</xdr:rowOff>
    </xdr:from>
    <xdr:to>
      <xdr:col>20</xdr:col>
      <xdr:colOff>38100</xdr:colOff>
      <xdr:row>93</xdr:row>
      <xdr:rowOff>106648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594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123175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72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95355</xdr:rowOff>
    </xdr:from>
    <xdr:to>
      <xdr:col>15</xdr:col>
      <xdr:colOff>101600</xdr:colOff>
      <xdr:row>95</xdr:row>
      <xdr:rowOff>25505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21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42032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5986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103237</xdr:rowOff>
    </xdr:from>
    <xdr:to>
      <xdr:col>10</xdr:col>
      <xdr:colOff>165100</xdr:colOff>
      <xdr:row>95</xdr:row>
      <xdr:rowOff>33387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21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49914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5994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134435</xdr:rowOff>
    </xdr:from>
    <xdr:to>
      <xdr:col>6</xdr:col>
      <xdr:colOff>38100</xdr:colOff>
      <xdr:row>95</xdr:row>
      <xdr:rowOff>64585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25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81112</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025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2451</xdr:rowOff>
    </xdr:from>
    <xdr:to>
      <xdr:col>54</xdr:col>
      <xdr:colOff>189865</xdr:colOff>
      <xdr:row>39</xdr:row>
      <xdr:rowOff>103035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5951"/>
          <a:ext cx="1270" cy="164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106862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7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103035</xdr:rowOff>
    </xdr:from>
    <xdr:to>
      <xdr:col>55</xdr:col>
      <xdr:colOff>88900</xdr:colOff>
      <xdr:row>39</xdr:row>
      <xdr:rowOff>103035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789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120578</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21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2451</xdr:rowOff>
    </xdr:from>
    <xdr:to>
      <xdr:col>55</xdr:col>
      <xdr:colOff>88900</xdr:colOff>
      <xdr:row>30</xdr:row>
      <xdr:rowOff>2451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5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57290</xdr:rowOff>
    </xdr:from>
    <xdr:to>
      <xdr:col>55</xdr:col>
      <xdr:colOff>0</xdr:colOff>
      <xdr:row>37</xdr:row>
      <xdr:rowOff>128295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400940"/>
          <a:ext cx="838200" cy="7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16476</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88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165049</xdr:rowOff>
    </xdr:from>
    <xdr:to>
      <xdr:col>55</xdr:col>
      <xdr:colOff>50800</xdr:colOff>
      <xdr:row>37</xdr:row>
      <xdr:rowOff>95199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69964</xdr:rowOff>
    </xdr:from>
    <xdr:to>
      <xdr:col>50</xdr:col>
      <xdr:colOff>114300</xdr:colOff>
      <xdr:row>37</xdr:row>
      <xdr:rowOff>128295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5213464"/>
          <a:ext cx="889000" cy="1258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59868</xdr:rowOff>
    </xdr:from>
    <xdr:to>
      <xdr:col>50</xdr:col>
      <xdr:colOff>165100</xdr:colOff>
      <xdr:row>37</xdr:row>
      <xdr:rowOff>161468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03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6545</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178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69964</xdr:rowOff>
    </xdr:from>
    <xdr:to>
      <xdr:col>45</xdr:col>
      <xdr:colOff>177800</xdr:colOff>
      <xdr:row>38</xdr:row>
      <xdr:rowOff>72923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5213464"/>
          <a:ext cx="889000" cy="137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126238</xdr:rowOff>
    </xdr:from>
    <xdr:to>
      <xdr:col>46</xdr:col>
      <xdr:colOff>38100</xdr:colOff>
      <xdr:row>30</xdr:row>
      <xdr:rowOff>56388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509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72915</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487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72923</xdr:rowOff>
    </xdr:from>
    <xdr:to>
      <xdr:col>41</xdr:col>
      <xdr:colOff>50800</xdr:colOff>
      <xdr:row>38</xdr:row>
      <xdr:rowOff>126454</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588023"/>
          <a:ext cx="889000" cy="53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157531</xdr:rowOff>
    </xdr:from>
    <xdr:to>
      <xdr:col>41</xdr:col>
      <xdr:colOff>101600</xdr:colOff>
      <xdr:row>38</xdr:row>
      <xdr:rowOff>87681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01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104208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27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37656</xdr:rowOff>
    </xdr:from>
    <xdr:to>
      <xdr:col>36</xdr:col>
      <xdr:colOff>165100</xdr:colOff>
      <xdr:row>38</xdr:row>
      <xdr:rowOff>139256</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5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155782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32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6490</xdr:rowOff>
    </xdr:from>
    <xdr:to>
      <xdr:col>55</xdr:col>
      <xdr:colOff>50800</xdr:colOff>
      <xdr:row>37</xdr:row>
      <xdr:rowOff>108090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5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156367</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32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77495</xdr:rowOff>
    </xdr:from>
    <xdr:to>
      <xdr:col>50</xdr:col>
      <xdr:colOff>165100</xdr:colOff>
      <xdr:row>38</xdr:row>
      <xdr:rowOff>7645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2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170222</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51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19164</xdr:rowOff>
    </xdr:from>
    <xdr:to>
      <xdr:col>46</xdr:col>
      <xdr:colOff>38100</xdr:colOff>
      <xdr:row>30</xdr:row>
      <xdr:rowOff>120764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5162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111891</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5255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22123</xdr:rowOff>
    </xdr:from>
    <xdr:to>
      <xdr:col>41</xdr:col>
      <xdr:colOff>101600</xdr:colOff>
      <xdr:row>38</xdr:row>
      <xdr:rowOff>123723</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53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114850</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629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75654</xdr:rowOff>
    </xdr:from>
    <xdr:to>
      <xdr:col>36</xdr:col>
      <xdr:colOff>165100</xdr:colOff>
      <xdr:row>39</xdr:row>
      <xdr:rowOff>5804</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59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168381</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68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137247</xdr:rowOff>
    </xdr:from>
    <xdr:to>
      <xdr:col>54</xdr:col>
      <xdr:colOff>189865</xdr:colOff>
      <xdr:row>59</xdr:row>
      <xdr:rowOff>14930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881197"/>
          <a:ext cx="1270" cy="1249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18757</xdr:rowOff>
    </xdr:from>
    <xdr:ext cx="469744"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13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14930</xdr:rowOff>
    </xdr:from>
    <xdr:to>
      <xdr:col>55</xdr:col>
      <xdr:colOff>88900</xdr:colOff>
      <xdr:row>59</xdr:row>
      <xdr:rowOff>14930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1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83924</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65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137247</xdr:rowOff>
    </xdr:from>
    <xdr:to>
      <xdr:col>55</xdr:col>
      <xdr:colOff>88900</xdr:colOff>
      <xdr:row>51</xdr:row>
      <xdr:rowOff>137247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881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58722</xdr:rowOff>
    </xdr:from>
    <xdr:to>
      <xdr:col>55</xdr:col>
      <xdr:colOff>0</xdr:colOff>
      <xdr:row>58</xdr:row>
      <xdr:rowOff>101958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9639300" y="10002822"/>
          <a:ext cx="838200" cy="43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20528</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621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169101</xdr:rowOff>
    </xdr:from>
    <xdr:to>
      <xdr:col>55</xdr:col>
      <xdr:colOff>50800</xdr:colOff>
      <xdr:row>57</xdr:row>
      <xdr:rowOff>99251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77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89004</xdr:rowOff>
    </xdr:from>
    <xdr:to>
      <xdr:col>50</xdr:col>
      <xdr:colOff>114300</xdr:colOff>
      <xdr:row>58</xdr:row>
      <xdr:rowOff>101958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8750300" y="10033104"/>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157899</xdr:rowOff>
    </xdr:from>
    <xdr:to>
      <xdr:col>50</xdr:col>
      <xdr:colOff>165100</xdr:colOff>
      <xdr:row>57</xdr:row>
      <xdr:rowOff>88049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75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104576</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53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89004</xdr:rowOff>
    </xdr:from>
    <xdr:to>
      <xdr:col>45</xdr:col>
      <xdr:colOff>177800</xdr:colOff>
      <xdr:row>58</xdr:row>
      <xdr:rowOff>127211</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10033104"/>
          <a:ext cx="889000" cy="38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161420</xdr:rowOff>
    </xdr:from>
    <xdr:to>
      <xdr:col>46</xdr:col>
      <xdr:colOff>38100</xdr:colOff>
      <xdr:row>57</xdr:row>
      <xdr:rowOff>91570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76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108097</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53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126594</xdr:rowOff>
    </xdr:from>
    <xdr:to>
      <xdr:col>41</xdr:col>
      <xdr:colOff>50800</xdr:colOff>
      <xdr:row>58</xdr:row>
      <xdr:rowOff>127211</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6972300" y="10070694"/>
          <a:ext cx="889000" cy="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160620</xdr:rowOff>
    </xdr:from>
    <xdr:to>
      <xdr:col>41</xdr:col>
      <xdr:colOff>101600</xdr:colOff>
      <xdr:row>57</xdr:row>
      <xdr:rowOff>90770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7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107297</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537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17013</xdr:rowOff>
    </xdr:from>
    <xdr:to>
      <xdr:col>36</xdr:col>
      <xdr:colOff>165100</xdr:colOff>
      <xdr:row>57</xdr:row>
      <xdr:rowOff>118613</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78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135140</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56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7922</xdr:rowOff>
    </xdr:from>
    <xdr:to>
      <xdr:col>55</xdr:col>
      <xdr:colOff>50800</xdr:colOff>
      <xdr:row>58</xdr:row>
      <xdr:rowOff>109522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952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157799</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930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51158</xdr:rowOff>
    </xdr:from>
    <xdr:to>
      <xdr:col>50</xdr:col>
      <xdr:colOff>165100</xdr:colOff>
      <xdr:row>58</xdr:row>
      <xdr:rowOff>152758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99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143885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10087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38204</xdr:rowOff>
    </xdr:from>
    <xdr:to>
      <xdr:col>46</xdr:col>
      <xdr:colOff>38100</xdr:colOff>
      <xdr:row>58</xdr:row>
      <xdr:rowOff>139804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98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130931</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1007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76411</xdr:rowOff>
    </xdr:from>
    <xdr:to>
      <xdr:col>41</xdr:col>
      <xdr:colOff>101600</xdr:colOff>
      <xdr:row>59</xdr:row>
      <xdr:rowOff>6561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1002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169138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10113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75794</xdr:rowOff>
    </xdr:from>
    <xdr:to>
      <xdr:col>36</xdr:col>
      <xdr:colOff>165100</xdr:colOff>
      <xdr:row>59</xdr:row>
      <xdr:rowOff>5944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10019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168521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10112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29731</xdr:rowOff>
    </xdr:from>
    <xdr:to>
      <xdr:col>54</xdr:col>
      <xdr:colOff>189865</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202681"/>
          <a:ext cx="1270" cy="13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147858</xdr:rowOff>
    </xdr:from>
    <xdr:ext cx="599010"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977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29731</xdr:rowOff>
    </xdr:from>
    <xdr:to>
      <xdr:col>55</xdr:col>
      <xdr:colOff>88900</xdr:colOff>
      <xdr:row>71</xdr:row>
      <xdr:rowOff>29731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20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20307</xdr:rowOff>
    </xdr:from>
    <xdr:to>
      <xdr:col>55</xdr:col>
      <xdr:colOff>0</xdr:colOff>
      <xdr:row>79</xdr:row>
      <xdr:rowOff>21056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564857"/>
          <a:ext cx="838200" cy="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59301</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260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36424</xdr:rowOff>
    </xdr:from>
    <xdr:to>
      <xdr:col>55</xdr:col>
      <xdr:colOff>50800</xdr:colOff>
      <xdr:row>78</xdr:row>
      <xdr:rowOff>138024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4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20307</xdr:rowOff>
    </xdr:from>
    <xdr:to>
      <xdr:col>50</xdr:col>
      <xdr:colOff>114300</xdr:colOff>
      <xdr:row>79</xdr:row>
      <xdr:rowOff>34125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564857"/>
          <a:ext cx="889000" cy="13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21692</xdr:rowOff>
    </xdr:from>
    <xdr:to>
      <xdr:col>50</xdr:col>
      <xdr:colOff>165100</xdr:colOff>
      <xdr:row>78</xdr:row>
      <xdr:rowOff>123292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39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139819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317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34125</xdr:rowOff>
    </xdr:from>
    <xdr:to>
      <xdr:col>45</xdr:col>
      <xdr:colOff>177800</xdr:colOff>
      <xdr:row>79</xdr:row>
      <xdr:rowOff>37097</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7861300" y="13578675"/>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27381</xdr:rowOff>
    </xdr:from>
    <xdr:to>
      <xdr:col>46</xdr:col>
      <xdr:colOff>38100</xdr:colOff>
      <xdr:row>78</xdr:row>
      <xdr:rowOff>128981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40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145508</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317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14732</xdr:rowOff>
    </xdr:from>
    <xdr:to>
      <xdr:col>41</xdr:col>
      <xdr:colOff>50800</xdr:colOff>
      <xdr:row>79</xdr:row>
      <xdr:rowOff>37097</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6972300" y="13559282"/>
          <a:ext cx="889000" cy="22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163615</xdr:rowOff>
    </xdr:from>
    <xdr:to>
      <xdr:col>41</xdr:col>
      <xdr:colOff>101600</xdr:colOff>
      <xdr:row>78</xdr:row>
      <xdr:rowOff>93765</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3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110292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31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10719</xdr:rowOff>
    </xdr:from>
    <xdr:to>
      <xdr:col>36</xdr:col>
      <xdr:colOff>165100</xdr:colOff>
      <xdr:row>78</xdr:row>
      <xdr:rowOff>112319</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3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128846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315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141706</xdr:rowOff>
    </xdr:from>
    <xdr:to>
      <xdr:col>55</xdr:col>
      <xdr:colOff>50800</xdr:colOff>
      <xdr:row>79</xdr:row>
      <xdr:rowOff>71856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51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56633</xdr:rowOff>
    </xdr:from>
    <xdr:ext cx="469744"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429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140957</xdr:rowOff>
    </xdr:from>
    <xdr:to>
      <xdr:col>50</xdr:col>
      <xdr:colOff>165100</xdr:colOff>
      <xdr:row>79</xdr:row>
      <xdr:rowOff>71107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51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62234</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606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154775</xdr:rowOff>
    </xdr:from>
    <xdr:to>
      <xdr:col>46</xdr:col>
      <xdr:colOff>38100</xdr:colOff>
      <xdr:row>79</xdr:row>
      <xdr:rowOff>84925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52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76052</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61017" y="13620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157747</xdr:rowOff>
    </xdr:from>
    <xdr:to>
      <xdr:col>41</xdr:col>
      <xdr:colOff>101600</xdr:colOff>
      <xdr:row>79</xdr:row>
      <xdr:rowOff>87897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530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79024</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72017" y="13623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135382</xdr:rowOff>
    </xdr:from>
    <xdr:to>
      <xdr:col>36</xdr:col>
      <xdr:colOff>165100</xdr:colOff>
      <xdr:row>79</xdr:row>
      <xdr:rowOff>65532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50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56659</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601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45859</xdr:rowOff>
    </xdr:from>
    <xdr:to>
      <xdr:col>54</xdr:col>
      <xdr:colOff>189865</xdr:colOff>
      <xdr:row>99</xdr:row>
      <xdr:rowOff>13195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647809"/>
          <a:ext cx="1270" cy="13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17022</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99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13195</xdr:rowOff>
    </xdr:from>
    <xdr:to>
      <xdr:col>55</xdr:col>
      <xdr:colOff>88900</xdr:colOff>
      <xdr:row>99</xdr:row>
      <xdr:rowOff>13195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98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163986</xdr:rowOff>
    </xdr:from>
    <xdr:ext cx="599010"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423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45859</xdr:rowOff>
    </xdr:from>
    <xdr:to>
      <xdr:col>55</xdr:col>
      <xdr:colOff>88900</xdr:colOff>
      <xdr:row>91</xdr:row>
      <xdr:rowOff>45859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647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38391</xdr:rowOff>
    </xdr:from>
    <xdr:to>
      <xdr:col>55</xdr:col>
      <xdr:colOff>0</xdr:colOff>
      <xdr:row>98</xdr:row>
      <xdr:rowOff>125515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840491"/>
          <a:ext cx="838200" cy="8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25633</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484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2756</xdr:rowOff>
    </xdr:from>
    <xdr:to>
      <xdr:col>55</xdr:col>
      <xdr:colOff>50800</xdr:colOff>
      <xdr:row>97</xdr:row>
      <xdr:rowOff>104356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24434</xdr:rowOff>
    </xdr:from>
    <xdr:to>
      <xdr:col>50</xdr:col>
      <xdr:colOff>114300</xdr:colOff>
      <xdr:row>98</xdr:row>
      <xdr:rowOff>125515</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8750300" y="16826534"/>
          <a:ext cx="889000" cy="101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5893</xdr:rowOff>
    </xdr:from>
    <xdr:to>
      <xdr:col>50</xdr:col>
      <xdr:colOff>165100</xdr:colOff>
      <xdr:row>97</xdr:row>
      <xdr:rowOff>107493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124020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24434</xdr:rowOff>
    </xdr:from>
    <xdr:to>
      <xdr:col>45</xdr:col>
      <xdr:colOff>177800</xdr:colOff>
      <xdr:row>98</xdr:row>
      <xdr:rowOff>105690</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826534"/>
          <a:ext cx="889000" cy="8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433</xdr:rowOff>
    </xdr:from>
    <xdr:to>
      <xdr:col>46</xdr:col>
      <xdr:colOff>38100</xdr:colOff>
      <xdr:row>97</xdr:row>
      <xdr:rowOff>102033</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118560</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100254</xdr:rowOff>
    </xdr:from>
    <xdr:to>
      <xdr:col>41</xdr:col>
      <xdr:colOff>50800</xdr:colOff>
      <xdr:row>98</xdr:row>
      <xdr:rowOff>105690</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6972300" y="16902354"/>
          <a:ext cx="889000" cy="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35153</xdr:rowOff>
    </xdr:from>
    <xdr:to>
      <xdr:col>41</xdr:col>
      <xdr:colOff>101600</xdr:colOff>
      <xdr:row>97</xdr:row>
      <xdr:rowOff>136753</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153280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44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60007</xdr:rowOff>
    </xdr:from>
    <xdr:to>
      <xdr:col>36</xdr:col>
      <xdr:colOff>165100</xdr:colOff>
      <xdr:row>97</xdr:row>
      <xdr:rowOff>161607</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6684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46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159041</xdr:rowOff>
    </xdr:from>
    <xdr:to>
      <xdr:col>55</xdr:col>
      <xdr:colOff>50800</xdr:colOff>
      <xdr:row>98</xdr:row>
      <xdr:rowOff>89191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78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137468</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76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74715</xdr:rowOff>
    </xdr:from>
    <xdr:to>
      <xdr:col>50</xdr:col>
      <xdr:colOff>165100</xdr:colOff>
      <xdr:row>99</xdr:row>
      <xdr:rowOff>4865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87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167442</xdr:rowOff>
    </xdr:from>
    <xdr:ext cx="469744"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404428" y="1696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145084</xdr:rowOff>
    </xdr:from>
    <xdr:to>
      <xdr:col>46</xdr:col>
      <xdr:colOff>38100</xdr:colOff>
      <xdr:row>98</xdr:row>
      <xdr:rowOff>75234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77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66361</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86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54890</xdr:rowOff>
    </xdr:from>
    <xdr:to>
      <xdr:col>41</xdr:col>
      <xdr:colOff>101600</xdr:colOff>
      <xdr:row>98</xdr:row>
      <xdr:rowOff>156490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85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147617</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626428" y="1694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49454</xdr:rowOff>
    </xdr:from>
    <xdr:to>
      <xdr:col>36</xdr:col>
      <xdr:colOff>165100</xdr:colOff>
      <xdr:row>98</xdr:row>
      <xdr:rowOff>151054</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85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142181</xdr:rowOff>
    </xdr:from>
    <xdr:ext cx="469744"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37428" y="16944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48214</xdr:rowOff>
    </xdr:from>
    <xdr:to>
      <xdr:col>85</xdr:col>
      <xdr:colOff>126364</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534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147144</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66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166341</xdr:rowOff>
    </xdr:from>
    <xdr:ext cx="534377"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30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48214</xdr:rowOff>
    </xdr:from>
    <xdr:to>
      <xdr:col>86</xdr:col>
      <xdr:colOff>25400</xdr:colOff>
      <xdr:row>32</xdr:row>
      <xdr:rowOff>48214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53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84470</xdr:rowOff>
    </xdr:from>
    <xdr:to>
      <xdr:col>85</xdr:col>
      <xdr:colOff>127000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599570"/>
          <a:ext cx="838200" cy="55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64594</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08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41717</xdr:rowOff>
    </xdr:from>
    <xdr:to>
      <xdr:col>85</xdr:col>
      <xdr:colOff>177800</xdr:colOff>
      <xdr:row>38</xdr:row>
      <xdr:rowOff>143317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84470</xdr:rowOff>
    </xdr:from>
    <xdr:to>
      <xdr:col>81</xdr:col>
      <xdr:colOff>50800</xdr:colOff>
      <xdr:row>38</xdr:row>
      <xdr:rowOff>114188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4592300" y="6599570"/>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39751</xdr:rowOff>
    </xdr:from>
    <xdr:to>
      <xdr:col>81</xdr:col>
      <xdr:colOff>101600</xdr:colOff>
      <xdr:row>38</xdr:row>
      <xdr:rowOff>141351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132478</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46428" y="664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113091</xdr:rowOff>
    </xdr:from>
    <xdr:to>
      <xdr:col>76</xdr:col>
      <xdr:colOff>114300</xdr:colOff>
      <xdr:row>38</xdr:row>
      <xdr:rowOff>114188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628191"/>
          <a:ext cx="889000"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43454</xdr:rowOff>
    </xdr:from>
    <xdr:to>
      <xdr:col>76</xdr:col>
      <xdr:colOff>165100</xdr:colOff>
      <xdr:row>38</xdr:row>
      <xdr:rowOff>145054</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161581</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3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113091</xdr:rowOff>
    </xdr:from>
    <xdr:to>
      <xdr:col>71</xdr:col>
      <xdr:colOff>177800</xdr:colOff>
      <xdr:row>38</xdr:row>
      <xdr:rowOff>139700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628191"/>
          <a:ext cx="889000" cy="2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29921</xdr:rowOff>
    </xdr:from>
    <xdr:to>
      <xdr:col>72</xdr:col>
      <xdr:colOff>38100</xdr:colOff>
      <xdr:row>38</xdr:row>
      <xdr:rowOff>131521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148048</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13142</xdr:rowOff>
    </xdr:from>
    <xdr:to>
      <xdr:col>67</xdr:col>
      <xdr:colOff>101600</xdr:colOff>
      <xdr:row>38</xdr:row>
      <xdr:rowOff>114742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2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131269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30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20144</xdr:rowOff>
    </xdr:from>
    <xdr:ext cx="249299"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35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33670</xdr:rowOff>
    </xdr:from>
    <xdr:to>
      <xdr:col>81</xdr:col>
      <xdr:colOff>101600</xdr:colOff>
      <xdr:row>38</xdr:row>
      <xdr:rowOff>135270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54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151797</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46428" y="632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63388</xdr:rowOff>
    </xdr:from>
    <xdr:to>
      <xdr:col>76</xdr:col>
      <xdr:colOff>165100</xdr:colOff>
      <xdr:row>38</xdr:row>
      <xdr:rowOff>164988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57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156115</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3017" y="6671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62291</xdr:rowOff>
    </xdr:from>
    <xdr:to>
      <xdr:col>72</xdr:col>
      <xdr:colOff>38100</xdr:colOff>
      <xdr:row>38</xdr:row>
      <xdr:rowOff>163891</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57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155018</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4017" y="66701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25844</xdr:rowOff>
    </xdr:from>
    <xdr:to>
      <xdr:col>85</xdr:col>
      <xdr:colOff>126364</xdr:colOff>
      <xdr:row>78</xdr:row>
      <xdr:rowOff>78499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27344"/>
          <a:ext cx="1269" cy="1424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82326</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5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78499</xdr:rowOff>
    </xdr:from>
    <xdr:to>
      <xdr:col>86</xdr:col>
      <xdr:colOff>25400</xdr:colOff>
      <xdr:row>78</xdr:row>
      <xdr:rowOff>78499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5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143971</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802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25844</xdr:rowOff>
    </xdr:from>
    <xdr:to>
      <xdr:col>86</xdr:col>
      <xdr:colOff>25400</xdr:colOff>
      <xdr:row>70</xdr:row>
      <xdr:rowOff>25844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2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119532</xdr:rowOff>
    </xdr:from>
    <xdr:to>
      <xdr:col>85</xdr:col>
      <xdr:colOff>127000</xdr:colOff>
      <xdr:row>77</xdr:row>
      <xdr:rowOff>124613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321182"/>
          <a:ext cx="8382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71531</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930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48654</xdr:rowOff>
    </xdr:from>
    <xdr:to>
      <xdr:col>85</xdr:col>
      <xdr:colOff>177800</xdr:colOff>
      <xdr:row>76</xdr:row>
      <xdr:rowOff>150254</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124613</xdr:rowOff>
    </xdr:from>
    <xdr:to>
      <xdr:col>81</xdr:col>
      <xdr:colOff>50800</xdr:colOff>
      <xdr:row>77</xdr:row>
      <xdr:rowOff>129820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326263"/>
          <a:ext cx="8890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53087</xdr:rowOff>
    </xdr:from>
    <xdr:to>
      <xdr:col>81</xdr:col>
      <xdr:colOff>101600</xdr:colOff>
      <xdr:row>76</xdr:row>
      <xdr:rowOff>154687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171213</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129820</xdr:rowOff>
    </xdr:from>
    <xdr:to>
      <xdr:col>76</xdr:col>
      <xdr:colOff>114300</xdr:colOff>
      <xdr:row>77</xdr:row>
      <xdr:rowOff>146393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331470"/>
          <a:ext cx="889000"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49518</xdr:rowOff>
    </xdr:from>
    <xdr:to>
      <xdr:col>76</xdr:col>
      <xdr:colOff>165100</xdr:colOff>
      <xdr:row>76</xdr:row>
      <xdr:rowOff>151118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167644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146393</xdr:rowOff>
    </xdr:from>
    <xdr:to>
      <xdr:col>71</xdr:col>
      <xdr:colOff>177800</xdr:colOff>
      <xdr:row>77</xdr:row>
      <xdr:rowOff>147917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34804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58902</xdr:rowOff>
    </xdr:from>
    <xdr:to>
      <xdr:col>72</xdr:col>
      <xdr:colOff>38100</xdr:colOff>
      <xdr:row>76</xdr:row>
      <xdr:rowOff>160502</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5580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64427</xdr:rowOff>
    </xdr:from>
    <xdr:to>
      <xdr:col>67</xdr:col>
      <xdr:colOff>101600</xdr:colOff>
      <xdr:row>76</xdr:row>
      <xdr:rowOff>166027</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11104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68732</xdr:rowOff>
    </xdr:from>
    <xdr:to>
      <xdr:col>85</xdr:col>
      <xdr:colOff>177800</xdr:colOff>
      <xdr:row>77</xdr:row>
      <xdr:rowOff>170332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2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47159</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24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73813</xdr:rowOff>
    </xdr:from>
    <xdr:to>
      <xdr:col>81</xdr:col>
      <xdr:colOff>101600</xdr:colOff>
      <xdr:row>78</xdr:row>
      <xdr:rowOff>3963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27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166540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36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79020</xdr:rowOff>
    </xdr:from>
    <xdr:to>
      <xdr:col>76</xdr:col>
      <xdr:colOff>165100</xdr:colOff>
      <xdr:row>78</xdr:row>
      <xdr:rowOff>9170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28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297</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37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95593</xdr:rowOff>
    </xdr:from>
    <xdr:to>
      <xdr:col>72</xdr:col>
      <xdr:colOff>38100</xdr:colOff>
      <xdr:row>78</xdr:row>
      <xdr:rowOff>25743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29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16870</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389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97117</xdr:rowOff>
    </xdr:from>
    <xdr:to>
      <xdr:col>67</xdr:col>
      <xdr:colOff>101600</xdr:colOff>
      <xdr:row>78</xdr:row>
      <xdr:rowOff>27267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29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18394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39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129350</xdr:rowOff>
    </xdr:from>
    <xdr:to>
      <xdr:col>85</xdr:col>
      <xdr:colOff>126364</xdr:colOff>
      <xdr:row>99</xdr:row>
      <xdr:rowOff>39967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388400"/>
          <a:ext cx="1269" cy="162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43794</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17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39967</xdr:rowOff>
    </xdr:from>
    <xdr:to>
      <xdr:col>86</xdr:col>
      <xdr:colOff>25400</xdr:colOff>
      <xdr:row>99</xdr:row>
      <xdr:rowOff>39967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13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76027</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16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129350</xdr:rowOff>
    </xdr:from>
    <xdr:to>
      <xdr:col>86</xdr:col>
      <xdr:colOff>25400</xdr:colOff>
      <xdr:row>89</xdr:row>
      <xdr:rowOff>129350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3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4611</xdr:rowOff>
    </xdr:from>
    <xdr:to>
      <xdr:col>85</xdr:col>
      <xdr:colOff>127000</xdr:colOff>
      <xdr:row>97</xdr:row>
      <xdr:rowOff>103505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635261"/>
          <a:ext cx="838200" cy="9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50537</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681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72110</xdr:rowOff>
    </xdr:from>
    <xdr:to>
      <xdr:col>85</xdr:col>
      <xdr:colOff>177800</xdr:colOff>
      <xdr:row>98</xdr:row>
      <xdr:rowOff>2260</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70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103505</xdr:rowOff>
    </xdr:from>
    <xdr:to>
      <xdr:col>81</xdr:col>
      <xdr:colOff>50800</xdr:colOff>
      <xdr:row>98</xdr:row>
      <xdr:rowOff>63830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734155"/>
          <a:ext cx="889000" cy="13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47853</xdr:rowOff>
    </xdr:from>
    <xdr:to>
      <xdr:col>81</xdr:col>
      <xdr:colOff>101600</xdr:colOff>
      <xdr:row>97</xdr:row>
      <xdr:rowOff>149453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165980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5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36285</xdr:rowOff>
    </xdr:from>
    <xdr:to>
      <xdr:col>76</xdr:col>
      <xdr:colOff>114300</xdr:colOff>
      <xdr:row>98</xdr:row>
      <xdr:rowOff>63830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838385"/>
          <a:ext cx="889000" cy="27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142494</xdr:rowOff>
    </xdr:from>
    <xdr:to>
      <xdr:col>76</xdr:col>
      <xdr:colOff>165100</xdr:colOff>
      <xdr:row>98</xdr:row>
      <xdr:rowOff>72644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77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89171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54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22910</xdr:rowOff>
    </xdr:from>
    <xdr:to>
      <xdr:col>71</xdr:col>
      <xdr:colOff>177800</xdr:colOff>
      <xdr:row>98</xdr:row>
      <xdr:rowOff>36285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825010"/>
          <a:ext cx="889000" cy="1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22047</xdr:rowOff>
    </xdr:from>
    <xdr:to>
      <xdr:col>72</xdr:col>
      <xdr:colOff>38100</xdr:colOff>
      <xdr:row>98</xdr:row>
      <xdr:rowOff>123647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82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114774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916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28284</xdr:rowOff>
    </xdr:from>
    <xdr:to>
      <xdr:col>67</xdr:col>
      <xdr:colOff>101600</xdr:colOff>
      <xdr:row>98</xdr:row>
      <xdr:rowOff>129884</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83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121011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92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125261</xdr:rowOff>
    </xdr:from>
    <xdr:to>
      <xdr:col>85</xdr:col>
      <xdr:colOff>177800</xdr:colOff>
      <xdr:row>97</xdr:row>
      <xdr:rowOff>55411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58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148138</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43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52705</xdr:rowOff>
    </xdr:from>
    <xdr:to>
      <xdr:col>81</xdr:col>
      <xdr:colOff>101600</xdr:colOff>
      <xdr:row>97</xdr:row>
      <xdr:rowOff>154305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68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145432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77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13030</xdr:rowOff>
    </xdr:from>
    <xdr:to>
      <xdr:col>76</xdr:col>
      <xdr:colOff>165100</xdr:colOff>
      <xdr:row>98</xdr:row>
      <xdr:rowOff>114630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81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105757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90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156935</xdr:rowOff>
    </xdr:from>
    <xdr:to>
      <xdr:col>72</xdr:col>
      <xdr:colOff>38100</xdr:colOff>
      <xdr:row>98</xdr:row>
      <xdr:rowOff>87085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7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103612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56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143560</xdr:rowOff>
    </xdr:from>
    <xdr:to>
      <xdr:col>67</xdr:col>
      <xdr:colOff>101600</xdr:colOff>
      <xdr:row>98</xdr:row>
      <xdr:rowOff>73710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77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90237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549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120759</xdr:rowOff>
    </xdr:from>
    <xdr:to>
      <xdr:col>116</xdr:col>
      <xdr:colOff>62864</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264259"/>
          <a:ext cx="1269" cy="1521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67436</xdr:rowOff>
    </xdr:from>
    <xdr:ext cx="469744"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03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120759</xdr:rowOff>
    </xdr:from>
    <xdr:to>
      <xdr:col>116</xdr:col>
      <xdr:colOff>152400</xdr:colOff>
      <xdr:row>30</xdr:row>
      <xdr:rowOff>120759</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26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36176</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3798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13298</xdr:rowOff>
    </xdr:from>
    <xdr:to>
      <xdr:col>116</xdr:col>
      <xdr:colOff>114300</xdr:colOff>
      <xdr:row>38</xdr:row>
      <xdr:rowOff>114898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52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167277</xdr:rowOff>
    </xdr:from>
    <xdr:to>
      <xdr:col>112</xdr:col>
      <xdr:colOff>38100</xdr:colOff>
      <xdr:row>38</xdr:row>
      <xdr:rowOff>97427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113954</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286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13952</xdr:rowOff>
    </xdr:from>
    <xdr:to>
      <xdr:col>107</xdr:col>
      <xdr:colOff>101600</xdr:colOff>
      <xdr:row>38</xdr:row>
      <xdr:rowOff>115552</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132079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304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65060</xdr:rowOff>
    </xdr:from>
    <xdr:to>
      <xdr:col>102</xdr:col>
      <xdr:colOff>165100</xdr:colOff>
      <xdr:row>38</xdr:row>
      <xdr:rowOff>166660</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11737</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6017" y="6355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68326</xdr:rowOff>
    </xdr:from>
    <xdr:to>
      <xdr:col>98</xdr:col>
      <xdr:colOff>38100</xdr:colOff>
      <xdr:row>38</xdr:row>
      <xdr:rowOff>169926</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15003</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7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163246</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564296"/>
          <a:ext cx="1269" cy="1595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109923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3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163246</xdr:rowOff>
    </xdr:from>
    <xdr:to>
      <xdr:col>116</xdr:col>
      <xdr:colOff>152400</xdr:colOff>
      <xdr:row>49</xdr:row>
      <xdr:rowOff>163246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56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43117</xdr:rowOff>
    </xdr:from>
    <xdr:to>
      <xdr:col>116</xdr:col>
      <xdr:colOff>63500</xdr:colOff>
      <xdr:row>59</xdr:row>
      <xdr:rowOff>43117</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1586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108958</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81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86081</xdr:rowOff>
    </xdr:from>
    <xdr:to>
      <xdr:col>116</xdr:col>
      <xdr:colOff>114300</xdr:colOff>
      <xdr:row>59</xdr:row>
      <xdr:rowOff>16231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32830</xdr:rowOff>
    </xdr:from>
    <xdr:to>
      <xdr:col>111</xdr:col>
      <xdr:colOff>177800</xdr:colOff>
      <xdr:row>59</xdr:row>
      <xdr:rowOff>43117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148380"/>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78766</xdr:rowOff>
    </xdr:from>
    <xdr:to>
      <xdr:col>112</xdr:col>
      <xdr:colOff>38100</xdr:colOff>
      <xdr:row>59</xdr:row>
      <xdr:rowOff>8916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25443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32830</xdr:rowOff>
    </xdr:from>
    <xdr:to>
      <xdr:col>107</xdr:col>
      <xdr:colOff>50800</xdr:colOff>
      <xdr:row>59</xdr:row>
      <xdr:rowOff>32830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148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59449</xdr:rowOff>
    </xdr:from>
    <xdr:to>
      <xdr:col>107</xdr:col>
      <xdr:colOff>101600</xdr:colOff>
      <xdr:row>58</xdr:row>
      <xdr:rowOff>161049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6126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32410</xdr:rowOff>
    </xdr:from>
    <xdr:to>
      <xdr:col>102</xdr:col>
      <xdr:colOff>114300</xdr:colOff>
      <xdr:row>59</xdr:row>
      <xdr:rowOff>32830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47960"/>
          <a:ext cx="889000" cy="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72441</xdr:rowOff>
    </xdr:from>
    <xdr:to>
      <xdr:col>102</xdr:col>
      <xdr:colOff>165100</xdr:colOff>
      <xdr:row>59</xdr:row>
      <xdr:rowOff>2591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19118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72251</xdr:rowOff>
    </xdr:from>
    <xdr:to>
      <xdr:col>98</xdr:col>
      <xdr:colOff>38100</xdr:colOff>
      <xdr:row>59</xdr:row>
      <xdr:rowOff>2401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18928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163767</xdr:rowOff>
    </xdr:from>
    <xdr:to>
      <xdr:col>116</xdr:col>
      <xdr:colOff>114300</xdr:colOff>
      <xdr:row>59</xdr:row>
      <xdr:rowOff>93917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78694</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27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163767</xdr:rowOff>
    </xdr:from>
    <xdr:to>
      <xdr:col>112</xdr:col>
      <xdr:colOff>38100</xdr:colOff>
      <xdr:row>59</xdr:row>
      <xdr:rowOff>93917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85044</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200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153480</xdr:rowOff>
    </xdr:from>
    <xdr:to>
      <xdr:col>107</xdr:col>
      <xdr:colOff>101600</xdr:colOff>
      <xdr:row>59</xdr:row>
      <xdr:rowOff>83630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9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74757</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19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153480</xdr:rowOff>
    </xdr:from>
    <xdr:to>
      <xdr:col>102</xdr:col>
      <xdr:colOff>165100</xdr:colOff>
      <xdr:row>59</xdr:row>
      <xdr:rowOff>83630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9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74757</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19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153060</xdr:rowOff>
    </xdr:from>
    <xdr:to>
      <xdr:col>98</xdr:col>
      <xdr:colOff>38100</xdr:colOff>
      <xdr:row>59</xdr:row>
      <xdr:rowOff>83210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74337</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89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169941</xdr:rowOff>
    </xdr:from>
    <xdr:to>
      <xdr:col>116</xdr:col>
      <xdr:colOff>62864</xdr:colOff>
      <xdr:row>79</xdr:row>
      <xdr:rowOff>116611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171441"/>
          <a:ext cx="1269" cy="148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120438</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66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116611</xdr:rowOff>
    </xdr:from>
    <xdr:to>
      <xdr:col>116</xdr:col>
      <xdr:colOff>152400</xdr:colOff>
      <xdr:row>79</xdr:row>
      <xdr:rowOff>116611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66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116618</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194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169941</xdr:rowOff>
    </xdr:from>
    <xdr:to>
      <xdr:col>116</xdr:col>
      <xdr:colOff>152400</xdr:colOff>
      <xdr:row>70</xdr:row>
      <xdr:rowOff>169941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17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10835</xdr:rowOff>
    </xdr:from>
    <xdr:to>
      <xdr:col>116</xdr:col>
      <xdr:colOff>63500</xdr:colOff>
      <xdr:row>76</xdr:row>
      <xdr:rowOff>72262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1323300" y="13041035"/>
          <a:ext cx="838200" cy="6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169804</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3028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19927</xdr:rowOff>
    </xdr:from>
    <xdr:to>
      <xdr:col>116</xdr:col>
      <xdr:colOff>114300</xdr:colOff>
      <xdr:row>76</xdr:row>
      <xdr:rowOff>121527</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23670</xdr:rowOff>
    </xdr:from>
    <xdr:to>
      <xdr:col>111</xdr:col>
      <xdr:colOff>177800</xdr:colOff>
      <xdr:row>76</xdr:row>
      <xdr:rowOff>72262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20434300" y="13053870"/>
          <a:ext cx="889000" cy="48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48699</xdr:rowOff>
    </xdr:from>
    <xdr:to>
      <xdr:col>112</xdr:col>
      <xdr:colOff>38100</xdr:colOff>
      <xdr:row>76</xdr:row>
      <xdr:rowOff>150299</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141426</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119290</xdr:rowOff>
    </xdr:from>
    <xdr:to>
      <xdr:col>107</xdr:col>
      <xdr:colOff>50800</xdr:colOff>
      <xdr:row>76</xdr:row>
      <xdr:rowOff>23670</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9545300" y="12806590"/>
          <a:ext cx="889000" cy="24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78319</xdr:rowOff>
    </xdr:from>
    <xdr:to>
      <xdr:col>107</xdr:col>
      <xdr:colOff>101600</xdr:colOff>
      <xdr:row>77</xdr:row>
      <xdr:rowOff>8469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171046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119290</xdr:rowOff>
    </xdr:from>
    <xdr:to>
      <xdr:col>102</xdr:col>
      <xdr:colOff>114300</xdr:colOff>
      <xdr:row>75</xdr:row>
      <xdr:rowOff>23016</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18656300" y="12806590"/>
          <a:ext cx="889000" cy="7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9544</xdr:rowOff>
    </xdr:from>
    <xdr:to>
      <xdr:col>102</xdr:col>
      <xdr:colOff>165100</xdr:colOff>
      <xdr:row>76</xdr:row>
      <xdr:rowOff>111144</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102271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148042</xdr:rowOff>
    </xdr:from>
    <xdr:to>
      <xdr:col>98</xdr:col>
      <xdr:colOff>38100</xdr:colOff>
      <xdr:row>76</xdr:row>
      <xdr:rowOff>78192</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300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69319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09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131485</xdr:rowOff>
    </xdr:from>
    <xdr:to>
      <xdr:col>116</xdr:col>
      <xdr:colOff>114300</xdr:colOff>
      <xdr:row>76</xdr:row>
      <xdr:rowOff>61635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299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154362</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2841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21462</xdr:rowOff>
    </xdr:from>
    <xdr:to>
      <xdr:col>112</xdr:col>
      <xdr:colOff>38100</xdr:colOff>
      <xdr:row>76</xdr:row>
      <xdr:rowOff>123062</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305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139590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2826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144319</xdr:rowOff>
    </xdr:from>
    <xdr:to>
      <xdr:col>107</xdr:col>
      <xdr:colOff>101600</xdr:colOff>
      <xdr:row>76</xdr:row>
      <xdr:rowOff>74470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300306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90996</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277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68490</xdr:rowOff>
    </xdr:from>
    <xdr:to>
      <xdr:col>102</xdr:col>
      <xdr:colOff>165100</xdr:colOff>
      <xdr:row>74</xdr:row>
      <xdr:rowOff>170090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275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15167</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253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143666</xdr:rowOff>
    </xdr:from>
    <xdr:to>
      <xdr:col>98</xdr:col>
      <xdr:colOff>38100</xdr:colOff>
      <xdr:row>75</xdr:row>
      <xdr:rowOff>73816</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28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90343</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260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・歳出決算額は、住民一人当たり</a:t>
          </a:r>
          <a:r>
            <a:rPr kumimoji="1" lang="en-US" altLang="ja-JP" sz="800" b="0" i="0" u="none" strike="noStrike" kern="0" cap="none" spc="0" normalizeH="0" baseline="0" noProof="0">
              <a:ln>
                <a:noFill/>
              </a:ln>
              <a:solidFill>
                <a:prstClr val="black"/>
              </a:solidFill>
              <a:effectLst/>
              <a:uLnTx/>
              <a:uFillTx/>
              <a:latin typeface="+mn-lt"/>
              <a:ea typeface="+mn-ea"/>
              <a:cs typeface="+mn-cs"/>
            </a:rPr>
            <a:t>442,784</a:t>
          </a:r>
          <a:r>
            <a:rPr kumimoji="1" lang="ja-JP" altLang="ja-JP" sz="8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800" b="0" i="0" u="none" strike="noStrike" kern="0" cap="none" spc="0" normalizeH="0" baseline="0" noProof="0">
              <a:ln>
                <a:noFill/>
              </a:ln>
              <a:solidFill>
                <a:prstClr val="black"/>
              </a:solidFill>
              <a:effectLst/>
              <a:uLnTx/>
              <a:uFillTx/>
              <a:latin typeface="+mn-lt"/>
              <a:ea typeface="+mn-ea"/>
              <a:cs typeface="+mn-cs"/>
            </a:rPr>
            <a:t>16,085</a:t>
          </a:r>
          <a:r>
            <a:rPr kumimoji="1" lang="ja-JP" altLang="ja-JP" sz="800" b="0" i="0" u="none" strike="noStrike" kern="0" cap="none" spc="0" normalizeH="0" baseline="0" noProof="0">
              <a:ln>
                <a:noFill/>
              </a:ln>
              <a:solidFill>
                <a:prstClr val="black"/>
              </a:solidFill>
              <a:effectLst/>
              <a:uLnTx/>
              <a:uFillTx/>
              <a:latin typeface="+mn-lt"/>
              <a:ea typeface="+mn-ea"/>
              <a:cs typeface="+mn-cs"/>
            </a:rPr>
            <a:t>円（</a:t>
          </a:r>
          <a:r>
            <a:rPr kumimoji="1" lang="en-US" altLang="ja-JP" sz="800" b="0" i="0" u="none" strike="noStrike" kern="0" cap="none" spc="0" normalizeH="0" baseline="0" noProof="0">
              <a:ln>
                <a:noFill/>
              </a:ln>
              <a:solidFill>
                <a:prstClr val="black"/>
              </a:solidFill>
              <a:effectLst/>
              <a:uLnTx/>
              <a:uFillTx/>
              <a:latin typeface="+mn-lt"/>
              <a:ea typeface="+mn-ea"/>
              <a:cs typeface="+mn-cs"/>
            </a:rPr>
            <a:t>3.8</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増</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800" b="0" i="0" u="none" strike="noStrike" kern="0" cap="none" spc="0" normalizeH="0" baseline="0" noProof="0">
              <a:ln>
                <a:noFill/>
              </a:ln>
              <a:solidFill>
                <a:sysClr val="windowText" lastClr="000000"/>
              </a:solidFill>
              <a:effectLst/>
              <a:uLnTx/>
              <a:uFillTx/>
              <a:latin typeface="+mn-lt"/>
              <a:ea typeface="+mn-ea"/>
              <a:cs typeface="+mn-cs"/>
            </a:rPr>
            <a:t>増</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となった要因としては、</a:t>
          </a:r>
          <a:r>
            <a:rPr kumimoji="1" lang="ja-JP" altLang="en-US" sz="800" b="0" i="0" u="none" strike="noStrike" kern="0" cap="none" spc="0" normalizeH="0" baseline="0" noProof="0">
              <a:ln>
                <a:noFill/>
              </a:ln>
              <a:solidFill>
                <a:prstClr val="black"/>
              </a:solidFill>
              <a:effectLst/>
              <a:uLnTx/>
              <a:uFillTx/>
              <a:latin typeface="+mn-lt"/>
              <a:ea typeface="+mn-ea"/>
              <a:cs typeface="+mn-cs"/>
            </a:rPr>
            <a:t>決算剰余金に係る財政調整基金積立金及び公共施設等整備基金積立金の増により、積立金が</a:t>
          </a:r>
          <a:r>
            <a:rPr kumimoji="1" lang="en-US" altLang="ja-JP" sz="800" b="0" i="0" u="none" strike="noStrike" kern="0" cap="none" spc="0" normalizeH="0" baseline="0" noProof="0">
              <a:ln>
                <a:noFill/>
              </a:ln>
              <a:solidFill>
                <a:prstClr val="black"/>
              </a:solidFill>
              <a:effectLst/>
              <a:uLnTx/>
              <a:uFillTx/>
              <a:latin typeface="+mn-lt"/>
              <a:ea typeface="+mn-ea"/>
              <a:cs typeface="+mn-cs"/>
            </a:rPr>
            <a:t>7,787</a:t>
          </a:r>
          <a:r>
            <a:rPr kumimoji="1" lang="ja-JP" altLang="ja-JP" sz="800" b="0" i="0" u="none" strike="noStrike" kern="0" cap="none" spc="0" normalizeH="0" baseline="0" noProof="0">
              <a:ln>
                <a:noFill/>
              </a:ln>
              <a:solidFill>
                <a:prstClr val="black"/>
              </a:solidFill>
              <a:effectLst/>
              <a:uLnTx/>
              <a:uFillTx/>
              <a:latin typeface="+mn-lt"/>
              <a:ea typeface="+mn-ea"/>
              <a:cs typeface="+mn-cs"/>
            </a:rPr>
            <a:t>円（</a:t>
          </a:r>
          <a:r>
            <a:rPr kumimoji="1" lang="en-US" altLang="ja-JP" sz="800" b="0" i="0" u="none" strike="noStrike" kern="0" cap="none" spc="0" normalizeH="0" baseline="0" noProof="0">
              <a:ln>
                <a:noFill/>
              </a:ln>
              <a:solidFill>
                <a:prstClr val="black"/>
              </a:solidFill>
              <a:effectLst/>
              <a:uLnTx/>
              <a:uFillTx/>
              <a:latin typeface="+mn-lt"/>
              <a:ea typeface="+mn-ea"/>
              <a:cs typeface="+mn-cs"/>
            </a:rPr>
            <a:t>34.8</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増</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となったこと</a:t>
          </a:r>
          <a:r>
            <a:rPr kumimoji="1" lang="ja-JP" altLang="en-US" sz="800" b="0" i="0" u="none" strike="noStrike" kern="0" cap="none" spc="0" normalizeH="0" baseline="0" noProof="0">
              <a:ln>
                <a:noFill/>
              </a:ln>
              <a:solidFill>
                <a:prstClr val="black"/>
              </a:solidFill>
              <a:effectLst/>
              <a:uLnTx/>
              <a:uFillTx/>
              <a:latin typeface="+mn-lt"/>
              <a:ea typeface="+mn-ea"/>
              <a:cs typeface="+mn-cs"/>
            </a:rPr>
            <a:t>が挙げられる。</a:t>
          </a:r>
          <a:r>
            <a:rPr kumimoji="1" lang="ja-JP" altLang="ja-JP" sz="800" b="0" i="0" u="none" strike="noStrike" kern="0" cap="none" spc="0" normalizeH="0" baseline="0" noProof="0">
              <a:ln>
                <a:noFill/>
              </a:ln>
              <a:solidFill>
                <a:prstClr val="black"/>
              </a:solidFill>
              <a:effectLst/>
              <a:uLnTx/>
              <a:uFillTx/>
              <a:latin typeface="+mn-lt"/>
              <a:ea typeface="+mn-ea"/>
              <a:cs typeface="+mn-cs"/>
            </a:rPr>
            <a:t>　</a:t>
          </a:r>
          <a:br>
            <a:rPr kumimoji="1" lang="en-US" altLang="ja-JP" sz="800" b="0" i="0" u="none" strike="noStrike" kern="0" cap="none" spc="0" normalizeH="0" baseline="0" noProof="0">
              <a:ln>
                <a:noFill/>
              </a:ln>
              <a:solidFill>
                <a:prstClr val="black"/>
              </a:solidFill>
              <a:effectLst/>
              <a:uLnTx/>
              <a:uFillTx/>
              <a:latin typeface="+mn-lt"/>
              <a:ea typeface="+mn-ea"/>
              <a:cs typeface="+mn-cs"/>
            </a:rPr>
          </a:br>
          <a:r>
            <a:rPr kumimoji="1" lang="ja-JP" altLang="en-US" sz="800" b="0" i="0" u="none" strike="noStrike" kern="0" cap="none" spc="0" normalizeH="0" baseline="0" noProof="0">
              <a:ln>
                <a:noFill/>
              </a:ln>
              <a:solidFill>
                <a:prstClr val="black"/>
              </a:solidFill>
              <a:effectLst/>
              <a:uLnTx/>
              <a:uFillTx/>
              <a:latin typeface="+mn-lt"/>
              <a:ea typeface="+mn-ea"/>
              <a:cs typeface="+mn-cs"/>
            </a:rPr>
            <a:t>　</a:t>
          </a:r>
          <a:r>
            <a:rPr kumimoji="1" lang="ja-JP" altLang="ja-JP" sz="800" b="0" i="0" u="none" strike="noStrike" kern="0" cap="none" spc="0" normalizeH="0" baseline="0" noProof="0">
              <a:ln>
                <a:noFill/>
              </a:ln>
              <a:solidFill>
                <a:prstClr val="black"/>
              </a:solidFill>
              <a:effectLst/>
              <a:uLnTx/>
              <a:uFillTx/>
              <a:latin typeface="+mn-lt"/>
              <a:ea typeface="+mn-ea"/>
              <a:cs typeface="+mn-cs"/>
            </a:rPr>
            <a:t>今後、老朽化した公共施設の更新等が見込まれるため、公共施設等総合管理計画に基づき、更新費用の平準化や施設配置の見直し等を行い財政負担の軽減を図る。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・類似団体の平均額を上回っている項目としては、扶助費、</a:t>
          </a:r>
          <a:r>
            <a:rPr kumimoji="1" lang="ja-JP" altLang="en-US" sz="800" b="0" i="0" u="none" strike="noStrike" kern="0" cap="none" spc="0" normalizeH="0" baseline="0" noProof="0">
              <a:ln>
                <a:noFill/>
              </a:ln>
              <a:solidFill>
                <a:prstClr val="black"/>
              </a:solidFill>
              <a:effectLst/>
              <a:uLnTx/>
              <a:uFillTx/>
              <a:latin typeface="+mn-lt"/>
              <a:ea typeface="+mn-ea"/>
              <a:cs typeface="+mn-cs"/>
            </a:rPr>
            <a:t>積立金、物件費、</a:t>
          </a:r>
          <a:r>
            <a:rPr kumimoji="1" lang="ja-JP" altLang="ja-JP" sz="800" b="0" i="0" u="none" strike="noStrike" kern="0" cap="none" spc="0" normalizeH="0" baseline="0" noProof="0">
              <a:ln>
                <a:noFill/>
              </a:ln>
              <a:solidFill>
                <a:prstClr val="black"/>
              </a:solidFill>
              <a:effectLst/>
              <a:uLnTx/>
              <a:uFillTx/>
              <a:latin typeface="+mn-lt"/>
              <a:ea typeface="+mn-ea"/>
              <a:cs typeface="+mn-cs"/>
            </a:rPr>
            <a:t>繰出金となった。</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物件</a:t>
          </a:r>
          <a:r>
            <a:rPr kumimoji="1" lang="ja-JP" altLang="ja-JP" sz="800" b="0" i="0" u="none" strike="noStrike" kern="0" cap="none" spc="0" normalizeH="0" baseline="0" noProof="0">
              <a:ln>
                <a:noFill/>
              </a:ln>
              <a:solidFill>
                <a:prstClr val="black"/>
              </a:solidFill>
              <a:effectLst/>
              <a:uLnTx/>
              <a:uFillTx/>
              <a:latin typeface="+mn-lt"/>
              <a:ea typeface="+mn-ea"/>
              <a:cs typeface="+mn-cs"/>
            </a:rPr>
            <a:t>費については住民一人当たりのコストが</a:t>
          </a:r>
          <a:r>
            <a:rPr kumimoji="1" lang="en-US" altLang="ja-JP" sz="800" b="0" i="0" u="none" strike="noStrike" kern="0" cap="none" spc="0" normalizeH="0" baseline="0" noProof="0">
              <a:ln>
                <a:noFill/>
              </a:ln>
              <a:solidFill>
                <a:prstClr val="black"/>
              </a:solidFill>
              <a:effectLst/>
              <a:uLnTx/>
              <a:uFillTx/>
              <a:latin typeface="+mn-lt"/>
              <a:ea typeface="+mn-ea"/>
              <a:cs typeface="+mn-cs"/>
            </a:rPr>
            <a:t>72,519</a:t>
          </a:r>
          <a:r>
            <a:rPr kumimoji="1" lang="ja-JP" altLang="ja-JP" sz="8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800" b="0" i="0" u="none" strike="noStrike" kern="0" cap="none" spc="0" normalizeH="0" baseline="0" noProof="0">
              <a:ln>
                <a:noFill/>
              </a:ln>
              <a:solidFill>
                <a:prstClr val="black"/>
              </a:solidFill>
              <a:effectLst/>
              <a:uLnTx/>
              <a:uFillTx/>
              <a:latin typeface="+mn-lt"/>
              <a:ea typeface="+mn-ea"/>
              <a:cs typeface="+mn-cs"/>
            </a:rPr>
            <a:t>6,990</a:t>
          </a:r>
          <a:r>
            <a:rPr kumimoji="1" lang="ja-JP" altLang="ja-JP" sz="800" b="0" i="0" u="none" strike="noStrike" kern="0" cap="none" spc="0" normalizeH="0" baseline="0" noProof="0">
              <a:ln>
                <a:noFill/>
              </a:ln>
              <a:solidFill>
                <a:prstClr val="black"/>
              </a:solidFill>
              <a:effectLst/>
              <a:uLnTx/>
              <a:uFillTx/>
              <a:latin typeface="+mn-lt"/>
              <a:ea typeface="+mn-ea"/>
              <a:cs typeface="+mn-cs"/>
            </a:rPr>
            <a:t>円（</a:t>
          </a:r>
          <a:r>
            <a:rPr kumimoji="1" lang="en-US" altLang="ja-JP" sz="800" b="0" i="0" u="none" strike="noStrike" kern="0" cap="none" spc="0" normalizeH="0" baseline="0" noProof="0">
              <a:ln>
                <a:noFill/>
              </a:ln>
              <a:solidFill>
                <a:prstClr val="black"/>
              </a:solidFill>
              <a:effectLst/>
              <a:uLnTx/>
              <a:uFillTx/>
              <a:latin typeface="+mn-lt"/>
              <a:ea typeface="+mn-ea"/>
              <a:cs typeface="+mn-cs"/>
            </a:rPr>
            <a:t>10.7</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増</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800" b="0" i="0" u="none" strike="noStrike" kern="0" cap="none" spc="0" normalizeH="0" baseline="0" noProof="0">
              <a:ln>
                <a:noFill/>
              </a:ln>
              <a:solidFill>
                <a:prstClr val="black"/>
              </a:solidFill>
              <a:effectLst/>
              <a:uLnTx/>
              <a:uFillTx/>
              <a:latin typeface="+mn-lt"/>
              <a:ea typeface="+mn-ea"/>
              <a:cs typeface="+mn-cs"/>
            </a:rPr>
            <a:t>増の要因としては、電子決済を活用した消費活性化事業委託料の増が挙げられる。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扶助</a:t>
          </a:r>
          <a:r>
            <a:rPr kumimoji="1" lang="ja-JP" altLang="ja-JP" sz="800" b="0" i="0" u="none" strike="noStrike" kern="0" cap="none" spc="0" normalizeH="0" baseline="0" noProof="0">
              <a:ln>
                <a:noFill/>
              </a:ln>
              <a:solidFill>
                <a:prstClr val="black"/>
              </a:solidFill>
              <a:effectLst/>
              <a:uLnTx/>
              <a:uFillTx/>
              <a:latin typeface="+mn-lt"/>
              <a:ea typeface="+mn-ea"/>
              <a:cs typeface="+mn-cs"/>
            </a:rPr>
            <a:t>費については住民一人当たりのコストが</a:t>
          </a:r>
          <a:r>
            <a:rPr kumimoji="1" lang="en-US" altLang="ja-JP" sz="800" b="0" i="0" u="none" strike="noStrike" kern="0" cap="none" spc="0" normalizeH="0" baseline="0" noProof="0">
              <a:ln>
                <a:noFill/>
              </a:ln>
              <a:solidFill>
                <a:prstClr val="black"/>
              </a:solidFill>
              <a:effectLst/>
              <a:uLnTx/>
              <a:uFillTx/>
              <a:latin typeface="+mn-lt"/>
              <a:ea typeface="+mn-ea"/>
              <a:cs typeface="+mn-cs"/>
            </a:rPr>
            <a:t>147,948</a:t>
          </a:r>
          <a:r>
            <a:rPr kumimoji="1" lang="ja-JP" altLang="ja-JP" sz="8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800" b="0" i="0" u="none" strike="noStrike" kern="0" cap="none" spc="0" normalizeH="0" baseline="0" noProof="0">
              <a:ln>
                <a:noFill/>
              </a:ln>
              <a:solidFill>
                <a:prstClr val="black"/>
              </a:solidFill>
              <a:effectLst/>
              <a:uLnTx/>
              <a:uFillTx/>
              <a:latin typeface="+mn-lt"/>
              <a:ea typeface="+mn-ea"/>
              <a:cs typeface="+mn-cs"/>
            </a:rPr>
            <a:t>10,505</a:t>
          </a:r>
          <a:r>
            <a:rPr kumimoji="1" lang="ja-JP" altLang="ja-JP" sz="800" b="0" i="0" u="none" strike="noStrike" kern="0" cap="none" spc="0" normalizeH="0" baseline="0" noProof="0">
              <a:ln>
                <a:noFill/>
              </a:ln>
              <a:solidFill>
                <a:prstClr val="black"/>
              </a:solidFill>
              <a:effectLst/>
              <a:uLnTx/>
              <a:uFillTx/>
              <a:latin typeface="+mn-lt"/>
              <a:ea typeface="+mn-ea"/>
              <a:cs typeface="+mn-cs"/>
            </a:rPr>
            <a:t>円（</a:t>
          </a:r>
          <a:r>
            <a:rPr kumimoji="1" lang="en-US" altLang="ja-JP" sz="800" b="0" i="0" u="none" strike="noStrike" kern="0" cap="none" spc="0" normalizeH="0" baseline="0" noProof="0">
              <a:ln>
                <a:noFill/>
              </a:ln>
              <a:solidFill>
                <a:prstClr val="black"/>
              </a:solidFill>
              <a:effectLst/>
              <a:uLnTx/>
              <a:uFillTx/>
              <a:latin typeface="+mn-lt"/>
              <a:ea typeface="+mn-ea"/>
              <a:cs typeface="+mn-cs"/>
            </a:rPr>
            <a:t>6.6</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減</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800" b="0" i="0" u="none" strike="noStrike" kern="0" cap="none" spc="0" normalizeH="0" baseline="0" noProof="0">
              <a:ln>
                <a:noFill/>
              </a:ln>
              <a:solidFill>
                <a:prstClr val="black"/>
              </a:solidFill>
              <a:effectLst/>
              <a:uLnTx/>
              <a:uFillTx/>
              <a:latin typeface="+mn-lt"/>
              <a:ea typeface="+mn-ea"/>
              <a:cs typeface="+mn-cs"/>
            </a:rPr>
            <a:t>減の要因としては、子育て世帯への臨時特例給付金や住民税非課税世帯等に対する臨時特別給付金等の臨時的な給付金の減が挙げられる。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ja-JP" altLang="en-US" sz="800" b="0" i="0" u="none" strike="noStrike" kern="0" cap="none" spc="0" normalizeH="0" baseline="0" noProof="0">
              <a:ln>
                <a:noFill/>
              </a:ln>
              <a:solidFill>
                <a:prstClr val="black"/>
              </a:solidFill>
              <a:effectLst/>
              <a:uLnTx/>
              <a:uFillTx/>
              <a:latin typeface="+mn-lt"/>
              <a:ea typeface="+mn-ea"/>
              <a:cs typeface="+mn-cs"/>
            </a:rPr>
            <a:t>繰出金については</a:t>
          </a:r>
          <a:r>
            <a:rPr kumimoji="1" lang="ja-JP" altLang="ja-JP" sz="800" b="0" i="0" u="none" strike="noStrike" kern="0" cap="none" spc="0" normalizeH="0" baseline="0" noProof="0">
              <a:ln>
                <a:noFill/>
              </a:ln>
              <a:solidFill>
                <a:prstClr val="black"/>
              </a:solidFill>
              <a:effectLst/>
              <a:uLnTx/>
              <a:uFillTx/>
              <a:latin typeface="+mn-lt"/>
              <a:ea typeface="+mn-ea"/>
              <a:cs typeface="+mn-cs"/>
            </a:rPr>
            <a:t>住民一人当たりのコストが</a:t>
          </a:r>
          <a:r>
            <a:rPr kumimoji="1" lang="en-US" altLang="ja-JP" sz="800" b="0" i="0" u="none" strike="noStrike" kern="0" cap="none" spc="0" normalizeH="0" baseline="0" noProof="0">
              <a:ln>
                <a:noFill/>
              </a:ln>
              <a:solidFill>
                <a:prstClr val="black"/>
              </a:solidFill>
              <a:effectLst/>
              <a:uLnTx/>
              <a:uFillTx/>
              <a:latin typeface="+mn-lt"/>
              <a:ea typeface="+mn-ea"/>
              <a:cs typeface="+mn-cs"/>
            </a:rPr>
            <a:t>38,446</a:t>
          </a:r>
          <a:r>
            <a:rPr kumimoji="1" lang="ja-JP" altLang="ja-JP" sz="8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800" b="0" i="0" u="none" strike="noStrike" kern="0" cap="none" spc="0" normalizeH="0" baseline="0" noProof="0">
              <a:ln>
                <a:noFill/>
              </a:ln>
              <a:solidFill>
                <a:prstClr val="black"/>
              </a:solidFill>
              <a:effectLst/>
              <a:uLnTx/>
              <a:uFillTx/>
              <a:latin typeface="+mn-lt"/>
              <a:ea typeface="+mn-ea"/>
              <a:cs typeface="+mn-cs"/>
            </a:rPr>
            <a:t>1,881</a:t>
          </a:r>
          <a:r>
            <a:rPr kumimoji="1" lang="ja-JP" altLang="en-US" sz="800" b="0" i="0" u="none" strike="noStrike" kern="0" cap="none" spc="0" normalizeH="0" baseline="0" noProof="0">
              <a:ln>
                <a:noFill/>
              </a:ln>
              <a:solidFill>
                <a:prstClr val="black"/>
              </a:solidFill>
              <a:effectLst/>
              <a:uLnTx/>
              <a:uFillTx/>
              <a:latin typeface="+mn-lt"/>
              <a:ea typeface="+mn-ea"/>
              <a:cs typeface="+mn-cs"/>
            </a:rPr>
            <a:t>円</a:t>
          </a:r>
          <a:r>
            <a:rPr kumimoji="1" lang="ja-JP" altLang="ja-JP" sz="800" b="0" i="0" u="none" strike="noStrike" kern="0" cap="none" spc="0" normalizeH="0" baseline="0" noProof="0">
              <a:ln>
                <a:noFill/>
              </a:ln>
              <a:solidFill>
                <a:prstClr val="black"/>
              </a:solidFill>
              <a:effectLst/>
              <a:uLnTx/>
              <a:uFillTx/>
              <a:latin typeface="+mn-lt"/>
              <a:ea typeface="+mn-ea"/>
              <a:cs typeface="+mn-cs"/>
            </a:rPr>
            <a:t>（</a:t>
          </a:r>
          <a:r>
            <a:rPr kumimoji="1" lang="en-US" altLang="ja-JP" sz="800" b="0" i="0" u="none" strike="noStrike" kern="0" cap="none" spc="0" normalizeH="0" baseline="0" noProof="0">
              <a:ln>
                <a:noFill/>
              </a:ln>
              <a:solidFill>
                <a:prstClr val="black"/>
              </a:solidFill>
              <a:effectLst/>
              <a:uLnTx/>
              <a:uFillTx/>
              <a:latin typeface="+mn-lt"/>
              <a:ea typeface="+mn-ea"/>
              <a:cs typeface="+mn-cs"/>
            </a:rPr>
            <a:t>5.1</a:t>
          </a:r>
          <a:r>
            <a:rPr kumimoji="1" lang="ja-JP" altLang="ja-JP" sz="800" b="0" i="0" u="none" strike="noStrike" kern="0" cap="none" spc="0" normalizeH="0" baseline="0" noProof="0">
              <a:ln>
                <a:noFill/>
              </a:ln>
              <a:solidFill>
                <a:prstClr val="black"/>
              </a:solidFill>
              <a:effectLst/>
              <a:uLnTx/>
              <a:uFillTx/>
              <a:latin typeface="+mn-lt"/>
              <a:ea typeface="+mn-ea"/>
              <a:cs typeface="+mn-cs"/>
            </a:rPr>
            <a:t>％）の</a:t>
          </a:r>
          <a:r>
            <a:rPr kumimoji="1" lang="ja-JP" altLang="en-US" sz="800" b="0" i="0" u="none" strike="noStrike" kern="0" cap="none" spc="0" normalizeH="0" baseline="0" noProof="0">
              <a:ln>
                <a:noFill/>
              </a:ln>
              <a:solidFill>
                <a:prstClr val="black"/>
              </a:solidFill>
              <a:effectLst/>
              <a:uLnTx/>
              <a:uFillTx/>
              <a:latin typeface="+mn-lt"/>
              <a:ea typeface="+mn-ea"/>
              <a:cs typeface="+mn-cs"/>
            </a:rPr>
            <a:t>増</a:t>
          </a:r>
          <a:r>
            <a:rPr kumimoji="1" lang="ja-JP" altLang="ja-JP" sz="8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800" b="0" i="0" u="none" strike="noStrike" kern="0" cap="none" spc="0" normalizeH="0" baseline="0" noProof="0">
              <a:ln>
                <a:noFill/>
              </a:ln>
              <a:solidFill>
                <a:prstClr val="black"/>
              </a:solidFill>
              <a:effectLst/>
              <a:uLnTx/>
              <a:uFillTx/>
              <a:latin typeface="+mn-lt"/>
              <a:ea typeface="+mn-ea"/>
              <a:cs typeface="+mn-cs"/>
            </a:rPr>
            <a:t>増の要因としては、高齢化等による後期高齢者医療特別会計繰出金や介護保険事業特別会計繰出金の増が</a:t>
          </a:r>
          <a:r>
            <a:rPr kumimoji="1" lang="ja-JP" altLang="ja-JP" sz="800" b="0" i="0" u="none" strike="noStrike" kern="0" cap="none" spc="0" normalizeH="0" baseline="0" noProof="0">
              <a:ln>
                <a:noFill/>
              </a:ln>
              <a:solidFill>
                <a:prstClr val="black"/>
              </a:solidFill>
              <a:effectLst/>
              <a:uLnTx/>
              <a:uFillTx/>
              <a:latin typeface="+mn-lt"/>
              <a:ea typeface="+mn-ea"/>
              <a:cs typeface="+mn-cs"/>
            </a:rPr>
            <a:t>挙げられる。</a:t>
          </a:r>
          <a:endParaRPr kumimoji="0" lang="ja-JP" altLang="ja-JP"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0" i="0" u="none" strike="noStrike" kern="0" cap="none" spc="0" normalizeH="0" baseline="0" noProof="0">
              <a:ln>
                <a:noFill/>
              </a:ln>
              <a:solidFill>
                <a:prstClr val="black"/>
              </a:solidFill>
              <a:effectLst/>
              <a:uLnTx/>
              <a:uFillTx/>
              <a:latin typeface="+mn-lt"/>
              <a:ea typeface="+mn-ea"/>
              <a:cs typeface="+mn-cs"/>
            </a:rPr>
            <a:t>　</a:t>
          </a:r>
          <a:endParaRPr kumimoji="1" lang="en-US" altLang="ja-JP" sz="8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東京都東大和市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84,870
83,574
13.42
40,517,222
37,579,090
2,886,396
17,764,066
18,760,020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142901</xdr:rowOff>
    </xdr:from>
    <xdr:to>
      <xdr:col>24</xdr:col>
      <xdr:colOff>62865</xdr:colOff>
      <xdr:row>37</xdr:row>
      <xdr:rowOff>145186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57851"/>
          <a:ext cx="1270" cy="1030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149013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145186</xdr:rowOff>
    </xdr:from>
    <xdr:to>
      <xdr:col>24</xdr:col>
      <xdr:colOff>152400</xdr:colOff>
      <xdr:row>37</xdr:row>
      <xdr:rowOff>145186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88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89578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142901</xdr:rowOff>
    </xdr:from>
    <xdr:to>
      <xdr:col>24</xdr:col>
      <xdr:colOff>152400</xdr:colOff>
      <xdr:row>31</xdr:row>
      <xdr:rowOff>142901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33630</xdr:rowOff>
    </xdr:from>
    <xdr:to>
      <xdr:col>24</xdr:col>
      <xdr:colOff>63500</xdr:colOff>
      <xdr:row>35</xdr:row>
      <xdr:rowOff>64262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034380"/>
          <a:ext cx="8382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7434</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08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29007</xdr:rowOff>
    </xdr:from>
    <xdr:to>
      <xdr:col>24</xdr:col>
      <xdr:colOff>114300</xdr:colOff>
      <xdr:row>35</xdr:row>
      <xdr:rowOff>130607</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17170</xdr:rowOff>
    </xdr:from>
    <xdr:to>
      <xdr:col>19</xdr:col>
      <xdr:colOff>177800</xdr:colOff>
      <xdr:row>35</xdr:row>
      <xdr:rowOff>64262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17920"/>
          <a:ext cx="889000" cy="47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16205</xdr:rowOff>
    </xdr:from>
    <xdr:to>
      <xdr:col>20</xdr:col>
      <xdr:colOff>38100</xdr:colOff>
      <xdr:row>35</xdr:row>
      <xdr:rowOff>117805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108932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4369</xdr:rowOff>
    </xdr:from>
    <xdr:to>
      <xdr:col>15</xdr:col>
      <xdr:colOff>50800</xdr:colOff>
      <xdr:row>35</xdr:row>
      <xdr:rowOff>17170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05119"/>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36779</xdr:rowOff>
    </xdr:from>
    <xdr:to>
      <xdr:col>15</xdr:col>
      <xdr:colOff>101600</xdr:colOff>
      <xdr:row>35</xdr:row>
      <xdr:rowOff>138379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129506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4369</xdr:rowOff>
    </xdr:from>
    <xdr:to>
      <xdr:col>10</xdr:col>
      <xdr:colOff>114300</xdr:colOff>
      <xdr:row>35</xdr:row>
      <xdr:rowOff>72492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005119"/>
          <a:ext cx="889000" cy="6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27635</xdr:rowOff>
    </xdr:from>
    <xdr:to>
      <xdr:col>10</xdr:col>
      <xdr:colOff>165100</xdr:colOff>
      <xdr:row>35</xdr:row>
      <xdr:rowOff>129235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120362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1118</xdr:rowOff>
    </xdr:from>
    <xdr:to>
      <xdr:col>6</xdr:col>
      <xdr:colOff>38100</xdr:colOff>
      <xdr:row>35</xdr:row>
      <xdr:rowOff>102718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119245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154280</xdr:rowOff>
    </xdr:from>
    <xdr:to>
      <xdr:col>24</xdr:col>
      <xdr:colOff>114300</xdr:colOff>
      <xdr:row>35</xdr:row>
      <xdr:rowOff>84430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5707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3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13462</xdr:rowOff>
    </xdr:from>
    <xdr:to>
      <xdr:col>20</xdr:col>
      <xdr:colOff>38100</xdr:colOff>
      <xdr:row>35</xdr:row>
      <xdr:rowOff>115062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1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131589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8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137820</xdr:rowOff>
    </xdr:from>
    <xdr:to>
      <xdr:col>15</xdr:col>
      <xdr:colOff>101600</xdr:colOff>
      <xdr:row>35</xdr:row>
      <xdr:rowOff>67970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6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84497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125019</xdr:rowOff>
    </xdr:from>
    <xdr:to>
      <xdr:col>10</xdr:col>
      <xdr:colOff>165100</xdr:colOff>
      <xdr:row>35</xdr:row>
      <xdr:rowOff>55169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5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71696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29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21692</xdr:rowOff>
    </xdr:from>
    <xdr:to>
      <xdr:col>6</xdr:col>
      <xdr:colOff>38100</xdr:colOff>
      <xdr:row>35</xdr:row>
      <xdr:rowOff>123292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2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114419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15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164975</xdr:rowOff>
    </xdr:from>
    <xdr:to>
      <xdr:col>24</xdr:col>
      <xdr:colOff>62865</xdr:colOff>
      <xdr:row>57</xdr:row>
      <xdr:rowOff>138954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66025"/>
          <a:ext cx="1270" cy="134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142781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138954</xdr:rowOff>
    </xdr:from>
    <xdr:to>
      <xdr:col>24</xdr:col>
      <xdr:colOff>152400</xdr:colOff>
      <xdr:row>57</xdr:row>
      <xdr:rowOff>138954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111652</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41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164975</xdr:rowOff>
    </xdr:from>
    <xdr:to>
      <xdr:col>24</xdr:col>
      <xdr:colOff>152400</xdr:colOff>
      <xdr:row>49</xdr:row>
      <xdr:rowOff>164975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66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17399</xdr:rowOff>
    </xdr:from>
    <xdr:to>
      <xdr:col>24</xdr:col>
      <xdr:colOff>63500</xdr:colOff>
      <xdr:row>56</xdr:row>
      <xdr:rowOff>117556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18599"/>
          <a:ext cx="838200" cy="10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149067</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78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170640</xdr:rowOff>
    </xdr:from>
    <xdr:to>
      <xdr:col>24</xdr:col>
      <xdr:colOff>114300</xdr:colOff>
      <xdr:row>56</xdr:row>
      <xdr:rowOff>100790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103909</xdr:rowOff>
    </xdr:from>
    <xdr:to>
      <xdr:col>19</xdr:col>
      <xdr:colOff>177800</xdr:colOff>
      <xdr:row>56</xdr:row>
      <xdr:rowOff>117556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019309"/>
          <a:ext cx="889000" cy="699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165550</xdr:rowOff>
    </xdr:from>
    <xdr:to>
      <xdr:col>20</xdr:col>
      <xdr:colOff>38100</xdr:colOff>
      <xdr:row>56</xdr:row>
      <xdr:rowOff>95700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112227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103909</xdr:rowOff>
    </xdr:from>
    <xdr:to>
      <xdr:col>15</xdr:col>
      <xdr:colOff>50800</xdr:colOff>
      <xdr:row>57</xdr:row>
      <xdr:rowOff>21849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019309"/>
          <a:ext cx="889000" cy="77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170998</xdr:rowOff>
    </xdr:from>
    <xdr:to>
      <xdr:col>15</xdr:col>
      <xdr:colOff>101600</xdr:colOff>
      <xdr:row>52</xdr:row>
      <xdr:rowOff>101148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117675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21849</xdr:rowOff>
    </xdr:from>
    <xdr:to>
      <xdr:col>10</xdr:col>
      <xdr:colOff>114300</xdr:colOff>
      <xdr:row>57</xdr:row>
      <xdr:rowOff>37927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794499"/>
          <a:ext cx="8890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120683</xdr:rowOff>
    </xdr:from>
    <xdr:to>
      <xdr:col>10</xdr:col>
      <xdr:colOff>165100</xdr:colOff>
      <xdr:row>57</xdr:row>
      <xdr:rowOff>50833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67360</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151887</xdr:rowOff>
    </xdr:from>
    <xdr:to>
      <xdr:col>6</xdr:col>
      <xdr:colOff>38100</xdr:colOff>
      <xdr:row>57</xdr:row>
      <xdr:rowOff>82037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98564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2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138049</xdr:rowOff>
    </xdr:from>
    <xdr:to>
      <xdr:col>24</xdr:col>
      <xdr:colOff>114300</xdr:colOff>
      <xdr:row>56</xdr:row>
      <xdr:rowOff>68199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6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160926</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41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66756</xdr:rowOff>
    </xdr:from>
    <xdr:to>
      <xdr:col>20</xdr:col>
      <xdr:colOff>38100</xdr:colOff>
      <xdr:row>56</xdr:row>
      <xdr:rowOff>168356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6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159483</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6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53109</xdr:rowOff>
    </xdr:from>
    <xdr:to>
      <xdr:col>15</xdr:col>
      <xdr:colOff>101600</xdr:colOff>
      <xdr:row>52</xdr:row>
      <xdr:rowOff>154709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896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145836</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061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142499</xdr:rowOff>
    </xdr:from>
    <xdr:to>
      <xdr:col>10</xdr:col>
      <xdr:colOff>165100</xdr:colOff>
      <xdr:row>57</xdr:row>
      <xdr:rowOff>72649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4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63776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3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158577</xdr:rowOff>
    </xdr:from>
    <xdr:to>
      <xdr:col>6</xdr:col>
      <xdr:colOff>38100</xdr:colOff>
      <xdr:row>57</xdr:row>
      <xdr:rowOff>88727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5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79854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5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43215</xdr:rowOff>
    </xdr:from>
    <xdr:to>
      <xdr:col>24</xdr:col>
      <xdr:colOff>62865</xdr:colOff>
      <xdr:row>78</xdr:row>
      <xdr:rowOff>10252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16165"/>
          <a:ext cx="1270" cy="1167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14079</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38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10252</xdr:rowOff>
    </xdr:from>
    <xdr:to>
      <xdr:col>24</xdr:col>
      <xdr:colOff>152400</xdr:colOff>
      <xdr:row>78</xdr:row>
      <xdr:rowOff>10252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38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161342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9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280,162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43215</xdr:rowOff>
    </xdr:from>
    <xdr:to>
      <xdr:col>24</xdr:col>
      <xdr:colOff>152400</xdr:colOff>
      <xdr:row>71</xdr:row>
      <xdr:rowOff>43215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1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65131</xdr:rowOff>
    </xdr:from>
    <xdr:to>
      <xdr:col>24</xdr:col>
      <xdr:colOff>63500</xdr:colOff>
      <xdr:row>73</xdr:row>
      <xdr:rowOff>122639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580981"/>
          <a:ext cx="838200" cy="5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52986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11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74559</xdr:rowOff>
    </xdr:from>
    <xdr:to>
      <xdr:col>24</xdr:col>
      <xdr:colOff>114300</xdr:colOff>
      <xdr:row>76</xdr:row>
      <xdr:rowOff>4710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33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65131</xdr:rowOff>
    </xdr:from>
    <xdr:to>
      <xdr:col>19</xdr:col>
      <xdr:colOff>177800</xdr:colOff>
      <xdr:row>74</xdr:row>
      <xdr:rowOff>120772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580981"/>
          <a:ext cx="889000" cy="22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10292</xdr:rowOff>
    </xdr:from>
    <xdr:to>
      <xdr:col>20</xdr:col>
      <xdr:colOff>38100</xdr:colOff>
      <xdr:row>75</xdr:row>
      <xdr:rowOff>111892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8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103019</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61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114386</xdr:rowOff>
    </xdr:from>
    <xdr:to>
      <xdr:col>15</xdr:col>
      <xdr:colOff>50800</xdr:colOff>
      <xdr:row>74</xdr:row>
      <xdr:rowOff>120772</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801686"/>
          <a:ext cx="889000" cy="6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46921</xdr:rowOff>
    </xdr:from>
    <xdr:to>
      <xdr:col>15</xdr:col>
      <xdr:colOff>101600</xdr:colOff>
      <xdr:row>76</xdr:row>
      <xdr:rowOff>148521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7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139648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169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114386</xdr:rowOff>
    </xdr:from>
    <xdr:to>
      <xdr:col>10</xdr:col>
      <xdr:colOff>114300</xdr:colOff>
      <xdr:row>75</xdr:row>
      <xdr:rowOff>8087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801686"/>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104026</xdr:rowOff>
    </xdr:from>
    <xdr:to>
      <xdr:col>10</xdr:col>
      <xdr:colOff>165100</xdr:colOff>
      <xdr:row>77</xdr:row>
      <xdr:rowOff>34176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25303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2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147665</xdr:rowOff>
    </xdr:from>
    <xdr:to>
      <xdr:col>6</xdr:col>
      <xdr:colOff>38100</xdr:colOff>
      <xdr:row>77</xdr:row>
      <xdr:rowOff>77815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68942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270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71839</xdr:rowOff>
    </xdr:from>
    <xdr:to>
      <xdr:col>24</xdr:col>
      <xdr:colOff>114300</xdr:colOff>
      <xdr:row>74</xdr:row>
      <xdr:rowOff>1989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58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94716</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43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14331</xdr:rowOff>
    </xdr:from>
    <xdr:to>
      <xdr:col>20</xdr:col>
      <xdr:colOff>38100</xdr:colOff>
      <xdr:row>73</xdr:row>
      <xdr:rowOff>115931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53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132458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305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69972</xdr:rowOff>
    </xdr:from>
    <xdr:to>
      <xdr:col>15</xdr:col>
      <xdr:colOff>101600</xdr:colOff>
      <xdr:row>75</xdr:row>
      <xdr:rowOff>122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75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16649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53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63586</xdr:rowOff>
    </xdr:from>
    <xdr:to>
      <xdr:col>10</xdr:col>
      <xdr:colOff>165100</xdr:colOff>
      <xdr:row>74</xdr:row>
      <xdr:rowOff>165186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75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10263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526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128737</xdr:rowOff>
    </xdr:from>
    <xdr:to>
      <xdr:col>6</xdr:col>
      <xdr:colOff>38100</xdr:colOff>
      <xdr:row>75</xdr:row>
      <xdr:rowOff>58887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81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75414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59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107490</xdr:rowOff>
    </xdr:from>
    <xdr:to>
      <xdr:col>24</xdr:col>
      <xdr:colOff>62865</xdr:colOff>
      <xdr:row>99</xdr:row>
      <xdr:rowOff>163040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37990"/>
          <a:ext cx="1270" cy="15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166867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14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163040</xdr:rowOff>
    </xdr:from>
    <xdr:to>
      <xdr:col>24</xdr:col>
      <xdr:colOff>152400</xdr:colOff>
      <xdr:row>99</xdr:row>
      <xdr:rowOff>163040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13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54167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31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107490</xdr:rowOff>
    </xdr:from>
    <xdr:to>
      <xdr:col>24</xdr:col>
      <xdr:colOff>152400</xdr:colOff>
      <xdr:row>90</xdr:row>
      <xdr:rowOff>107490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37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143194</xdr:rowOff>
    </xdr:from>
    <xdr:to>
      <xdr:col>24</xdr:col>
      <xdr:colOff>63500</xdr:colOff>
      <xdr:row>99</xdr:row>
      <xdr:rowOff>18346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945294"/>
          <a:ext cx="838200" cy="46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80579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711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57702</xdr:rowOff>
    </xdr:from>
    <xdr:to>
      <xdr:col>24</xdr:col>
      <xdr:colOff>114300</xdr:colOff>
      <xdr:row>98</xdr:row>
      <xdr:rowOff>159302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18346</xdr:rowOff>
    </xdr:from>
    <xdr:to>
      <xdr:col>19</xdr:col>
      <xdr:colOff>177800</xdr:colOff>
      <xdr:row>99</xdr:row>
      <xdr:rowOff>113902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991896"/>
          <a:ext cx="889000" cy="9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72844</xdr:rowOff>
    </xdr:from>
    <xdr:to>
      <xdr:col>20</xdr:col>
      <xdr:colOff>38100</xdr:colOff>
      <xdr:row>99</xdr:row>
      <xdr:rowOff>2994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19521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113902</xdr:rowOff>
    </xdr:from>
    <xdr:to>
      <xdr:col>15</xdr:col>
      <xdr:colOff>50800</xdr:colOff>
      <xdr:row>99</xdr:row>
      <xdr:rowOff>135499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7087452"/>
          <a:ext cx="889000" cy="2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158166</xdr:rowOff>
    </xdr:from>
    <xdr:to>
      <xdr:col>15</xdr:col>
      <xdr:colOff>101600</xdr:colOff>
      <xdr:row>99</xdr:row>
      <xdr:rowOff>88316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104843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135499</xdr:rowOff>
    </xdr:from>
    <xdr:to>
      <xdr:col>10</xdr:col>
      <xdr:colOff>114300</xdr:colOff>
      <xdr:row>99</xdr:row>
      <xdr:rowOff>139906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7109049"/>
          <a:ext cx="889000" cy="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21627</xdr:rowOff>
    </xdr:from>
    <xdr:to>
      <xdr:col>10</xdr:col>
      <xdr:colOff>165100</xdr:colOff>
      <xdr:row>99</xdr:row>
      <xdr:rowOff>123227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139754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33644</xdr:rowOff>
    </xdr:from>
    <xdr:to>
      <xdr:col>6</xdr:col>
      <xdr:colOff>38100</xdr:colOff>
      <xdr:row>99</xdr:row>
      <xdr:rowOff>135244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700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151771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8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92394</xdr:rowOff>
    </xdr:from>
    <xdr:to>
      <xdr:col>24</xdr:col>
      <xdr:colOff>114300</xdr:colOff>
      <xdr:row>99</xdr:row>
      <xdr:rowOff>22544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894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70821</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87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138996</xdr:rowOff>
    </xdr:from>
    <xdr:to>
      <xdr:col>20</xdr:col>
      <xdr:colOff>38100</xdr:colOff>
      <xdr:row>99</xdr:row>
      <xdr:rowOff>69146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94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60273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703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63102</xdr:rowOff>
    </xdr:from>
    <xdr:to>
      <xdr:col>15</xdr:col>
      <xdr:colOff>101600</xdr:colOff>
      <xdr:row>99</xdr:row>
      <xdr:rowOff>164702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70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155829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712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84699</xdr:rowOff>
    </xdr:from>
    <xdr:to>
      <xdr:col>10</xdr:col>
      <xdr:colOff>165100</xdr:colOff>
      <xdr:row>100</xdr:row>
      <xdr:rowOff>14849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705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100</xdr:row>
      <xdr:rowOff>5976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715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89106</xdr:rowOff>
    </xdr:from>
    <xdr:to>
      <xdr:col>6</xdr:col>
      <xdr:colOff>38100</xdr:colOff>
      <xdr:row>100</xdr:row>
      <xdr:rowOff>19256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706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10383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715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50165</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115"/>
          <a:ext cx="127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168292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50165</xdr:rowOff>
    </xdr:from>
    <xdr:to>
      <xdr:col>55</xdr:col>
      <xdr:colOff>88900</xdr:colOff>
      <xdr:row>31</xdr:row>
      <xdr:rowOff>50165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37592</xdr:rowOff>
    </xdr:from>
    <xdr:to>
      <xdr:col>55</xdr:col>
      <xdr:colOff>0</xdr:colOff>
      <xdr:row>38</xdr:row>
      <xdr:rowOff>41783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552692"/>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141495</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1369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41783</xdr:rowOff>
    </xdr:from>
    <xdr:to>
      <xdr:col>50</xdr:col>
      <xdr:colOff>114300</xdr:colOff>
      <xdr:row>38</xdr:row>
      <xdr:rowOff>49784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556883"/>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111760</xdr:rowOff>
    </xdr:from>
    <xdr:to>
      <xdr:col>50</xdr:col>
      <xdr:colOff>165100</xdr:colOff>
      <xdr:row>38</xdr:row>
      <xdr:rowOff>41910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58437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230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47498</xdr:rowOff>
    </xdr:from>
    <xdr:to>
      <xdr:col>45</xdr:col>
      <xdr:colOff>177800</xdr:colOff>
      <xdr:row>38</xdr:row>
      <xdr:rowOff>49784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56259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46245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218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34163</xdr:rowOff>
    </xdr:from>
    <xdr:to>
      <xdr:col>41</xdr:col>
      <xdr:colOff>50800</xdr:colOff>
      <xdr:row>38</xdr:row>
      <xdr:rowOff>47498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549263"/>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99568</xdr:rowOff>
    </xdr:from>
    <xdr:to>
      <xdr:col>41</xdr:col>
      <xdr:colOff>101600</xdr:colOff>
      <xdr:row>38</xdr:row>
      <xdr:rowOff>29718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46245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218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96901</xdr:rowOff>
    </xdr:from>
    <xdr:to>
      <xdr:col>36</xdr:col>
      <xdr:colOff>165100</xdr:colOff>
      <xdr:row>38</xdr:row>
      <xdr:rowOff>27051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43578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215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158242</xdr:rowOff>
    </xdr:from>
    <xdr:to>
      <xdr:col>55</xdr:col>
      <xdr:colOff>50800</xdr:colOff>
      <xdr:row>38</xdr:row>
      <xdr:rowOff>88392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50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136669</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162433</xdr:rowOff>
    </xdr:from>
    <xdr:to>
      <xdr:col>50</xdr:col>
      <xdr:colOff>165100</xdr:colOff>
      <xdr:row>38</xdr:row>
      <xdr:rowOff>92583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0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83710</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598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170434</xdr:rowOff>
    </xdr:from>
    <xdr:to>
      <xdr:col>46</xdr:col>
      <xdr:colOff>38100</xdr:colOff>
      <xdr:row>38</xdr:row>
      <xdr:rowOff>100584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51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91711</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606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168148</xdr:rowOff>
    </xdr:from>
    <xdr:to>
      <xdr:col>41</xdr:col>
      <xdr:colOff>101600</xdr:colOff>
      <xdr:row>38</xdr:row>
      <xdr:rowOff>98298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51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89425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604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154813</xdr:rowOff>
    </xdr:from>
    <xdr:to>
      <xdr:col>36</xdr:col>
      <xdr:colOff>165100</xdr:colOff>
      <xdr:row>38</xdr:row>
      <xdr:rowOff>84963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49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76090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591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79426</xdr:rowOff>
    </xdr:from>
    <xdr:to>
      <xdr:col>54</xdr:col>
      <xdr:colOff>189865</xdr:colOff>
      <xdr:row>59</xdr:row>
      <xdr:rowOff>42202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23376"/>
          <a:ext cx="1270" cy="133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46029</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42202</xdr:rowOff>
    </xdr:from>
    <xdr:to>
      <xdr:col>55</xdr:col>
      <xdr:colOff>88900</xdr:colOff>
      <xdr:row>59</xdr:row>
      <xdr:rowOff>42202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26103</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79426</xdr:rowOff>
    </xdr:from>
    <xdr:to>
      <xdr:col>55</xdr:col>
      <xdr:colOff>88900</xdr:colOff>
      <xdr:row>51</xdr:row>
      <xdr:rowOff>79426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2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27039</xdr:rowOff>
    </xdr:from>
    <xdr:to>
      <xdr:col>55</xdr:col>
      <xdr:colOff>0</xdr:colOff>
      <xdr:row>59</xdr:row>
      <xdr:rowOff>35287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142589"/>
          <a:ext cx="838200" cy="8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68895</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41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46018</xdr:rowOff>
    </xdr:from>
    <xdr:to>
      <xdr:col>55</xdr:col>
      <xdr:colOff>50800</xdr:colOff>
      <xdr:row>58</xdr:row>
      <xdr:rowOff>147618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27039</xdr:rowOff>
    </xdr:from>
    <xdr:to>
      <xdr:col>50</xdr:col>
      <xdr:colOff>114300</xdr:colOff>
      <xdr:row>59</xdr:row>
      <xdr:rowOff>31020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42589"/>
          <a:ext cx="889000" cy="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42151</xdr:rowOff>
    </xdr:from>
    <xdr:to>
      <xdr:col>50</xdr:col>
      <xdr:colOff>165100</xdr:colOff>
      <xdr:row>58</xdr:row>
      <xdr:rowOff>143751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8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160278</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976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31020</xdr:rowOff>
    </xdr:from>
    <xdr:to>
      <xdr:col>45</xdr:col>
      <xdr:colOff>177800</xdr:colOff>
      <xdr:row>59</xdr:row>
      <xdr:rowOff>32315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146570"/>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52572</xdr:rowOff>
    </xdr:from>
    <xdr:to>
      <xdr:col>46</xdr:col>
      <xdr:colOff>38100</xdr:colOff>
      <xdr:row>58</xdr:row>
      <xdr:rowOff>154172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9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170699</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71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32315</xdr:rowOff>
    </xdr:from>
    <xdr:to>
      <xdr:col>41</xdr:col>
      <xdr:colOff>50800</xdr:colOff>
      <xdr:row>59</xdr:row>
      <xdr:rowOff>33820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147865"/>
          <a:ext cx="889000" cy="1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49295</xdr:rowOff>
    </xdr:from>
    <xdr:to>
      <xdr:col>41</xdr:col>
      <xdr:colOff>101600</xdr:colOff>
      <xdr:row>58</xdr:row>
      <xdr:rowOff>150895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167422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6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52210</xdr:rowOff>
    </xdr:from>
    <xdr:to>
      <xdr:col>36</xdr:col>
      <xdr:colOff>165100</xdr:colOff>
      <xdr:row>58</xdr:row>
      <xdr:rowOff>153810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96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170337</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37428" y="977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155937</xdr:rowOff>
    </xdr:from>
    <xdr:to>
      <xdr:col>55</xdr:col>
      <xdr:colOff>50800</xdr:colOff>
      <xdr:row>59</xdr:row>
      <xdr:rowOff>86087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10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70864</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100149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147689</xdr:rowOff>
    </xdr:from>
    <xdr:to>
      <xdr:col>50</xdr:col>
      <xdr:colOff>165100</xdr:colOff>
      <xdr:row>59</xdr:row>
      <xdr:rowOff>77839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9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68966</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10184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151670</xdr:rowOff>
    </xdr:from>
    <xdr:to>
      <xdr:col>46</xdr:col>
      <xdr:colOff>38100</xdr:colOff>
      <xdr:row>59</xdr:row>
      <xdr:rowOff>81820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72947</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10188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152965</xdr:rowOff>
    </xdr:from>
    <xdr:to>
      <xdr:col>41</xdr:col>
      <xdr:colOff>101600</xdr:colOff>
      <xdr:row>59</xdr:row>
      <xdr:rowOff>83115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9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74242</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101897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154470</xdr:rowOff>
    </xdr:from>
    <xdr:to>
      <xdr:col>36</xdr:col>
      <xdr:colOff>165100</xdr:colOff>
      <xdr:row>59</xdr:row>
      <xdr:rowOff>84620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9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75747</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101912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20066</xdr:rowOff>
    </xdr:from>
    <xdr:to>
      <xdr:col>54</xdr:col>
      <xdr:colOff>189865</xdr:colOff>
      <xdr:row>78</xdr:row>
      <xdr:rowOff>162903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21566"/>
          <a:ext cx="1270" cy="1514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166730</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3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162903</xdr:rowOff>
    </xdr:from>
    <xdr:to>
      <xdr:col>55</xdr:col>
      <xdr:colOff>88900</xdr:colOff>
      <xdr:row>78</xdr:row>
      <xdr:rowOff>162903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36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138193</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9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20066</xdr:rowOff>
    </xdr:from>
    <xdr:to>
      <xdr:col>55</xdr:col>
      <xdr:colOff>88900</xdr:colOff>
      <xdr:row>70</xdr:row>
      <xdr:rowOff>20066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2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143624</xdr:rowOff>
    </xdr:from>
    <xdr:to>
      <xdr:col>55</xdr:col>
      <xdr:colOff>0</xdr:colOff>
      <xdr:row>78</xdr:row>
      <xdr:rowOff>42507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345274"/>
          <a:ext cx="838200" cy="70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151058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09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128181</xdr:rowOff>
    </xdr:from>
    <xdr:to>
      <xdr:col>55</xdr:col>
      <xdr:colOff>50800</xdr:colOff>
      <xdr:row>77</xdr:row>
      <xdr:rowOff>58331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42507</xdr:rowOff>
    </xdr:from>
    <xdr:to>
      <xdr:col>50</xdr:col>
      <xdr:colOff>114300</xdr:colOff>
      <xdr:row>78</xdr:row>
      <xdr:rowOff>73292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415607"/>
          <a:ext cx="889000" cy="30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129400</xdr:rowOff>
    </xdr:from>
    <xdr:to>
      <xdr:col>50</xdr:col>
      <xdr:colOff>165100</xdr:colOff>
      <xdr:row>77</xdr:row>
      <xdr:rowOff>59550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76078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73292</xdr:rowOff>
    </xdr:from>
    <xdr:to>
      <xdr:col>45</xdr:col>
      <xdr:colOff>177800</xdr:colOff>
      <xdr:row>78</xdr:row>
      <xdr:rowOff>106629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46392"/>
          <a:ext cx="889000" cy="33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47980</xdr:rowOff>
    </xdr:from>
    <xdr:to>
      <xdr:col>46</xdr:col>
      <xdr:colOff>38100</xdr:colOff>
      <xdr:row>76</xdr:row>
      <xdr:rowOff>149580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166108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106629</xdr:rowOff>
    </xdr:from>
    <xdr:to>
      <xdr:col>41</xdr:col>
      <xdr:colOff>50800</xdr:colOff>
      <xdr:row>78</xdr:row>
      <xdr:rowOff>165533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79729"/>
          <a:ext cx="889000" cy="58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68707</xdr:rowOff>
    </xdr:from>
    <xdr:to>
      <xdr:col>41</xdr:col>
      <xdr:colOff>101600</xdr:colOff>
      <xdr:row>77</xdr:row>
      <xdr:rowOff>170307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27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15384</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04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101664</xdr:rowOff>
    </xdr:from>
    <xdr:to>
      <xdr:col>36</xdr:col>
      <xdr:colOff>165100</xdr:colOff>
      <xdr:row>78</xdr:row>
      <xdr:rowOff>31814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0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48341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7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92824</xdr:rowOff>
    </xdr:from>
    <xdr:to>
      <xdr:col>55</xdr:col>
      <xdr:colOff>50800</xdr:colOff>
      <xdr:row>78</xdr:row>
      <xdr:rowOff>22974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94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71251</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7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163157</xdr:rowOff>
    </xdr:from>
    <xdr:to>
      <xdr:col>50</xdr:col>
      <xdr:colOff>165100</xdr:colOff>
      <xdr:row>78</xdr:row>
      <xdr:rowOff>93307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6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84434</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457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22492</xdr:rowOff>
    </xdr:from>
    <xdr:to>
      <xdr:col>46</xdr:col>
      <xdr:colOff>38100</xdr:colOff>
      <xdr:row>78</xdr:row>
      <xdr:rowOff>124092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9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115219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488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55829</xdr:rowOff>
    </xdr:from>
    <xdr:to>
      <xdr:col>41</xdr:col>
      <xdr:colOff>101600</xdr:colOff>
      <xdr:row>78</xdr:row>
      <xdr:rowOff>157429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2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148556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2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114733</xdr:rowOff>
    </xdr:from>
    <xdr:to>
      <xdr:col>36</xdr:col>
      <xdr:colOff>165100</xdr:colOff>
      <xdr:row>79</xdr:row>
      <xdr:rowOff>44883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8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36010</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80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103085</xdr:rowOff>
    </xdr:from>
    <xdr:to>
      <xdr:col>54</xdr:col>
      <xdr:colOff>189865</xdr:colOff>
      <xdr:row>98</xdr:row>
      <xdr:rowOff>724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533585"/>
          <a:ext cx="1270" cy="126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4551</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724</xdr:rowOff>
    </xdr:from>
    <xdr:to>
      <xdr:col>55</xdr:col>
      <xdr:colOff>88900</xdr:colOff>
      <xdr:row>98</xdr:row>
      <xdr:rowOff>724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0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49762</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30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103085</xdr:rowOff>
    </xdr:from>
    <xdr:to>
      <xdr:col>55</xdr:col>
      <xdr:colOff>88900</xdr:colOff>
      <xdr:row>90</xdr:row>
      <xdr:rowOff>103085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53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123267</xdr:rowOff>
    </xdr:from>
    <xdr:to>
      <xdr:col>55</xdr:col>
      <xdr:colOff>0</xdr:colOff>
      <xdr:row>98</xdr:row>
      <xdr:rowOff>9092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753917"/>
          <a:ext cx="838200" cy="57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11803</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99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160376</xdr:rowOff>
    </xdr:from>
    <xdr:to>
      <xdr:col>55</xdr:col>
      <xdr:colOff>50800</xdr:colOff>
      <xdr:row>96</xdr:row>
      <xdr:rowOff>90526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4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170650</xdr:rowOff>
    </xdr:from>
    <xdr:to>
      <xdr:col>50</xdr:col>
      <xdr:colOff>114300</xdr:colOff>
      <xdr:row>98</xdr:row>
      <xdr:rowOff>9092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801300"/>
          <a:ext cx="889000" cy="9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166763</xdr:rowOff>
    </xdr:from>
    <xdr:to>
      <xdr:col>50</xdr:col>
      <xdr:colOff>165100</xdr:colOff>
      <xdr:row>96</xdr:row>
      <xdr:rowOff>96913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113440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22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141630</xdr:rowOff>
    </xdr:from>
    <xdr:to>
      <xdr:col>45</xdr:col>
      <xdr:colOff>177800</xdr:colOff>
      <xdr:row>97</xdr:row>
      <xdr:rowOff>170650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772280"/>
          <a:ext cx="889000" cy="2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14884</xdr:rowOff>
    </xdr:from>
    <xdr:to>
      <xdr:col>46</xdr:col>
      <xdr:colOff>38100</xdr:colOff>
      <xdr:row>96</xdr:row>
      <xdr:rowOff>116484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133011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4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141630</xdr:rowOff>
    </xdr:from>
    <xdr:to>
      <xdr:col>41</xdr:col>
      <xdr:colOff>50800</xdr:colOff>
      <xdr:row>97</xdr:row>
      <xdr:rowOff>144627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772280"/>
          <a:ext cx="889000" cy="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22898</xdr:rowOff>
    </xdr:from>
    <xdr:to>
      <xdr:col>41</xdr:col>
      <xdr:colOff>101600</xdr:colOff>
      <xdr:row>96</xdr:row>
      <xdr:rowOff>124498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141025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25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26594</xdr:rowOff>
    </xdr:from>
    <xdr:to>
      <xdr:col>36</xdr:col>
      <xdr:colOff>165100</xdr:colOff>
      <xdr:row>96</xdr:row>
      <xdr:rowOff>128194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144721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26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72467</xdr:rowOff>
    </xdr:from>
    <xdr:to>
      <xdr:col>55</xdr:col>
      <xdr:colOff>50800</xdr:colOff>
      <xdr:row>98</xdr:row>
      <xdr:rowOff>2617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0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158844</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1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129742</xdr:rowOff>
    </xdr:from>
    <xdr:to>
      <xdr:col>50</xdr:col>
      <xdr:colOff>165100</xdr:colOff>
      <xdr:row>98</xdr:row>
      <xdr:rowOff>59892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6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51019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5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119850</xdr:rowOff>
    </xdr:from>
    <xdr:to>
      <xdr:col>46</xdr:col>
      <xdr:colOff>38100</xdr:colOff>
      <xdr:row>98</xdr:row>
      <xdr:rowOff>50000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7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41127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84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90830</xdr:rowOff>
    </xdr:from>
    <xdr:to>
      <xdr:col>41</xdr:col>
      <xdr:colOff>101600</xdr:colOff>
      <xdr:row>98</xdr:row>
      <xdr:rowOff>20980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72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12107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81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93827</xdr:rowOff>
    </xdr:from>
    <xdr:to>
      <xdr:col>36</xdr:col>
      <xdr:colOff>165100</xdr:colOff>
      <xdr:row>98</xdr:row>
      <xdr:rowOff>23977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2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15104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1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61610</xdr:rowOff>
    </xdr:from>
    <xdr:to>
      <xdr:col>85</xdr:col>
      <xdr:colOff>126364</xdr:colOff>
      <xdr:row>38</xdr:row>
      <xdr:rowOff>167498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548010"/>
          <a:ext cx="1269" cy="1134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171325</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8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167498</xdr:rowOff>
    </xdr:from>
    <xdr:to>
      <xdr:col>86</xdr:col>
      <xdr:colOff>25400</xdr:colOff>
      <xdr:row>38</xdr:row>
      <xdr:rowOff>167498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8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8287</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3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61610</xdr:rowOff>
    </xdr:from>
    <xdr:to>
      <xdr:col>86</xdr:col>
      <xdr:colOff>25400</xdr:colOff>
      <xdr:row>32</xdr:row>
      <xdr:rowOff>61610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54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137506</xdr:rowOff>
    </xdr:from>
    <xdr:to>
      <xdr:col>85</xdr:col>
      <xdr:colOff>127000</xdr:colOff>
      <xdr:row>37</xdr:row>
      <xdr:rowOff>154605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481156"/>
          <a:ext cx="838200" cy="1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52021</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24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29144</xdr:rowOff>
    </xdr:from>
    <xdr:to>
      <xdr:col>85</xdr:col>
      <xdr:colOff>177800</xdr:colOff>
      <xdr:row>37</xdr:row>
      <xdr:rowOff>130744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37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47025</xdr:rowOff>
    </xdr:from>
    <xdr:to>
      <xdr:col>81</xdr:col>
      <xdr:colOff>50800</xdr:colOff>
      <xdr:row>37</xdr:row>
      <xdr:rowOff>137506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390675"/>
          <a:ext cx="889000" cy="9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37739</xdr:rowOff>
    </xdr:from>
    <xdr:to>
      <xdr:col>81</xdr:col>
      <xdr:colOff>101600</xdr:colOff>
      <xdr:row>37</xdr:row>
      <xdr:rowOff>139339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155866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15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15296</xdr:rowOff>
    </xdr:from>
    <xdr:to>
      <xdr:col>76</xdr:col>
      <xdr:colOff>114300</xdr:colOff>
      <xdr:row>37</xdr:row>
      <xdr:rowOff>47025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358946"/>
          <a:ext cx="889000" cy="3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16068</xdr:rowOff>
    </xdr:from>
    <xdr:to>
      <xdr:col>76</xdr:col>
      <xdr:colOff>165100</xdr:colOff>
      <xdr:row>37</xdr:row>
      <xdr:rowOff>117668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108795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45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15296</xdr:rowOff>
    </xdr:from>
    <xdr:to>
      <xdr:col>71</xdr:col>
      <xdr:colOff>177800</xdr:colOff>
      <xdr:row>37</xdr:row>
      <xdr:rowOff>158125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358946"/>
          <a:ext cx="889000" cy="14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35911</xdr:rowOff>
    </xdr:from>
    <xdr:to>
      <xdr:col>72</xdr:col>
      <xdr:colOff>38100</xdr:colOff>
      <xdr:row>37</xdr:row>
      <xdr:rowOff>137511</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128637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472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62382</xdr:rowOff>
    </xdr:from>
    <xdr:to>
      <xdr:col>67</xdr:col>
      <xdr:colOff>101600</xdr:colOff>
      <xdr:row>37</xdr:row>
      <xdr:rowOff>163982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9059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18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103805</xdr:rowOff>
    </xdr:from>
    <xdr:to>
      <xdr:col>85</xdr:col>
      <xdr:colOff>177800</xdr:colOff>
      <xdr:row>38</xdr:row>
      <xdr:rowOff>33955</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44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82232</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42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86706</xdr:rowOff>
    </xdr:from>
    <xdr:to>
      <xdr:col>81</xdr:col>
      <xdr:colOff>101600</xdr:colOff>
      <xdr:row>38</xdr:row>
      <xdr:rowOff>16856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43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7983</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52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167675</xdr:rowOff>
    </xdr:from>
    <xdr:to>
      <xdr:col>76</xdr:col>
      <xdr:colOff>165100</xdr:colOff>
      <xdr:row>37</xdr:row>
      <xdr:rowOff>97825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33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114352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11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135946</xdr:rowOff>
    </xdr:from>
    <xdr:to>
      <xdr:col>72</xdr:col>
      <xdr:colOff>38100</xdr:colOff>
      <xdr:row>37</xdr:row>
      <xdr:rowOff>66096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30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82623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083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107325</xdr:rowOff>
    </xdr:from>
    <xdr:to>
      <xdr:col>67</xdr:col>
      <xdr:colOff>101600</xdr:colOff>
      <xdr:row>38</xdr:row>
      <xdr:rowOff>37475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45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28602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54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59785</xdr:rowOff>
    </xdr:from>
    <xdr:to>
      <xdr:col>85</xdr:col>
      <xdr:colOff>126364</xdr:colOff>
      <xdr:row>58</xdr:row>
      <xdr:rowOff>106610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803735"/>
          <a:ext cx="1269" cy="124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110437</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106610</xdr:rowOff>
    </xdr:from>
    <xdr:to>
      <xdr:col>86</xdr:col>
      <xdr:colOff>25400</xdr:colOff>
      <xdr:row>58</xdr:row>
      <xdr:rowOff>106610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6462</xdr:rowOff>
    </xdr:from>
    <xdr:ext cx="534377"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57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59785</xdr:rowOff>
    </xdr:from>
    <xdr:to>
      <xdr:col>86</xdr:col>
      <xdr:colOff>25400</xdr:colOff>
      <xdr:row>51</xdr:row>
      <xdr:rowOff>59785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80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19514</xdr:rowOff>
    </xdr:from>
    <xdr:to>
      <xdr:col>85</xdr:col>
      <xdr:colOff>127000</xdr:colOff>
      <xdr:row>57</xdr:row>
      <xdr:rowOff>45955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792164"/>
          <a:ext cx="838200" cy="26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162336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20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139459</xdr:rowOff>
    </xdr:from>
    <xdr:to>
      <xdr:col>85</xdr:col>
      <xdr:colOff>177800</xdr:colOff>
      <xdr:row>56</xdr:row>
      <xdr:rowOff>69609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6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104991</xdr:rowOff>
    </xdr:from>
    <xdr:to>
      <xdr:col>81</xdr:col>
      <xdr:colOff>50800</xdr:colOff>
      <xdr:row>57</xdr:row>
      <xdr:rowOff>45955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534741"/>
          <a:ext cx="889000" cy="28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162471</xdr:rowOff>
    </xdr:from>
    <xdr:to>
      <xdr:col>81</xdr:col>
      <xdr:colOff>101600</xdr:colOff>
      <xdr:row>56</xdr:row>
      <xdr:rowOff>92621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59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109148</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36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104991</xdr:rowOff>
    </xdr:from>
    <xdr:to>
      <xdr:col>76</xdr:col>
      <xdr:colOff>114300</xdr:colOff>
      <xdr:row>57</xdr:row>
      <xdr:rowOff>126441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534741"/>
          <a:ext cx="889000" cy="36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55734</xdr:rowOff>
    </xdr:from>
    <xdr:to>
      <xdr:col>76</xdr:col>
      <xdr:colOff>165100</xdr:colOff>
      <xdr:row>55</xdr:row>
      <xdr:rowOff>157334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148461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5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63691</xdr:rowOff>
    </xdr:from>
    <xdr:to>
      <xdr:col>71</xdr:col>
      <xdr:colOff>177800</xdr:colOff>
      <xdr:row>57</xdr:row>
      <xdr:rowOff>126441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836341"/>
          <a:ext cx="889000" cy="6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1784</xdr:rowOff>
    </xdr:from>
    <xdr:to>
      <xdr:col>72</xdr:col>
      <xdr:colOff>38100</xdr:colOff>
      <xdr:row>56</xdr:row>
      <xdr:rowOff>103384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119911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3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59677</xdr:rowOff>
    </xdr:from>
    <xdr:to>
      <xdr:col>67</xdr:col>
      <xdr:colOff>101600</xdr:colOff>
      <xdr:row>56</xdr:row>
      <xdr:rowOff>161277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6354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3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140164</xdr:rowOff>
    </xdr:from>
    <xdr:to>
      <xdr:col>85</xdr:col>
      <xdr:colOff>177800</xdr:colOff>
      <xdr:row>57</xdr:row>
      <xdr:rowOff>70314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74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118591</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1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166605</xdr:rowOff>
    </xdr:from>
    <xdr:to>
      <xdr:col>81</xdr:col>
      <xdr:colOff>101600</xdr:colOff>
      <xdr:row>57</xdr:row>
      <xdr:rowOff>96755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76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87882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860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54191</xdr:rowOff>
    </xdr:from>
    <xdr:to>
      <xdr:col>76</xdr:col>
      <xdr:colOff>165100</xdr:colOff>
      <xdr:row>55</xdr:row>
      <xdr:rowOff>155791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48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868</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25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75641</xdr:rowOff>
    </xdr:from>
    <xdr:to>
      <xdr:col>72</xdr:col>
      <xdr:colOff>38100</xdr:colOff>
      <xdr:row>58</xdr:row>
      <xdr:rowOff>5791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84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168368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94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12891</xdr:rowOff>
    </xdr:from>
    <xdr:to>
      <xdr:col>67</xdr:col>
      <xdr:colOff>101600</xdr:colOff>
      <xdr:row>57</xdr:row>
      <xdr:rowOff>114491</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78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105618</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87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48214</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392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147053</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20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166341</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16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48214</xdr:rowOff>
    </xdr:from>
    <xdr:to>
      <xdr:col>86</xdr:col>
      <xdr:colOff>25400</xdr:colOff>
      <xdr:row>72</xdr:row>
      <xdr:rowOff>48214</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39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84471</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457571"/>
          <a:ext cx="838200" cy="5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64502</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66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41625</xdr:rowOff>
    </xdr:from>
    <xdr:to>
      <xdr:col>85</xdr:col>
      <xdr:colOff>177800</xdr:colOff>
      <xdr:row>78</xdr:row>
      <xdr:rowOff>143225</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84471</xdr:rowOff>
    </xdr:from>
    <xdr:to>
      <xdr:col>81</xdr:col>
      <xdr:colOff>50800</xdr:colOff>
      <xdr:row>78</xdr:row>
      <xdr:rowOff>114188</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457571"/>
          <a:ext cx="88900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39660</xdr:rowOff>
    </xdr:from>
    <xdr:to>
      <xdr:col>81</xdr:col>
      <xdr:colOff>101600</xdr:colOff>
      <xdr:row>78</xdr:row>
      <xdr:rowOff>141260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132387</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50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113091</xdr:rowOff>
    </xdr:from>
    <xdr:to>
      <xdr:col>76</xdr:col>
      <xdr:colOff>114300</xdr:colOff>
      <xdr:row>78</xdr:row>
      <xdr:rowOff>114188</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486191"/>
          <a:ext cx="889000"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43363</xdr:rowOff>
    </xdr:from>
    <xdr:to>
      <xdr:col>76</xdr:col>
      <xdr:colOff>165100</xdr:colOff>
      <xdr:row>78</xdr:row>
      <xdr:rowOff>144963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161490</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113091</xdr:rowOff>
    </xdr:from>
    <xdr:to>
      <xdr:col>71</xdr:col>
      <xdr:colOff>177800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486191"/>
          <a:ext cx="889000" cy="2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29784</xdr:rowOff>
    </xdr:from>
    <xdr:to>
      <xdr:col>72</xdr:col>
      <xdr:colOff>38100</xdr:colOff>
      <xdr:row>78</xdr:row>
      <xdr:rowOff>131384</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147911</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12822</xdr:rowOff>
    </xdr:from>
    <xdr:to>
      <xdr:col>67</xdr:col>
      <xdr:colOff>101600</xdr:colOff>
      <xdr:row>78</xdr:row>
      <xdr:rowOff>114422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85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130949</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161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20053</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93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33671</xdr:rowOff>
    </xdr:from>
    <xdr:to>
      <xdr:col>81</xdr:col>
      <xdr:colOff>101600</xdr:colOff>
      <xdr:row>78</xdr:row>
      <xdr:rowOff>135271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0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151798</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318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63388</xdr:rowOff>
    </xdr:from>
    <xdr:to>
      <xdr:col>76</xdr:col>
      <xdr:colOff>165100</xdr:colOff>
      <xdr:row>78</xdr:row>
      <xdr:rowOff>164988</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3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156115</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03017" y="13529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62291</xdr:rowOff>
    </xdr:from>
    <xdr:to>
      <xdr:col>72</xdr:col>
      <xdr:colOff>38100</xdr:colOff>
      <xdr:row>78</xdr:row>
      <xdr:rowOff>163891</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3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155018</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4017" y="135281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25845</xdr:rowOff>
    </xdr:from>
    <xdr:to>
      <xdr:col>85</xdr:col>
      <xdr:colOff>126364</xdr:colOff>
      <xdr:row>98</xdr:row>
      <xdr:rowOff>78499</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56345"/>
          <a:ext cx="1269" cy="1424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82326</xdr:rowOff>
    </xdr:from>
    <xdr:ext cx="534377"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8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78499</xdr:rowOff>
    </xdr:from>
    <xdr:to>
      <xdr:col>86</xdr:col>
      <xdr:colOff>25400</xdr:colOff>
      <xdr:row>98</xdr:row>
      <xdr:rowOff>78499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80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143972</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3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122,965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25845</xdr:rowOff>
    </xdr:from>
    <xdr:to>
      <xdr:col>86</xdr:col>
      <xdr:colOff>25400</xdr:colOff>
      <xdr:row>90</xdr:row>
      <xdr:rowOff>25845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5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119532</xdr:rowOff>
    </xdr:from>
    <xdr:to>
      <xdr:col>85</xdr:col>
      <xdr:colOff>127000</xdr:colOff>
      <xdr:row>97</xdr:row>
      <xdr:rowOff>124613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750182"/>
          <a:ext cx="8382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71517</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59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48640</xdr:rowOff>
    </xdr:from>
    <xdr:to>
      <xdr:col>85</xdr:col>
      <xdr:colOff>177800</xdr:colOff>
      <xdr:row>96</xdr:row>
      <xdr:rowOff>150240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124613</xdr:rowOff>
    </xdr:from>
    <xdr:to>
      <xdr:col>81</xdr:col>
      <xdr:colOff>50800</xdr:colOff>
      <xdr:row>97</xdr:row>
      <xdr:rowOff>129820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755263"/>
          <a:ext cx="889000" cy="5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52921</xdr:rowOff>
    </xdr:from>
    <xdr:to>
      <xdr:col>81</xdr:col>
      <xdr:colOff>101600</xdr:colOff>
      <xdr:row>96</xdr:row>
      <xdr:rowOff>154521</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171048</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129820</xdr:rowOff>
    </xdr:from>
    <xdr:to>
      <xdr:col>76</xdr:col>
      <xdr:colOff>114300</xdr:colOff>
      <xdr:row>97</xdr:row>
      <xdr:rowOff>146393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760470"/>
          <a:ext cx="889000" cy="1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49518</xdr:rowOff>
    </xdr:from>
    <xdr:to>
      <xdr:col>76</xdr:col>
      <xdr:colOff>165100</xdr:colOff>
      <xdr:row>96</xdr:row>
      <xdr:rowOff>151118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167645</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146393</xdr:rowOff>
    </xdr:from>
    <xdr:to>
      <xdr:col>71</xdr:col>
      <xdr:colOff>177800</xdr:colOff>
      <xdr:row>97</xdr:row>
      <xdr:rowOff>147917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77704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58840</xdr:rowOff>
    </xdr:from>
    <xdr:to>
      <xdr:col>72</xdr:col>
      <xdr:colOff>38100</xdr:colOff>
      <xdr:row>96</xdr:row>
      <xdr:rowOff>160440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5517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64427</xdr:rowOff>
    </xdr:from>
    <xdr:to>
      <xdr:col>67</xdr:col>
      <xdr:colOff>101600</xdr:colOff>
      <xdr:row>96</xdr:row>
      <xdr:rowOff>166027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11104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68732</xdr:rowOff>
    </xdr:from>
    <xdr:to>
      <xdr:col>85</xdr:col>
      <xdr:colOff>177800</xdr:colOff>
      <xdr:row>97</xdr:row>
      <xdr:rowOff>170332</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69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47159</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67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73813</xdr:rowOff>
    </xdr:from>
    <xdr:to>
      <xdr:col>81</xdr:col>
      <xdr:colOff>101600</xdr:colOff>
      <xdr:row>98</xdr:row>
      <xdr:rowOff>3963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70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166540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797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79020</xdr:rowOff>
    </xdr:from>
    <xdr:to>
      <xdr:col>76</xdr:col>
      <xdr:colOff>165100</xdr:colOff>
      <xdr:row>98</xdr:row>
      <xdr:rowOff>9170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70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297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80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95593</xdr:rowOff>
    </xdr:from>
    <xdr:to>
      <xdr:col>72</xdr:col>
      <xdr:colOff>38100</xdr:colOff>
      <xdr:row>98</xdr:row>
      <xdr:rowOff>25743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72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16870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81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97117</xdr:rowOff>
    </xdr:from>
    <xdr:to>
      <xdr:col>67</xdr:col>
      <xdr:colOff>101600</xdr:colOff>
      <xdr:row>98</xdr:row>
      <xdr:rowOff>27267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727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18394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82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157988</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01488"/>
          <a:ext cx="1269" cy="1429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69359</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104665</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07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157988</xdr:rowOff>
    </xdr:from>
    <xdr:to>
      <xdr:col>116</xdr:col>
      <xdr:colOff>152400</xdr:colOff>
      <xdr:row>30</xdr:row>
      <xdr:rowOff>157988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0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158259</xdr:rowOff>
    </xdr:from>
    <xdr:ext cx="313932"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019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135382</xdr:rowOff>
    </xdr:from>
    <xdr:to>
      <xdr:col>116</xdr:col>
      <xdr:colOff>114300</xdr:colOff>
      <xdr:row>39</xdr:row>
      <xdr:rowOff>65532</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37084</xdr:rowOff>
    </xdr:from>
    <xdr:to>
      <xdr:col>112</xdr:col>
      <xdr:colOff>38100</xdr:colOff>
      <xdr:row>38</xdr:row>
      <xdr:rowOff>138684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5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155211</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32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73660</xdr:rowOff>
    </xdr:from>
    <xdr:to>
      <xdr:col>107</xdr:col>
      <xdr:colOff>101600</xdr:colOff>
      <xdr:row>39</xdr:row>
      <xdr:rowOff>3810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20337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363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83566</xdr:rowOff>
    </xdr:from>
    <xdr:to>
      <xdr:col>102</xdr:col>
      <xdr:colOff>165100</xdr:colOff>
      <xdr:row>39</xdr:row>
      <xdr:rowOff>13716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9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30243</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73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32512</xdr:rowOff>
    </xdr:from>
    <xdr:to>
      <xdr:col>98</xdr:col>
      <xdr:colOff>38100</xdr:colOff>
      <xdr:row>38</xdr:row>
      <xdr:rowOff>134112</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150639</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22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113809</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28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・類似団体との比較では、議会費、</a:t>
          </a:r>
          <a:r>
            <a:rPr kumimoji="1" lang="ja-JP" altLang="en-US" sz="1100" b="0" i="0" u="none" strike="noStrike" kern="0" cap="none" spc="0" normalizeH="0" baseline="0" noProof="0">
              <a:ln>
                <a:noFill/>
              </a:ln>
              <a:solidFill>
                <a:prstClr val="black"/>
              </a:solidFill>
              <a:effectLst/>
              <a:uLnTx/>
              <a:uFillTx/>
              <a:latin typeface="+mn-lt"/>
              <a:ea typeface="+mn-ea"/>
              <a:cs typeface="+mn-cs"/>
            </a:rPr>
            <a:t>総務費、</a:t>
          </a:r>
          <a:r>
            <a:rPr kumimoji="1" lang="ja-JP" altLang="ja-JP" sz="1100" b="0" i="0" u="none" strike="noStrike" kern="0" cap="none" spc="0" normalizeH="0" baseline="0" noProof="0">
              <a:ln>
                <a:noFill/>
              </a:ln>
              <a:solidFill>
                <a:prstClr val="black"/>
              </a:solidFill>
              <a:effectLst/>
              <a:uLnTx/>
              <a:uFillTx/>
              <a:latin typeface="+mn-lt"/>
              <a:ea typeface="+mn-ea"/>
              <a:cs typeface="+mn-cs"/>
            </a:rPr>
            <a:t>民生費が平均を上回った。その他の費目については、類似団体を下回った。　</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・総務費については、一人当たりのコストが</a:t>
          </a:r>
          <a:r>
            <a:rPr kumimoji="1" lang="en-US" altLang="ja-JP" sz="1100" b="0" i="0" u="none" strike="noStrike" kern="0" cap="none" spc="0" normalizeH="0" baseline="0" noProof="0">
              <a:ln>
                <a:noFill/>
              </a:ln>
              <a:solidFill>
                <a:prstClr val="black"/>
              </a:solidFill>
              <a:effectLst/>
              <a:uLnTx/>
              <a:uFillTx/>
              <a:latin typeface="+mn-lt"/>
              <a:ea typeface="+mn-ea"/>
              <a:cs typeface="+mn-cs"/>
            </a:rPr>
            <a:t>71,050</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13,144</a:t>
          </a:r>
          <a:r>
            <a:rPr kumimoji="1" lang="ja-JP" altLang="ja-JP" sz="1100" b="0" i="0" u="none" strike="noStrike" kern="0" cap="none" spc="0" normalizeH="0" baseline="0" noProof="0">
              <a:ln>
                <a:noFill/>
              </a:ln>
              <a:solidFill>
                <a:prstClr val="black"/>
              </a:solidFill>
              <a:effectLst/>
              <a:uLnTx/>
              <a:uFillTx/>
              <a:latin typeface="+mn-lt"/>
              <a:ea typeface="+mn-ea"/>
              <a:cs typeface="+mn-cs"/>
            </a:rPr>
            <a:t>円（</a:t>
          </a:r>
          <a:r>
            <a:rPr kumimoji="1" lang="en-US" altLang="ja-JP" sz="1100" b="0" i="0" u="none" strike="noStrike" kern="0" cap="none" spc="0" normalizeH="0" baseline="0" noProof="0">
              <a:ln>
                <a:noFill/>
              </a:ln>
              <a:solidFill>
                <a:prstClr val="black"/>
              </a:solidFill>
              <a:effectLst/>
              <a:uLnTx/>
              <a:uFillTx/>
              <a:latin typeface="+mn-lt"/>
              <a:ea typeface="+mn-ea"/>
              <a:cs typeface="+mn-cs"/>
            </a:rPr>
            <a:t>22.7</a:t>
          </a:r>
          <a:r>
            <a:rPr kumimoji="1" lang="ja-JP" altLang="ja-JP" sz="1100" b="0" i="0" u="none" strike="noStrike" kern="0" cap="none" spc="0" normalizeH="0" baseline="0" noProof="0">
              <a:ln>
                <a:noFill/>
              </a:ln>
              <a:solidFill>
                <a:prstClr val="black"/>
              </a:solidFill>
              <a:effectLst/>
              <a:uLnTx/>
              <a:uFillTx/>
              <a:latin typeface="+mn-lt"/>
              <a:ea typeface="+mn-ea"/>
              <a:cs typeface="+mn-cs"/>
            </a:rPr>
            <a:t>％）の</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の要因としては、</a:t>
          </a:r>
          <a:r>
            <a:rPr kumimoji="1" lang="ja-JP" altLang="ja-JP" sz="1100" b="0" i="0" baseline="0">
              <a:solidFill>
                <a:schemeClr val="dk1"/>
              </a:solidFill>
              <a:effectLst/>
              <a:latin typeface="+mn-lt"/>
              <a:ea typeface="+mn-ea"/>
              <a:cs typeface="+mn-cs"/>
            </a:rPr>
            <a:t>決算剰余金に係る財政調整基金積立金及び公共施設等整備基金積立金の増</a:t>
          </a:r>
          <a:r>
            <a:rPr kumimoji="1" lang="ja-JP" altLang="en-US" sz="1100" b="0" i="0" u="none" strike="noStrike" kern="0" cap="none" spc="0" normalizeH="0" baseline="0" noProof="0">
              <a:ln>
                <a:noFill/>
              </a:ln>
              <a:solidFill>
                <a:prstClr val="black"/>
              </a:solidFill>
              <a:effectLst/>
              <a:uLnTx/>
              <a:uFillTx/>
              <a:latin typeface="+mn-lt"/>
              <a:ea typeface="+mn-ea"/>
              <a:cs typeface="+mn-cs"/>
            </a:rPr>
            <a:t>や、庁舎空調設備更新工事費の増が挙げられる</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民生</a:t>
          </a:r>
          <a:r>
            <a:rPr kumimoji="1" lang="ja-JP" altLang="ja-JP" sz="1100" b="0" i="0" u="none" strike="noStrike" kern="0" cap="none" spc="0" normalizeH="0" baseline="0" noProof="0">
              <a:ln>
                <a:noFill/>
              </a:ln>
              <a:solidFill>
                <a:prstClr val="black"/>
              </a:solidFill>
              <a:effectLst/>
              <a:uLnTx/>
              <a:uFillTx/>
              <a:latin typeface="+mn-lt"/>
              <a:ea typeface="+mn-ea"/>
              <a:cs typeface="+mn-cs"/>
            </a:rPr>
            <a:t>費については、一人当たりのコストが</a:t>
          </a:r>
          <a:r>
            <a:rPr kumimoji="1" lang="en-US" altLang="ja-JP" sz="1100" b="0" i="0" u="none" strike="noStrike" kern="0" cap="none" spc="0" normalizeH="0" baseline="0" noProof="0">
              <a:ln>
                <a:noFill/>
              </a:ln>
              <a:solidFill>
                <a:prstClr val="black"/>
              </a:solidFill>
              <a:effectLst/>
              <a:uLnTx/>
              <a:uFillTx/>
              <a:latin typeface="+mn-lt"/>
              <a:ea typeface="+mn-ea"/>
              <a:cs typeface="+mn-cs"/>
            </a:rPr>
            <a:t>224,739</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7,547</a:t>
          </a:r>
          <a:r>
            <a:rPr kumimoji="1" lang="ja-JP" altLang="ja-JP" sz="1100" b="0" i="0" u="none" strike="noStrike" kern="0" cap="none" spc="0" normalizeH="0" baseline="0" noProof="0">
              <a:ln>
                <a:noFill/>
              </a:ln>
              <a:solidFill>
                <a:prstClr val="black"/>
              </a:solidFill>
              <a:effectLst/>
              <a:uLnTx/>
              <a:uFillTx/>
              <a:latin typeface="+mn-lt"/>
              <a:ea typeface="+mn-ea"/>
              <a:cs typeface="+mn-cs"/>
            </a:rPr>
            <a:t>円（</a:t>
          </a:r>
          <a:r>
            <a:rPr kumimoji="1" lang="en-US" altLang="ja-JP" sz="1100" b="0" i="0" u="none" strike="noStrike" kern="0" cap="none" spc="0" normalizeH="0" baseline="0" noProof="0">
              <a:ln>
                <a:noFill/>
              </a:ln>
              <a:solidFill>
                <a:prstClr val="black"/>
              </a:solidFill>
              <a:effectLst/>
              <a:uLnTx/>
              <a:uFillTx/>
              <a:latin typeface="+mn-lt"/>
              <a:ea typeface="+mn-ea"/>
              <a:cs typeface="+mn-cs"/>
            </a:rPr>
            <a:t>3.2</a:t>
          </a:r>
          <a:r>
            <a:rPr kumimoji="1" lang="ja-JP" altLang="ja-JP" sz="1100" b="0" i="0" u="none" strike="noStrike" kern="0" cap="none" spc="0" normalizeH="0" baseline="0" noProof="0">
              <a:ln>
                <a:noFill/>
              </a:ln>
              <a:solidFill>
                <a:prstClr val="black"/>
              </a:solidFill>
              <a:effectLst/>
              <a:uLnTx/>
              <a:uFillTx/>
              <a:latin typeface="+mn-lt"/>
              <a:ea typeface="+mn-ea"/>
              <a:cs typeface="+mn-cs"/>
            </a:rPr>
            <a:t>％）の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1100" b="0" i="0" u="none" strike="noStrike" kern="0" cap="none" spc="0" normalizeH="0" baseline="0" noProof="0">
              <a:ln>
                <a:noFill/>
              </a:ln>
              <a:solidFill>
                <a:prstClr val="black"/>
              </a:solidFill>
              <a:effectLst/>
              <a:uLnTx/>
              <a:uFillTx/>
              <a:latin typeface="+mn-lt"/>
              <a:ea typeface="+mn-ea"/>
              <a:cs typeface="+mn-cs"/>
            </a:rPr>
            <a:t>減の要因としては、</a:t>
          </a:r>
          <a:r>
            <a:rPr kumimoji="1" lang="ja-JP" altLang="ja-JP" sz="1100" b="0" i="0" u="none" strike="noStrike" kern="0" cap="none" spc="0" normalizeH="0" baseline="0" noProof="0">
              <a:ln>
                <a:noFill/>
              </a:ln>
              <a:solidFill>
                <a:prstClr val="black"/>
              </a:solidFill>
              <a:effectLst/>
              <a:uLnTx/>
              <a:uFillTx/>
              <a:latin typeface="+mn-lt"/>
              <a:ea typeface="+mn-ea"/>
              <a:cs typeface="+mn-cs"/>
            </a:rPr>
            <a:t>子育て世帯への臨時特例給付金や住民税非課税世帯等に対する臨時特別給付金等の臨時的な給付金の</a:t>
          </a:r>
          <a:r>
            <a:rPr kumimoji="1" lang="ja-JP" altLang="en-US" sz="1100" b="0" i="0" u="none" strike="noStrike" kern="0" cap="none" spc="0" normalizeH="0" baseline="0" noProof="0">
              <a:ln>
                <a:noFill/>
              </a:ln>
              <a:solidFill>
                <a:prstClr val="black"/>
              </a:solidFill>
              <a:effectLst/>
              <a:uLnTx/>
              <a:uFillTx/>
              <a:latin typeface="+mn-lt"/>
              <a:ea typeface="+mn-ea"/>
              <a:cs typeface="+mn-cs"/>
            </a:rPr>
            <a:t>減</a:t>
          </a:r>
          <a:r>
            <a:rPr kumimoji="1" lang="ja-JP" altLang="ja-JP" sz="1100" b="0" i="0" u="none" strike="noStrike" kern="0" cap="none" spc="0" normalizeH="0" baseline="0" noProof="0">
              <a:ln>
                <a:noFill/>
              </a:ln>
              <a:solidFill>
                <a:prstClr val="black"/>
              </a:solidFill>
              <a:effectLst/>
              <a:uLnTx/>
              <a:uFillTx/>
              <a:latin typeface="+mn-lt"/>
              <a:ea typeface="+mn-ea"/>
              <a:cs typeface="+mn-cs"/>
            </a:rPr>
            <a:t>が挙げられる</a:t>
          </a:r>
          <a:r>
            <a:rPr kumimoji="1" lang="ja-JP" altLang="en-US" sz="1100" b="0" i="0" u="none" strike="noStrike" kern="0" cap="none" spc="0" normalizeH="0" baseline="0" noProof="0">
              <a:ln>
                <a:noFill/>
              </a:ln>
              <a:solidFill>
                <a:prstClr val="black"/>
              </a:solidFill>
              <a:effectLst/>
              <a:uLnTx/>
              <a:uFillTx/>
              <a:latin typeface="+mn-lt"/>
              <a:ea typeface="+mn-ea"/>
              <a:cs typeface="+mn-cs"/>
            </a:rPr>
            <a:t>。</a:t>
          </a:r>
          <a:br>
            <a:rPr kumimoji="1" lang="en-US" altLang="ja-JP" sz="1100" b="0" i="0" u="none" strike="noStrike" kern="0" cap="none" spc="0" normalizeH="0" baseline="0" noProof="0">
              <a:ln>
                <a:noFill/>
              </a:ln>
              <a:solidFill>
                <a:prstClr val="black"/>
              </a:solidFill>
              <a:effectLst/>
              <a:uLnTx/>
              <a:uFillTx/>
              <a:latin typeface="+mn-lt"/>
              <a:ea typeface="+mn-ea"/>
              <a:cs typeface="+mn-cs"/>
            </a:rPr>
          </a:br>
          <a:r>
            <a:rPr kumimoji="1" lang="ja-JP" altLang="en-US" sz="1100" b="0" i="0" u="none" strike="noStrike" kern="0" cap="none" spc="0" normalizeH="0" baseline="0" noProof="0">
              <a:ln>
                <a:noFill/>
              </a:ln>
              <a:solidFill>
                <a:prstClr val="black"/>
              </a:solidFill>
              <a:effectLst/>
              <a:uLnTx/>
              <a:uFillTx/>
              <a:latin typeface="+mn-lt"/>
              <a:ea typeface="+mn-ea"/>
              <a:cs typeface="+mn-cs"/>
            </a:rPr>
            <a:t>・衛生費については、一人当たりのコストが</a:t>
          </a:r>
          <a:r>
            <a:rPr kumimoji="1" lang="en-US" altLang="ja-JP" sz="1100" b="0" i="0" u="none" strike="noStrike" kern="0" cap="none" spc="0" normalizeH="0" baseline="0" noProof="0">
              <a:ln>
                <a:noFill/>
              </a:ln>
              <a:solidFill>
                <a:prstClr val="black"/>
              </a:solidFill>
              <a:effectLst/>
              <a:uLnTx/>
              <a:uFillTx/>
              <a:latin typeface="+mn-lt"/>
              <a:ea typeface="+mn-ea"/>
              <a:cs typeface="+mn-cs"/>
            </a:rPr>
            <a:t>41,679</a:t>
          </a:r>
          <a:r>
            <a:rPr kumimoji="1" lang="ja-JP" altLang="en-US" sz="11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4,281</a:t>
          </a:r>
          <a:r>
            <a:rPr kumimoji="1" lang="ja-JP" altLang="en-US" sz="1100" b="0" i="0" u="none" strike="noStrike" kern="0" cap="none" spc="0" normalizeH="0" baseline="0" noProof="0">
              <a:ln>
                <a:noFill/>
              </a:ln>
              <a:solidFill>
                <a:prstClr val="black"/>
              </a:solidFill>
              <a:effectLst/>
              <a:uLnTx/>
              <a:uFillTx/>
              <a:latin typeface="+mn-lt"/>
              <a:ea typeface="+mn-ea"/>
              <a:cs typeface="+mn-cs"/>
            </a:rPr>
            <a:t>円（</a:t>
          </a:r>
          <a:r>
            <a:rPr kumimoji="1" lang="en-US" altLang="ja-JP" sz="1100" b="0" i="0" u="none" strike="noStrike" kern="0" cap="none" spc="0" normalizeH="0" baseline="0" noProof="0">
              <a:ln>
                <a:noFill/>
              </a:ln>
              <a:solidFill>
                <a:prstClr val="black"/>
              </a:solidFill>
              <a:effectLst/>
              <a:uLnTx/>
              <a:uFillTx/>
              <a:latin typeface="+mn-lt"/>
              <a:ea typeface="+mn-ea"/>
              <a:cs typeface="+mn-cs"/>
            </a:rPr>
            <a:t>11.4</a:t>
          </a:r>
          <a:r>
            <a:rPr kumimoji="1" lang="ja-JP" altLang="en-US" sz="1100" b="0" i="0" u="none" strike="noStrike" kern="0" cap="none" spc="0" normalizeH="0" baseline="0" noProof="0">
              <a:ln>
                <a:noFill/>
              </a:ln>
              <a:solidFill>
                <a:prstClr val="black"/>
              </a:solidFill>
              <a:effectLst/>
              <a:uLnTx/>
              <a:uFillTx/>
              <a:latin typeface="+mn-lt"/>
              <a:ea typeface="+mn-ea"/>
              <a:cs typeface="+mn-cs"/>
            </a:rPr>
            <a:t>％）の増となった。増の要因としては、新型コロナウイルスワクチン接種体制確保事業費補助金の精算等に伴う衛生関係返還金の増が挙げられる。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商工</a:t>
          </a:r>
          <a:r>
            <a:rPr kumimoji="1" lang="ja-JP" altLang="ja-JP" sz="1100" b="0" i="0" u="none" strike="noStrike" kern="0" cap="none" spc="0" normalizeH="0" baseline="0" noProof="0">
              <a:ln>
                <a:noFill/>
              </a:ln>
              <a:solidFill>
                <a:prstClr val="black"/>
              </a:solidFill>
              <a:effectLst/>
              <a:uLnTx/>
              <a:uFillTx/>
              <a:latin typeface="+mn-lt"/>
              <a:ea typeface="+mn-ea"/>
              <a:cs typeface="+mn-cs"/>
            </a:rPr>
            <a:t>費については、一人当たりのコストが</a:t>
          </a:r>
          <a:r>
            <a:rPr kumimoji="1" lang="en-US" altLang="ja-JP" sz="1100" b="0" i="0" u="none" strike="noStrike" kern="0" cap="none" spc="0" normalizeH="0" baseline="0" noProof="0">
              <a:ln>
                <a:noFill/>
              </a:ln>
              <a:solidFill>
                <a:prstClr val="black"/>
              </a:solidFill>
              <a:effectLst/>
              <a:uLnTx/>
              <a:uFillTx/>
              <a:latin typeface="+mn-lt"/>
              <a:ea typeface="+mn-ea"/>
              <a:cs typeface="+mn-cs"/>
            </a:rPr>
            <a:t>6,397</a:t>
          </a:r>
          <a:r>
            <a:rPr kumimoji="1" lang="ja-JP" altLang="ja-JP" sz="1100" b="0" i="0" u="none" strike="noStrike" kern="0" cap="none" spc="0" normalizeH="0" baseline="0" noProof="0">
              <a:ln>
                <a:noFill/>
              </a:ln>
              <a:solidFill>
                <a:prstClr val="black"/>
              </a:solidFill>
              <a:effectLst/>
              <a:uLnTx/>
              <a:uFillTx/>
              <a:latin typeface="+mn-lt"/>
              <a:ea typeface="+mn-ea"/>
              <a:cs typeface="+mn-cs"/>
            </a:rPr>
            <a:t>円となり、前年度に比べ</a:t>
          </a:r>
          <a:r>
            <a:rPr kumimoji="1" lang="en-US" altLang="ja-JP" sz="1100" b="0" i="0" u="none" strike="noStrike" kern="0" cap="none" spc="0" normalizeH="0" baseline="0" noProof="0">
              <a:ln>
                <a:noFill/>
              </a:ln>
              <a:solidFill>
                <a:prstClr val="black"/>
              </a:solidFill>
              <a:effectLst/>
              <a:uLnTx/>
              <a:uFillTx/>
              <a:latin typeface="+mn-lt"/>
              <a:ea typeface="+mn-ea"/>
              <a:cs typeface="+mn-cs"/>
            </a:rPr>
            <a:t>1,846</a:t>
          </a:r>
          <a:r>
            <a:rPr kumimoji="1" lang="ja-JP" altLang="ja-JP" sz="1100" b="0" i="0" u="none" strike="noStrike" kern="0" cap="none" spc="0" normalizeH="0" baseline="0" noProof="0">
              <a:ln>
                <a:noFill/>
              </a:ln>
              <a:solidFill>
                <a:prstClr val="black"/>
              </a:solidFill>
              <a:effectLst/>
              <a:uLnTx/>
              <a:uFillTx/>
              <a:latin typeface="+mn-lt"/>
              <a:ea typeface="+mn-ea"/>
              <a:cs typeface="+mn-cs"/>
            </a:rPr>
            <a:t>円（</a:t>
          </a:r>
          <a:r>
            <a:rPr kumimoji="1" lang="en-US" altLang="ja-JP" sz="1100" b="0" i="0" u="none" strike="noStrike" kern="0" cap="none" spc="0" normalizeH="0" baseline="0" noProof="0">
              <a:ln>
                <a:noFill/>
              </a:ln>
              <a:solidFill>
                <a:prstClr val="black"/>
              </a:solidFill>
              <a:effectLst/>
              <a:uLnTx/>
              <a:uFillTx/>
              <a:latin typeface="+mn-lt"/>
              <a:ea typeface="+mn-ea"/>
              <a:cs typeface="+mn-cs"/>
            </a:rPr>
            <a:t>40.6</a:t>
          </a:r>
          <a:r>
            <a:rPr kumimoji="1" lang="ja-JP" altLang="ja-JP" sz="1100" b="0" i="0" u="none" strike="noStrike" kern="0" cap="none" spc="0" normalizeH="0" baseline="0" noProof="0">
              <a:ln>
                <a:noFill/>
              </a:ln>
              <a:solidFill>
                <a:prstClr val="black"/>
              </a:solidFill>
              <a:effectLst/>
              <a:uLnTx/>
              <a:uFillTx/>
              <a:latin typeface="+mn-lt"/>
              <a:ea typeface="+mn-ea"/>
              <a:cs typeface="+mn-cs"/>
            </a:rPr>
            <a:t>％）の</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r>
            <a:rPr kumimoji="1" lang="ja-JP" altLang="en-US" sz="1100" b="0" i="0" u="none" strike="noStrike" kern="0" cap="none" spc="0" normalizeH="0" baseline="0" noProof="0">
              <a:ln>
                <a:noFill/>
              </a:ln>
              <a:solidFill>
                <a:prstClr val="black"/>
              </a:solidFill>
              <a:effectLst/>
              <a:uLnTx/>
              <a:uFillTx/>
              <a:latin typeface="+mn-lt"/>
              <a:ea typeface="+mn-ea"/>
              <a:cs typeface="+mn-cs"/>
            </a:rPr>
            <a:t>増</a:t>
          </a:r>
          <a:r>
            <a:rPr kumimoji="1" lang="ja-JP" altLang="ja-JP" sz="1100" b="0" i="0" u="none" strike="noStrike" kern="0" cap="none" spc="0" normalizeH="0" baseline="0" noProof="0">
              <a:ln>
                <a:noFill/>
              </a:ln>
              <a:solidFill>
                <a:prstClr val="black"/>
              </a:solidFill>
              <a:effectLst/>
              <a:uLnTx/>
              <a:uFillTx/>
              <a:latin typeface="+mn-lt"/>
              <a:ea typeface="+mn-ea"/>
              <a:cs typeface="+mn-cs"/>
            </a:rPr>
            <a:t>の要因としては、電子決済を活用した消費活性化事業委託料</a:t>
          </a:r>
          <a:r>
            <a:rPr kumimoji="1" lang="ja-JP" altLang="en-US" sz="1100" b="0" i="0" u="none" strike="noStrike" kern="0" cap="none" spc="0" normalizeH="0" baseline="0" noProof="0">
              <a:ln>
                <a:noFill/>
              </a:ln>
              <a:solidFill>
                <a:prstClr val="black"/>
              </a:solidFill>
              <a:effectLst/>
              <a:uLnTx/>
              <a:uFillTx/>
              <a:latin typeface="+mn-lt"/>
              <a:ea typeface="+mn-ea"/>
              <a:cs typeface="+mn-cs"/>
            </a:rPr>
            <a:t>の増が挙げられる</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財政調整基金については、</a:t>
          </a:r>
          <a:r>
            <a:rPr kumimoji="1" lang="ja-JP" altLang="en-US" sz="1100" b="0" i="0" u="none" strike="noStrike" kern="0" cap="none" spc="0" normalizeH="0" baseline="0" noProof="0">
              <a:ln>
                <a:noFill/>
              </a:ln>
              <a:solidFill>
                <a:prstClr val="black"/>
              </a:solidFill>
              <a:effectLst/>
              <a:uLnTx/>
              <a:uFillTx/>
              <a:latin typeface="+mn-lt"/>
              <a:ea typeface="+mn-ea"/>
              <a:cs typeface="+mn-cs"/>
            </a:rPr>
            <a:t>令和４</a:t>
          </a:r>
          <a:r>
            <a:rPr kumimoji="1" lang="ja-JP" altLang="ja-JP" sz="1100" b="0" i="0" u="none" strike="noStrike" kern="0" cap="none" spc="0" normalizeH="0" baseline="0" noProof="0">
              <a:ln>
                <a:noFill/>
              </a:ln>
              <a:solidFill>
                <a:prstClr val="black"/>
              </a:solidFill>
              <a:effectLst/>
              <a:uLnTx/>
              <a:uFillTx/>
              <a:latin typeface="+mn-lt"/>
              <a:ea typeface="+mn-ea"/>
              <a:cs typeface="+mn-cs"/>
            </a:rPr>
            <a:t>年度決算剰余金等の積立を行</a:t>
          </a:r>
          <a:r>
            <a:rPr kumimoji="1" lang="ja-JP" altLang="en-US" sz="1100" b="0" i="0" u="none" strike="noStrike" kern="0" cap="none" spc="0" normalizeH="0" baseline="0" noProof="0">
              <a:ln>
                <a:noFill/>
              </a:ln>
              <a:solidFill>
                <a:prstClr val="black"/>
              </a:solidFill>
              <a:effectLst/>
              <a:uLnTx/>
              <a:uFillTx/>
              <a:latin typeface="+mn-lt"/>
              <a:ea typeface="+mn-ea"/>
              <a:cs typeface="+mn-cs"/>
            </a:rPr>
            <a:t>った結果</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取崩</a:t>
          </a:r>
          <a:r>
            <a:rPr kumimoji="1" lang="ja-JP" altLang="ja-JP" sz="1100" b="0" i="0" u="none" strike="noStrike" kern="0" cap="none" spc="0" normalizeH="0" baseline="0" noProof="0">
              <a:ln>
                <a:noFill/>
              </a:ln>
              <a:solidFill>
                <a:prstClr val="black"/>
              </a:solidFill>
              <a:effectLst/>
              <a:uLnTx/>
              <a:uFillTx/>
              <a:latin typeface="+mn-lt"/>
              <a:ea typeface="+mn-ea"/>
              <a:cs typeface="+mn-cs"/>
            </a:rPr>
            <a:t>額が</a:t>
          </a:r>
          <a:r>
            <a:rPr kumimoji="1" lang="ja-JP" altLang="en-US" sz="1100" b="0" i="0" u="none" strike="noStrike" kern="0" cap="none" spc="0" normalizeH="0" baseline="0" noProof="0">
              <a:ln>
                <a:noFill/>
              </a:ln>
              <a:solidFill>
                <a:prstClr val="black"/>
              </a:solidFill>
              <a:effectLst/>
              <a:uLnTx/>
              <a:uFillTx/>
              <a:latin typeface="+mn-lt"/>
              <a:ea typeface="+mn-ea"/>
              <a:cs typeface="+mn-cs"/>
            </a:rPr>
            <a:t>積立</a:t>
          </a:r>
          <a:r>
            <a:rPr kumimoji="1" lang="ja-JP" altLang="ja-JP" sz="1100" b="0" i="0" u="none" strike="noStrike" kern="0" cap="none" spc="0" normalizeH="0" baseline="0" noProof="0">
              <a:ln>
                <a:noFill/>
              </a:ln>
              <a:solidFill>
                <a:prstClr val="black"/>
              </a:solidFill>
              <a:effectLst/>
              <a:uLnTx/>
              <a:uFillTx/>
              <a:latin typeface="+mn-lt"/>
              <a:ea typeface="+mn-ea"/>
              <a:cs typeface="+mn-cs"/>
            </a:rPr>
            <a:t>額を</a:t>
          </a:r>
          <a:r>
            <a:rPr kumimoji="1" lang="ja-JP" altLang="en-US" sz="1100" b="0" i="0" u="none" strike="noStrike" kern="0" cap="none" spc="0" normalizeH="0" baseline="0" noProof="0">
              <a:ln>
                <a:noFill/>
              </a:ln>
              <a:solidFill>
                <a:prstClr val="black"/>
              </a:solidFill>
              <a:effectLst/>
              <a:uLnTx/>
              <a:uFillTx/>
              <a:latin typeface="+mn-lt"/>
              <a:ea typeface="+mn-ea"/>
              <a:cs typeface="+mn-cs"/>
            </a:rPr>
            <a:t>上</a:t>
          </a:r>
          <a:r>
            <a:rPr kumimoji="1" lang="ja-JP" altLang="ja-JP" sz="1100" b="0" i="0" u="none" strike="noStrike" kern="0" cap="none" spc="0" normalizeH="0" baseline="0" noProof="0">
              <a:ln>
                <a:noFill/>
              </a:ln>
              <a:solidFill>
                <a:prstClr val="black"/>
              </a:solidFill>
              <a:effectLst/>
              <a:uLnTx/>
              <a:uFillTx/>
              <a:latin typeface="+mn-lt"/>
              <a:ea typeface="+mn-ea"/>
              <a:cs typeface="+mn-cs"/>
            </a:rPr>
            <a:t>回ったため、</a:t>
          </a:r>
          <a:r>
            <a:rPr kumimoji="1" lang="ja-JP" altLang="en-US" sz="1100" b="0" i="0" u="none" strike="noStrike" kern="0" cap="none" spc="0" normalizeH="0" baseline="0" noProof="0">
              <a:ln>
                <a:noFill/>
              </a:ln>
              <a:solidFill>
                <a:prstClr val="black"/>
              </a:solidFill>
              <a:effectLst/>
              <a:uLnTx/>
              <a:uFillTx/>
              <a:latin typeface="+mn-lt"/>
              <a:ea typeface="+mn-ea"/>
              <a:cs typeface="+mn-cs"/>
            </a:rPr>
            <a:t>残高は</a:t>
          </a:r>
          <a:r>
            <a:rPr kumimoji="1" lang="ja-JP" altLang="ja-JP" sz="1100" b="0" i="0" u="none" strike="noStrike" kern="0" cap="none" spc="0" normalizeH="0" baseline="0" noProof="0">
              <a:ln>
                <a:noFill/>
              </a:ln>
              <a:solidFill>
                <a:prstClr val="black"/>
              </a:solidFill>
              <a:effectLst/>
              <a:uLnTx/>
              <a:uFillTx/>
              <a:latin typeface="+mn-lt"/>
              <a:ea typeface="+mn-ea"/>
              <a:cs typeface="+mn-cs"/>
            </a:rPr>
            <a:t>前年度よりも</a:t>
          </a:r>
          <a:r>
            <a:rPr kumimoji="1" lang="ja-JP" altLang="en-US" sz="1100" b="0" i="0" u="none" strike="noStrike" kern="0" cap="none" spc="0" normalizeH="0" baseline="0" noProof="0">
              <a:ln>
                <a:noFill/>
              </a:ln>
              <a:solidFill>
                <a:prstClr val="black"/>
              </a:solidFill>
              <a:effectLst/>
              <a:uLnTx/>
              <a:uFillTx/>
              <a:latin typeface="+mn-lt"/>
              <a:ea typeface="+mn-ea"/>
              <a:cs typeface="+mn-cs"/>
            </a:rPr>
            <a:t>減少</a:t>
          </a:r>
          <a:r>
            <a:rPr kumimoji="1" lang="ja-JP" altLang="ja-JP" sz="1100" b="0" i="0" u="none" strike="noStrike" kern="0" cap="none" spc="0" normalizeH="0" baseline="0" noProof="0">
              <a:ln>
                <a:noFill/>
              </a:ln>
              <a:solidFill>
                <a:prstClr val="black"/>
              </a:solidFill>
              <a:effectLst/>
              <a:uLnTx/>
              <a:uFillTx/>
              <a:latin typeface="+mn-lt"/>
              <a:ea typeface="+mn-ea"/>
              <a:cs typeface="+mn-cs"/>
            </a:rPr>
            <a:t>した。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実質収支額については、すべての年度で歳入額が歳出額を上回っているため、</a:t>
          </a:r>
          <a:r>
            <a:rPr kumimoji="1" lang="en-US" altLang="ja-JP" sz="1100" b="0" i="0" u="none" strike="noStrike" kern="0" cap="none" spc="0" normalizeH="0" baseline="0" noProof="0">
              <a:ln>
                <a:noFill/>
              </a:ln>
              <a:solidFill>
                <a:prstClr val="black"/>
              </a:solidFill>
              <a:effectLst/>
              <a:uLnTx/>
              <a:uFillTx/>
              <a:latin typeface="+mn-lt"/>
              <a:ea typeface="+mn-ea"/>
              <a:cs typeface="+mn-cs"/>
            </a:rPr>
            <a:t>8</a:t>
          </a:r>
          <a:r>
            <a:rPr kumimoji="1" lang="ja-JP" altLang="ja-JP" sz="1100" b="0" i="0" u="none" strike="noStrike" kern="0" cap="none" spc="0" normalizeH="0" baseline="0" noProof="0">
              <a:ln>
                <a:noFill/>
              </a:ln>
              <a:solidFill>
                <a:prstClr val="black"/>
              </a:solidFill>
              <a:effectLst/>
              <a:uLnTx/>
              <a:uFillTx/>
              <a:latin typeface="+mn-lt"/>
              <a:ea typeface="+mn-ea"/>
              <a:cs typeface="+mn-cs"/>
            </a:rPr>
            <a:t>％から</a:t>
          </a:r>
          <a:r>
            <a:rPr kumimoji="1" lang="en-US" altLang="ja-JP" sz="1100" b="0" i="0" u="none" strike="noStrike" kern="0" cap="none" spc="0" normalizeH="0" baseline="0" noProof="0">
              <a:ln>
                <a:noFill/>
              </a:ln>
              <a:solidFill>
                <a:prstClr val="black"/>
              </a:solidFill>
              <a:effectLst/>
              <a:uLnTx/>
              <a:uFillTx/>
              <a:latin typeface="+mn-lt"/>
              <a:ea typeface="+mn-ea"/>
              <a:cs typeface="+mn-cs"/>
            </a:rPr>
            <a:t>16</a:t>
          </a:r>
          <a:r>
            <a:rPr kumimoji="1" lang="ja-JP" altLang="ja-JP" sz="1100" b="0" i="0" u="none" strike="noStrike" kern="0" cap="none" spc="0" normalizeH="0" baseline="0" noProof="0">
              <a:ln>
                <a:noFill/>
              </a:ln>
              <a:solidFill>
                <a:prstClr val="black"/>
              </a:solidFill>
              <a:effectLst/>
              <a:uLnTx/>
              <a:uFillTx/>
              <a:latin typeface="+mn-lt"/>
              <a:ea typeface="+mn-ea"/>
              <a:cs typeface="+mn-cs"/>
            </a:rPr>
            <a:t>％台で推移している。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実質単年度収支は、実質収支が前年度と比較し</a:t>
          </a:r>
          <a:r>
            <a:rPr kumimoji="1" lang="ja-JP" altLang="en-US" sz="1100" b="0" i="0" u="none" strike="noStrike" kern="0" cap="none" spc="0" normalizeH="0" baseline="0" noProof="0">
              <a:ln>
                <a:noFill/>
              </a:ln>
              <a:solidFill>
                <a:prstClr val="black"/>
              </a:solidFill>
              <a:effectLst/>
              <a:uLnTx/>
              <a:uFillTx/>
              <a:latin typeface="+mn-lt"/>
              <a:ea typeface="+mn-ea"/>
              <a:cs typeface="+mn-cs"/>
            </a:rPr>
            <a:t>減少したことにより単年度収支が赤字となったことに加え、</a:t>
          </a:r>
          <a:r>
            <a:rPr kumimoji="1" lang="ja-JP" altLang="ja-JP" sz="1100" b="0" i="0" u="none" strike="noStrike" kern="0" cap="none" spc="0" normalizeH="0" baseline="0" noProof="0">
              <a:ln>
                <a:noFill/>
              </a:ln>
              <a:solidFill>
                <a:prstClr val="black"/>
              </a:solidFill>
              <a:effectLst/>
              <a:uLnTx/>
              <a:uFillTx/>
              <a:latin typeface="+mn-lt"/>
              <a:ea typeface="+mn-ea"/>
              <a:cs typeface="+mn-cs"/>
            </a:rPr>
            <a:t>財政調整基金の</a:t>
          </a:r>
          <a:r>
            <a:rPr kumimoji="1" lang="ja-JP" altLang="en-US" sz="1100" b="0" i="0" u="none" strike="noStrike" kern="0" cap="none" spc="0" normalizeH="0" baseline="0" noProof="0">
              <a:ln>
                <a:noFill/>
              </a:ln>
              <a:solidFill>
                <a:prstClr val="black"/>
              </a:solidFill>
              <a:effectLst/>
              <a:uLnTx/>
              <a:uFillTx/>
              <a:latin typeface="+mn-lt"/>
              <a:ea typeface="+mn-ea"/>
              <a:cs typeface="+mn-cs"/>
            </a:rPr>
            <a:t>取崩</a:t>
          </a:r>
          <a:r>
            <a:rPr kumimoji="1" lang="ja-JP" altLang="ja-JP" sz="1100" b="0" i="0" u="none" strike="noStrike" kern="0" cap="none" spc="0" normalizeH="0" baseline="0" noProof="0">
              <a:ln>
                <a:noFill/>
              </a:ln>
              <a:solidFill>
                <a:prstClr val="black"/>
              </a:solidFill>
              <a:effectLst/>
              <a:uLnTx/>
              <a:uFillTx/>
              <a:latin typeface="+mn-lt"/>
              <a:ea typeface="+mn-ea"/>
              <a:cs typeface="+mn-cs"/>
            </a:rPr>
            <a:t>額が</a:t>
          </a:r>
          <a:r>
            <a:rPr kumimoji="1" lang="ja-JP" altLang="en-US" sz="1100" b="0" i="0" u="none" strike="noStrike" kern="0" cap="none" spc="0" normalizeH="0" baseline="0" noProof="0">
              <a:ln>
                <a:noFill/>
              </a:ln>
              <a:solidFill>
                <a:prstClr val="black"/>
              </a:solidFill>
              <a:effectLst/>
              <a:uLnTx/>
              <a:uFillTx/>
              <a:latin typeface="+mn-lt"/>
              <a:ea typeface="+mn-ea"/>
              <a:cs typeface="+mn-cs"/>
            </a:rPr>
            <a:t>積立</a:t>
          </a:r>
          <a:r>
            <a:rPr kumimoji="1" lang="ja-JP" altLang="ja-JP" sz="1100" b="0" i="0" u="none" strike="noStrike" kern="0" cap="none" spc="0" normalizeH="0" baseline="0" noProof="0">
              <a:ln>
                <a:noFill/>
              </a:ln>
              <a:solidFill>
                <a:prstClr val="black"/>
              </a:solidFill>
              <a:effectLst/>
              <a:uLnTx/>
              <a:uFillTx/>
              <a:latin typeface="+mn-lt"/>
              <a:ea typeface="+mn-ea"/>
              <a:cs typeface="+mn-cs"/>
            </a:rPr>
            <a:t>額を</a:t>
          </a:r>
          <a:r>
            <a:rPr kumimoji="1" lang="ja-JP" altLang="en-US" sz="1100" b="0" i="0" u="none" strike="noStrike" kern="0" cap="none" spc="0" normalizeH="0" baseline="0" noProof="0">
              <a:ln>
                <a:noFill/>
              </a:ln>
              <a:solidFill>
                <a:prstClr val="black"/>
              </a:solidFill>
              <a:effectLst/>
              <a:uLnTx/>
              <a:uFillTx/>
              <a:latin typeface="+mn-lt"/>
              <a:ea typeface="+mn-ea"/>
              <a:cs typeface="+mn-cs"/>
            </a:rPr>
            <a:t>上</a:t>
          </a:r>
          <a:r>
            <a:rPr kumimoji="1" lang="ja-JP" altLang="ja-JP" sz="1100" b="0" i="0" u="none" strike="noStrike" kern="0" cap="none" spc="0" normalizeH="0" baseline="0" noProof="0">
              <a:ln>
                <a:noFill/>
              </a:ln>
              <a:solidFill>
                <a:prstClr val="black"/>
              </a:solidFill>
              <a:effectLst/>
              <a:uLnTx/>
              <a:uFillTx/>
              <a:latin typeface="+mn-lt"/>
              <a:ea typeface="+mn-ea"/>
              <a:cs typeface="+mn-cs"/>
            </a:rPr>
            <a:t>回った影響により</a:t>
          </a:r>
          <a:r>
            <a:rPr kumimoji="1" lang="ja-JP" altLang="en-US" sz="1100" b="0" i="0" u="none" strike="noStrike" kern="0" cap="none" spc="0" normalizeH="0" baseline="0" noProof="0">
              <a:ln>
                <a:noFill/>
              </a:ln>
              <a:solidFill>
                <a:prstClr val="black"/>
              </a:solidFill>
              <a:effectLst/>
              <a:uLnTx/>
              <a:uFillTx/>
              <a:latin typeface="+mn-lt"/>
              <a:ea typeface="+mn-ea"/>
              <a:cs typeface="+mn-cs"/>
            </a:rPr>
            <a:t>、赤字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東京都東大和市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ja-JP" altLang="en-US" sz="1100" b="0" i="0" u="none" strike="noStrike" kern="0" cap="none" spc="0" normalizeH="0" baseline="0" noProof="0">
              <a:ln>
                <a:noFill/>
              </a:ln>
              <a:solidFill>
                <a:prstClr val="black"/>
              </a:solidFill>
              <a:effectLst/>
              <a:uLnTx/>
              <a:uFillTx/>
              <a:latin typeface="+mn-lt"/>
              <a:ea typeface="+mn-ea"/>
              <a:cs typeface="+mn-cs"/>
            </a:rPr>
            <a:t>４</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年度は全会計で黒字となったことから、連結実質赤字比率は算定されなかった。</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下水道事業会計については、</a:t>
          </a:r>
          <a:r>
            <a:rPr kumimoji="1" lang="ja-JP" altLang="en-US"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2</a:t>
          </a:r>
          <a:r>
            <a:rPr kumimoji="1" lang="ja-JP" altLang="en-US" sz="1100" b="0" i="0" u="none" strike="noStrike" kern="0" cap="none" spc="0" normalizeH="0" baseline="0" noProof="0">
              <a:ln>
                <a:noFill/>
              </a:ln>
              <a:solidFill>
                <a:prstClr val="black"/>
              </a:solidFill>
              <a:effectLst/>
              <a:uLnTx/>
              <a:uFillTx/>
              <a:latin typeface="+mn-lt"/>
              <a:ea typeface="+mn-ea"/>
              <a:cs typeface="+mn-cs"/>
            </a:rPr>
            <a:t>年度より法適化したため、令和元年度以前は、「</a:t>
          </a:r>
          <a:r>
            <a:rPr kumimoji="1" lang="en-US"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」表示となっている、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今後についても、</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ja-JP" sz="1100" b="0" i="0" u="none" strike="noStrike" kern="0" cap="none" spc="0" normalizeH="0" baseline="0" noProof="0">
              <a:ln>
                <a:noFill/>
              </a:ln>
              <a:solidFill>
                <a:prstClr val="black"/>
              </a:solidFill>
              <a:effectLst/>
              <a:uLnTx/>
              <a:uFillTx/>
              <a:latin typeface="+mn-lt"/>
              <a:ea typeface="+mn-ea"/>
              <a:cs typeface="+mn-cs"/>
            </a:rPr>
            <a:t>年ごとに下水道使用料の見直しを行うなど、経営基盤の強化に努める。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81</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82</v>
      </c>
      <c r="C2" s="176"/>
      <c r="D2" s="177"/>
    </row>
    <row r="3" spans="1:119" ht="18.75" customHeight="1" thickBot="1" x14ac:dyDescent="0.25">
      <c r="A3" s="175"/>
      <c r="B3" s="393" t="s">
        <v>83</v>
      </c>
      <c r="C3" s="394"/>
      <c r="D3" s="394"/>
      <c r="E3" s="395"/>
      <c r="F3" s="395"/>
      <c r="G3" s="395"/>
      <c r="H3" s="395"/>
      <c r="I3" s="395"/>
      <c r="J3" s="395"/>
      <c r="K3" s="395"/>
      <c r="L3" s="395" t="s">
        <v>84</v>
      </c>
      <c r="M3" s="395"/>
      <c r="N3" s="395"/>
      <c r="O3" s="395"/>
      <c r="P3" s="395"/>
      <c r="Q3" s="395"/>
      <c r="R3" s="402"/>
      <c r="S3" s="402"/>
      <c r="T3" s="402"/>
      <c r="U3" s="402"/>
      <c r="V3" s="403"/>
      <c r="W3" s="377" t="s">
        <v>85</v>
      </c>
      <c r="X3" s="378"/>
      <c r="Y3" s="378"/>
      <c r="Z3" s="378"/>
      <c r="AA3" s="378"/>
      <c r="AB3" s="394"/>
      <c r="AC3" s="402" t="s">
        <v>86</v>
      </c>
      <c r="AD3" s="378"/>
      <c r="AE3" s="378"/>
      <c r="AF3" s="378"/>
      <c r="AG3" s="378"/>
      <c r="AH3" s="378"/>
      <c r="AI3" s="378"/>
      <c r="AJ3" s="378"/>
      <c r="AK3" s="378"/>
      <c r="AL3" s="379"/>
      <c r="AM3" s="377" t="s">
        <v>87</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88</v>
      </c>
      <c r="BO3" s="378"/>
      <c r="BP3" s="378"/>
      <c r="BQ3" s="378"/>
      <c r="BR3" s="378"/>
      <c r="BS3" s="378"/>
      <c r="BT3" s="378"/>
      <c r="BU3" s="379"/>
      <c r="BV3" s="377" t="s">
        <v>89</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90</v>
      </c>
      <c r="CU3" s="378"/>
      <c r="CV3" s="378"/>
      <c r="CW3" s="378"/>
      <c r="CX3" s="378"/>
      <c r="CY3" s="378"/>
      <c r="CZ3" s="378"/>
      <c r="DA3" s="379"/>
      <c r="DB3" s="377" t="s">
        <v>91</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92</v>
      </c>
      <c r="AZ4" s="381"/>
      <c r="BA4" s="381"/>
      <c r="BB4" s="381"/>
      <c r="BC4" s="381"/>
      <c r="BD4" s="381"/>
      <c r="BE4" s="381"/>
      <c r="BF4" s="381"/>
      <c r="BG4" s="381"/>
      <c r="BH4" s="381"/>
      <c r="BI4" s="381"/>
      <c r="BJ4" s="381"/>
      <c r="BK4" s="381"/>
      <c r="BL4" s="381"/>
      <c r="BM4" s="382"/>
      <c r="BN4" s="383">
        <v>40517222</v>
      </c>
      <c r="BO4" s="384"/>
      <c r="BP4" s="384"/>
      <c r="BQ4" s="384"/>
      <c r="BR4" s="384"/>
      <c r="BS4" s="384"/>
      <c r="BT4" s="384"/>
      <c r="BU4" s="385"/>
      <c r="BV4" s="383">
        <v>39429145</v>
      </c>
      <c r="BW4" s="384"/>
      <c r="BX4" s="384"/>
      <c r="BY4" s="384"/>
      <c r="BZ4" s="384"/>
      <c r="CA4" s="384"/>
      <c r="CB4" s="384"/>
      <c r="CC4" s="385"/>
      <c r="CD4" s="386" t="s">
        <v>93</v>
      </c>
      <c r="CE4" s="387"/>
      <c r="CF4" s="387"/>
      <c r="CG4" s="387"/>
      <c r="CH4" s="387"/>
      <c r="CI4" s="387"/>
      <c r="CJ4" s="387"/>
      <c r="CK4" s="387"/>
      <c r="CL4" s="387"/>
      <c r="CM4" s="387"/>
      <c r="CN4" s="387"/>
      <c r="CO4" s="387"/>
      <c r="CP4" s="387"/>
      <c r="CQ4" s="387"/>
      <c r="CR4" s="387"/>
      <c r="CS4" s="388"/>
      <c r="CT4" s="389">
        <v>16.2</v>
      </c>
      <c r="CU4" s="390"/>
      <c r="CV4" s="390"/>
      <c r="CW4" s="390"/>
      <c r="CX4" s="390"/>
      <c r="CY4" s="390"/>
      <c r="CZ4" s="390"/>
      <c r="DA4" s="391"/>
      <c r="DB4" s="389">
        <v>16</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94</v>
      </c>
      <c r="AN5" s="450"/>
      <c r="AO5" s="450"/>
      <c r="AP5" s="450"/>
      <c r="AQ5" s="450"/>
      <c r="AR5" s="450"/>
      <c r="AS5" s="450"/>
      <c r="AT5" s="451"/>
      <c r="AU5" s="452" t="s">
        <v>95</v>
      </c>
      <c r="AV5" s="453"/>
      <c r="AW5" s="453"/>
      <c r="AX5" s="453"/>
      <c r="AY5" s="454" t="s">
        <v>96</v>
      </c>
      <c r="AZ5" s="455"/>
      <c r="BA5" s="455"/>
      <c r="BB5" s="455"/>
      <c r="BC5" s="455"/>
      <c r="BD5" s="455"/>
      <c r="BE5" s="455"/>
      <c r="BF5" s="455"/>
      <c r="BG5" s="455"/>
      <c r="BH5" s="455"/>
      <c r="BI5" s="455"/>
      <c r="BJ5" s="455"/>
      <c r="BK5" s="455"/>
      <c r="BL5" s="455"/>
      <c r="BM5" s="456"/>
      <c r="BN5" s="420">
        <v>37579090</v>
      </c>
      <c r="BO5" s="421"/>
      <c r="BP5" s="421"/>
      <c r="BQ5" s="421"/>
      <c r="BR5" s="421"/>
      <c r="BS5" s="421"/>
      <c r="BT5" s="421"/>
      <c r="BU5" s="422"/>
      <c r="BV5" s="420">
        <v>36391028</v>
      </c>
      <c r="BW5" s="421"/>
      <c r="BX5" s="421"/>
      <c r="BY5" s="421"/>
      <c r="BZ5" s="421"/>
      <c r="CA5" s="421"/>
      <c r="CB5" s="421"/>
      <c r="CC5" s="422"/>
      <c r="CD5" s="423" t="s">
        <v>97</v>
      </c>
      <c r="CE5" s="424"/>
      <c r="CF5" s="424"/>
      <c r="CG5" s="424"/>
      <c r="CH5" s="424"/>
      <c r="CI5" s="424"/>
      <c r="CJ5" s="424"/>
      <c r="CK5" s="424"/>
      <c r="CL5" s="424"/>
      <c r="CM5" s="424"/>
      <c r="CN5" s="424"/>
      <c r="CO5" s="424"/>
      <c r="CP5" s="424"/>
      <c r="CQ5" s="424"/>
      <c r="CR5" s="424"/>
      <c r="CS5" s="425"/>
      <c r="CT5" s="417">
        <v>92.8</v>
      </c>
      <c r="CU5" s="418"/>
      <c r="CV5" s="418"/>
      <c r="CW5" s="418"/>
      <c r="CX5" s="418"/>
      <c r="CY5" s="418"/>
      <c r="CZ5" s="418"/>
      <c r="DA5" s="419"/>
      <c r="DB5" s="417">
        <v>90.8</v>
      </c>
      <c r="DC5" s="418"/>
      <c r="DD5" s="418"/>
      <c r="DE5" s="418"/>
      <c r="DF5" s="418"/>
      <c r="DG5" s="418"/>
      <c r="DH5" s="418"/>
      <c r="DI5" s="419"/>
    </row>
    <row r="6" spans="1:119" ht="18.75" customHeight="1" x14ac:dyDescent="0.2">
      <c r="A6" s="175"/>
      <c r="B6" s="426" t="s">
        <v>98</v>
      </c>
      <c r="C6" s="427"/>
      <c r="D6" s="427"/>
      <c r="E6" s="428"/>
      <c r="F6" s="428"/>
      <c r="G6" s="428"/>
      <c r="H6" s="428"/>
      <c r="I6" s="428"/>
      <c r="J6" s="428"/>
      <c r="K6" s="428"/>
      <c r="L6" s="428" t="s">
        <v>99</v>
      </c>
      <c r="M6" s="428"/>
      <c r="N6" s="428"/>
      <c r="O6" s="428"/>
      <c r="P6" s="428"/>
      <c r="Q6" s="428"/>
      <c r="R6" s="432"/>
      <c r="S6" s="432"/>
      <c r="T6" s="432"/>
      <c r="U6" s="432"/>
      <c r="V6" s="433"/>
      <c r="W6" s="436" t="s">
        <v>100</v>
      </c>
      <c r="X6" s="437"/>
      <c r="Y6" s="437"/>
      <c r="Z6" s="437"/>
      <c r="AA6" s="437"/>
      <c r="AB6" s="427"/>
      <c r="AC6" s="440" t="s">
        <v>101</v>
      </c>
      <c r="AD6" s="441"/>
      <c r="AE6" s="441"/>
      <c r="AF6" s="441"/>
      <c r="AG6" s="441"/>
      <c r="AH6" s="441"/>
      <c r="AI6" s="441"/>
      <c r="AJ6" s="441"/>
      <c r="AK6" s="441"/>
      <c r="AL6" s="442"/>
      <c r="AM6" s="449" t="s">
        <v>102</v>
      </c>
      <c r="AN6" s="450"/>
      <c r="AO6" s="450"/>
      <c r="AP6" s="450"/>
      <c r="AQ6" s="450"/>
      <c r="AR6" s="450"/>
      <c r="AS6" s="450"/>
      <c r="AT6" s="451"/>
      <c r="AU6" s="452" t="s">
        <v>103</v>
      </c>
      <c r="AV6" s="453"/>
      <c r="AW6" s="453"/>
      <c r="AX6" s="453"/>
      <c r="AY6" s="454" t="s">
        <v>104</v>
      </c>
      <c r="AZ6" s="455"/>
      <c r="BA6" s="455"/>
      <c r="BB6" s="455"/>
      <c r="BC6" s="455"/>
      <c r="BD6" s="455"/>
      <c r="BE6" s="455"/>
      <c r="BF6" s="455"/>
      <c r="BG6" s="455"/>
      <c r="BH6" s="455"/>
      <c r="BI6" s="455"/>
      <c r="BJ6" s="455"/>
      <c r="BK6" s="455"/>
      <c r="BL6" s="455"/>
      <c r="BM6" s="456"/>
      <c r="BN6" s="420">
        <v>2938132</v>
      </c>
      <c r="BO6" s="421"/>
      <c r="BP6" s="421"/>
      <c r="BQ6" s="421"/>
      <c r="BR6" s="421"/>
      <c r="BS6" s="421"/>
      <c r="BT6" s="421"/>
      <c r="BU6" s="422"/>
      <c r="BV6" s="420">
        <v>3038117</v>
      </c>
      <c r="BW6" s="421"/>
      <c r="BX6" s="421"/>
      <c r="BY6" s="421"/>
      <c r="BZ6" s="421"/>
      <c r="CA6" s="421"/>
      <c r="CB6" s="421"/>
      <c r="CC6" s="422"/>
      <c r="CD6" s="423" t="s">
        <v>105</v>
      </c>
      <c r="CE6" s="424"/>
      <c r="CF6" s="424"/>
      <c r="CG6" s="424"/>
      <c r="CH6" s="424"/>
      <c r="CI6" s="424"/>
      <c r="CJ6" s="424"/>
      <c r="CK6" s="424"/>
      <c r="CL6" s="424"/>
      <c r="CM6" s="424"/>
      <c r="CN6" s="424"/>
      <c r="CO6" s="424"/>
      <c r="CP6" s="424"/>
      <c r="CQ6" s="424"/>
      <c r="CR6" s="424"/>
      <c r="CS6" s="425"/>
      <c r="CT6" s="457">
        <v>95</v>
      </c>
      <c r="CU6" s="458"/>
      <c r="CV6" s="458"/>
      <c r="CW6" s="458"/>
      <c r="CX6" s="458"/>
      <c r="CY6" s="458"/>
      <c r="CZ6" s="458"/>
      <c r="DA6" s="459"/>
      <c r="DB6" s="457">
        <v>97.1</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106</v>
      </c>
      <c r="AN7" s="450"/>
      <c r="AO7" s="450"/>
      <c r="AP7" s="450"/>
      <c r="AQ7" s="450"/>
      <c r="AR7" s="450"/>
      <c r="AS7" s="450"/>
      <c r="AT7" s="451"/>
      <c r="AU7" s="452" t="s">
        <v>107</v>
      </c>
      <c r="AV7" s="453"/>
      <c r="AW7" s="453"/>
      <c r="AX7" s="453"/>
      <c r="AY7" s="454" t="s">
        <v>108</v>
      </c>
      <c r="AZ7" s="455"/>
      <c r="BA7" s="455"/>
      <c r="BB7" s="455"/>
      <c r="BC7" s="455"/>
      <c r="BD7" s="455"/>
      <c r="BE7" s="455"/>
      <c r="BF7" s="455"/>
      <c r="BG7" s="455"/>
      <c r="BH7" s="455"/>
      <c r="BI7" s="455"/>
      <c r="BJ7" s="455"/>
      <c r="BK7" s="455"/>
      <c r="BL7" s="455"/>
      <c r="BM7" s="456"/>
      <c r="BN7" s="420">
        <v>51736</v>
      </c>
      <c r="BO7" s="421"/>
      <c r="BP7" s="421"/>
      <c r="BQ7" s="421"/>
      <c r="BR7" s="421"/>
      <c r="BS7" s="421"/>
      <c r="BT7" s="421"/>
      <c r="BU7" s="422"/>
      <c r="BV7" s="420">
        <v>125733</v>
      </c>
      <c r="BW7" s="421"/>
      <c r="BX7" s="421"/>
      <c r="BY7" s="421"/>
      <c r="BZ7" s="421"/>
      <c r="CA7" s="421"/>
      <c r="CB7" s="421"/>
      <c r="CC7" s="422"/>
      <c r="CD7" s="423" t="s">
        <v>109</v>
      </c>
      <c r="CE7" s="424"/>
      <c r="CF7" s="424"/>
      <c r="CG7" s="424"/>
      <c r="CH7" s="424"/>
      <c r="CI7" s="424"/>
      <c r="CJ7" s="424"/>
      <c r="CK7" s="424"/>
      <c r="CL7" s="424"/>
      <c r="CM7" s="424"/>
      <c r="CN7" s="424"/>
      <c r="CO7" s="424"/>
      <c r="CP7" s="424"/>
      <c r="CQ7" s="424"/>
      <c r="CR7" s="424"/>
      <c r="CS7" s="425"/>
      <c r="CT7" s="420">
        <v>17764066</v>
      </c>
      <c r="CU7" s="421"/>
      <c r="CV7" s="421"/>
      <c r="CW7" s="421"/>
      <c r="CX7" s="421"/>
      <c r="CY7" s="421"/>
      <c r="CZ7" s="421"/>
      <c r="DA7" s="422"/>
      <c r="DB7" s="420">
        <v>18180522</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110</v>
      </c>
      <c r="AN8" s="450"/>
      <c r="AO8" s="450"/>
      <c r="AP8" s="450"/>
      <c r="AQ8" s="450"/>
      <c r="AR8" s="450"/>
      <c r="AS8" s="450"/>
      <c r="AT8" s="451"/>
      <c r="AU8" s="452" t="s">
        <v>95</v>
      </c>
      <c r="AV8" s="453"/>
      <c r="AW8" s="453"/>
      <c r="AX8" s="453"/>
      <c r="AY8" s="454" t="s">
        <v>111</v>
      </c>
      <c r="AZ8" s="455"/>
      <c r="BA8" s="455"/>
      <c r="BB8" s="455"/>
      <c r="BC8" s="455"/>
      <c r="BD8" s="455"/>
      <c r="BE8" s="455"/>
      <c r="BF8" s="455"/>
      <c r="BG8" s="455"/>
      <c r="BH8" s="455"/>
      <c r="BI8" s="455"/>
      <c r="BJ8" s="455"/>
      <c r="BK8" s="455"/>
      <c r="BL8" s="455"/>
      <c r="BM8" s="456"/>
      <c r="BN8" s="420">
        <v>2886396</v>
      </c>
      <c r="BO8" s="421"/>
      <c r="BP8" s="421"/>
      <c r="BQ8" s="421"/>
      <c r="BR8" s="421"/>
      <c r="BS8" s="421"/>
      <c r="BT8" s="421"/>
      <c r="BU8" s="422"/>
      <c r="BV8" s="420">
        <v>2912384</v>
      </c>
      <c r="BW8" s="421"/>
      <c r="BX8" s="421"/>
      <c r="BY8" s="421"/>
      <c r="BZ8" s="421"/>
      <c r="CA8" s="421"/>
      <c r="CB8" s="421"/>
      <c r="CC8" s="422"/>
      <c r="CD8" s="423" t="s">
        <v>112</v>
      </c>
      <c r="CE8" s="424"/>
      <c r="CF8" s="424"/>
      <c r="CG8" s="424"/>
      <c r="CH8" s="424"/>
      <c r="CI8" s="424"/>
      <c r="CJ8" s="424"/>
      <c r="CK8" s="424"/>
      <c r="CL8" s="424"/>
      <c r="CM8" s="424"/>
      <c r="CN8" s="424"/>
      <c r="CO8" s="424"/>
      <c r="CP8" s="424"/>
      <c r="CQ8" s="424"/>
      <c r="CR8" s="424"/>
      <c r="CS8" s="425"/>
      <c r="CT8" s="460">
        <v>0.8</v>
      </c>
      <c r="CU8" s="461"/>
      <c r="CV8" s="461"/>
      <c r="CW8" s="461"/>
      <c r="CX8" s="461"/>
      <c r="CY8" s="461"/>
      <c r="CZ8" s="461"/>
      <c r="DA8" s="462"/>
      <c r="DB8" s="460">
        <v>0.82</v>
      </c>
      <c r="DC8" s="461"/>
      <c r="DD8" s="461"/>
      <c r="DE8" s="461"/>
      <c r="DF8" s="461"/>
      <c r="DG8" s="461"/>
      <c r="DH8" s="461"/>
      <c r="DI8" s="462"/>
    </row>
    <row r="9" spans="1:119" ht="18.75" customHeight="1" thickBot="1" x14ac:dyDescent="0.25">
      <c r="A9" s="175"/>
      <c r="B9" s="414" t="s">
        <v>113</v>
      </c>
      <c r="C9" s="415"/>
      <c r="D9" s="415"/>
      <c r="E9" s="415"/>
      <c r="F9" s="415"/>
      <c r="G9" s="415"/>
      <c r="H9" s="415"/>
      <c r="I9" s="415"/>
      <c r="J9" s="415"/>
      <c r="K9" s="463"/>
      <c r="L9" s="464" t="s">
        <v>114</v>
      </c>
      <c r="M9" s="465"/>
      <c r="N9" s="465"/>
      <c r="O9" s="465"/>
      <c r="P9" s="465"/>
      <c r="Q9" s="466"/>
      <c r="R9" s="467">
        <v>83901</v>
      </c>
      <c r="S9" s="468"/>
      <c r="T9" s="468"/>
      <c r="U9" s="468"/>
      <c r="V9" s="469"/>
      <c r="W9" s="377" t="s">
        <v>115</v>
      </c>
      <c r="X9" s="378"/>
      <c r="Y9" s="378"/>
      <c r="Z9" s="378"/>
      <c r="AA9" s="378"/>
      <c r="AB9" s="378"/>
      <c r="AC9" s="378"/>
      <c r="AD9" s="378"/>
      <c r="AE9" s="378"/>
      <c r="AF9" s="378"/>
      <c r="AG9" s="378"/>
      <c r="AH9" s="378"/>
      <c r="AI9" s="378"/>
      <c r="AJ9" s="378"/>
      <c r="AK9" s="378"/>
      <c r="AL9" s="379"/>
      <c r="AM9" s="449" t="s">
        <v>116</v>
      </c>
      <c r="AN9" s="450"/>
      <c r="AO9" s="450"/>
      <c r="AP9" s="450"/>
      <c r="AQ9" s="450"/>
      <c r="AR9" s="450"/>
      <c r="AS9" s="450"/>
      <c r="AT9" s="451"/>
      <c r="AU9" s="452" t="s">
        <v>117</v>
      </c>
      <c r="AV9" s="453"/>
      <c r="AW9" s="453"/>
      <c r="AX9" s="453"/>
      <c r="AY9" s="454" t="s">
        <v>118</v>
      </c>
      <c r="AZ9" s="455"/>
      <c r="BA9" s="455"/>
      <c r="BB9" s="455"/>
      <c r="BC9" s="455"/>
      <c r="BD9" s="455"/>
      <c r="BE9" s="455"/>
      <c r="BF9" s="455"/>
      <c r="BG9" s="455"/>
      <c r="BH9" s="455"/>
      <c r="BI9" s="455"/>
      <c r="BJ9" s="455"/>
      <c r="BK9" s="455"/>
      <c r="BL9" s="455"/>
      <c r="BM9" s="456"/>
      <c r="BN9" s="420">
        <v>-25988</v>
      </c>
      <c r="BO9" s="421"/>
      <c r="BP9" s="421"/>
      <c r="BQ9" s="421"/>
      <c r="BR9" s="421"/>
      <c r="BS9" s="421"/>
      <c r="BT9" s="421"/>
      <c r="BU9" s="422"/>
      <c r="BV9" s="420">
        <v>996032</v>
      </c>
      <c r="BW9" s="421"/>
      <c r="BX9" s="421"/>
      <c r="BY9" s="421"/>
      <c r="BZ9" s="421"/>
      <c r="CA9" s="421"/>
      <c r="CB9" s="421"/>
      <c r="CC9" s="422"/>
      <c r="CD9" s="423" t="s">
        <v>119</v>
      </c>
      <c r="CE9" s="424"/>
      <c r="CF9" s="424"/>
      <c r="CG9" s="424"/>
      <c r="CH9" s="424"/>
      <c r="CI9" s="424"/>
      <c r="CJ9" s="424"/>
      <c r="CK9" s="424"/>
      <c r="CL9" s="424"/>
      <c r="CM9" s="424"/>
      <c r="CN9" s="424"/>
      <c r="CO9" s="424"/>
      <c r="CP9" s="424"/>
      <c r="CQ9" s="424"/>
      <c r="CR9" s="424"/>
      <c r="CS9" s="425"/>
      <c r="CT9" s="417">
        <v>6.8</v>
      </c>
      <c r="CU9" s="418"/>
      <c r="CV9" s="418"/>
      <c r="CW9" s="418"/>
      <c r="CX9" s="418"/>
      <c r="CY9" s="418"/>
      <c r="CZ9" s="418"/>
      <c r="DA9" s="419"/>
      <c r="DB9" s="417">
        <v>7.4</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120</v>
      </c>
      <c r="M10" s="450"/>
      <c r="N10" s="450"/>
      <c r="O10" s="450"/>
      <c r="P10" s="450"/>
      <c r="Q10" s="451"/>
      <c r="R10" s="471">
        <v>85157</v>
      </c>
      <c r="S10" s="472"/>
      <c r="T10" s="472"/>
      <c r="U10" s="472"/>
      <c r="V10" s="473"/>
      <c r="W10" s="408"/>
      <c r="X10" s="409"/>
      <c r="Y10" s="409"/>
      <c r="Z10" s="409"/>
      <c r="AA10" s="409"/>
      <c r="AB10" s="409"/>
      <c r="AC10" s="409"/>
      <c r="AD10" s="409"/>
      <c r="AE10" s="409"/>
      <c r="AF10" s="409"/>
      <c r="AG10" s="409"/>
      <c r="AH10" s="409"/>
      <c r="AI10" s="409"/>
      <c r="AJ10" s="409"/>
      <c r="AK10" s="409"/>
      <c r="AL10" s="412"/>
      <c r="AM10" s="449" t="s">
        <v>121</v>
      </c>
      <c r="AN10" s="450"/>
      <c r="AO10" s="450"/>
      <c r="AP10" s="450"/>
      <c r="AQ10" s="450"/>
      <c r="AR10" s="450"/>
      <c r="AS10" s="450"/>
      <c r="AT10" s="451"/>
      <c r="AU10" s="452" t="s">
        <v>122</v>
      </c>
      <c r="AV10" s="453"/>
      <c r="AW10" s="453"/>
      <c r="AX10" s="453"/>
      <c r="AY10" s="454" t="s">
        <v>123</v>
      </c>
      <c r="AZ10" s="455"/>
      <c r="BA10" s="455"/>
      <c r="BB10" s="455"/>
      <c r="BC10" s="455"/>
      <c r="BD10" s="455"/>
      <c r="BE10" s="455"/>
      <c r="BF10" s="455"/>
      <c r="BG10" s="455"/>
      <c r="BH10" s="455"/>
      <c r="BI10" s="455"/>
      <c r="BJ10" s="455"/>
      <c r="BK10" s="455"/>
      <c r="BL10" s="455"/>
      <c r="BM10" s="456"/>
      <c r="BN10" s="420">
        <v>1456231</v>
      </c>
      <c r="BO10" s="421"/>
      <c r="BP10" s="421"/>
      <c r="BQ10" s="421"/>
      <c r="BR10" s="421"/>
      <c r="BS10" s="421"/>
      <c r="BT10" s="421"/>
      <c r="BU10" s="422"/>
      <c r="BV10" s="420">
        <v>958241</v>
      </c>
      <c r="BW10" s="421"/>
      <c r="BX10" s="421"/>
      <c r="BY10" s="421"/>
      <c r="BZ10" s="421"/>
      <c r="CA10" s="421"/>
      <c r="CB10" s="421"/>
      <c r="CC10" s="422"/>
      <c r="CD10" s="178" t="s">
        <v>124</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125</v>
      </c>
      <c r="M11" s="475"/>
      <c r="N11" s="475"/>
      <c r="O11" s="475"/>
      <c r="P11" s="475"/>
      <c r="Q11" s="476"/>
      <c r="R11" s="477" t="s">
        <v>126</v>
      </c>
      <c r="S11" s="478"/>
      <c r="T11" s="478"/>
      <c r="U11" s="478"/>
      <c r="V11" s="479"/>
      <c r="W11" s="408"/>
      <c r="X11" s="409"/>
      <c r="Y11" s="409"/>
      <c r="Z11" s="409"/>
      <c r="AA11" s="409"/>
      <c r="AB11" s="409"/>
      <c r="AC11" s="409"/>
      <c r="AD11" s="409"/>
      <c r="AE11" s="409"/>
      <c r="AF11" s="409"/>
      <c r="AG11" s="409"/>
      <c r="AH11" s="409"/>
      <c r="AI11" s="409"/>
      <c r="AJ11" s="409"/>
      <c r="AK11" s="409"/>
      <c r="AL11" s="412"/>
      <c r="AM11" s="449" t="s">
        <v>127</v>
      </c>
      <c r="AN11" s="450"/>
      <c r="AO11" s="450"/>
      <c r="AP11" s="450"/>
      <c r="AQ11" s="450"/>
      <c r="AR11" s="450"/>
      <c r="AS11" s="450"/>
      <c r="AT11" s="451"/>
      <c r="AU11" s="452" t="s">
        <v>128</v>
      </c>
      <c r="AV11" s="453"/>
      <c r="AW11" s="453"/>
      <c r="AX11" s="453"/>
      <c r="AY11" s="454" t="s">
        <v>129</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130</v>
      </c>
      <c r="CE11" s="424"/>
      <c r="CF11" s="424"/>
      <c r="CG11" s="424"/>
      <c r="CH11" s="424"/>
      <c r="CI11" s="424"/>
      <c r="CJ11" s="424"/>
      <c r="CK11" s="424"/>
      <c r="CL11" s="424"/>
      <c r="CM11" s="424"/>
      <c r="CN11" s="424"/>
      <c r="CO11" s="424"/>
      <c r="CP11" s="424"/>
      <c r="CQ11" s="424"/>
      <c r="CR11" s="424"/>
      <c r="CS11" s="425"/>
      <c r="CT11" s="460" t="s">
        <v>131</v>
      </c>
      <c r="CU11" s="461"/>
      <c r="CV11" s="461"/>
      <c r="CW11" s="461"/>
      <c r="CX11" s="461"/>
      <c r="CY11" s="461"/>
      <c r="CZ11" s="461"/>
      <c r="DA11" s="462"/>
      <c r="DB11" s="460" t="s">
        <v>131</v>
      </c>
      <c r="DC11" s="461"/>
      <c r="DD11" s="461"/>
      <c r="DE11" s="461"/>
      <c r="DF11" s="461"/>
      <c r="DG11" s="461"/>
      <c r="DH11" s="461"/>
      <c r="DI11" s="462"/>
    </row>
    <row r="12" spans="1:119" ht="18.75" customHeight="1" x14ac:dyDescent="0.2">
      <c r="A12" s="175"/>
      <c r="B12" s="480" t="s">
        <v>132</v>
      </c>
      <c r="C12" s="481"/>
      <c r="D12" s="481"/>
      <c r="E12" s="481"/>
      <c r="F12" s="481"/>
      <c r="G12" s="481"/>
      <c r="H12" s="481"/>
      <c r="I12" s="481"/>
      <c r="J12" s="481"/>
      <c r="K12" s="482"/>
      <c r="L12" s="489" t="s">
        <v>133</v>
      </c>
      <c r="M12" s="490"/>
      <c r="N12" s="490"/>
      <c r="O12" s="490"/>
      <c r="P12" s="490"/>
      <c r="Q12" s="491"/>
      <c r="R12" s="492">
        <v>84870</v>
      </c>
      <c r="S12" s="493"/>
      <c r="T12" s="493"/>
      <c r="U12" s="493"/>
      <c r="V12" s="494"/>
      <c r="W12" s="495" t="s">
        <v>1</v>
      </c>
      <c r="X12" s="453"/>
      <c r="Y12" s="453"/>
      <c r="Z12" s="453"/>
      <c r="AA12" s="453"/>
      <c r="AB12" s="496"/>
      <c r="AC12" s="497" t="s">
        <v>134</v>
      </c>
      <c r="AD12" s="498"/>
      <c r="AE12" s="498"/>
      <c r="AF12" s="498"/>
      <c r="AG12" s="499"/>
      <c r="AH12" s="497" t="s">
        <v>135</v>
      </c>
      <c r="AI12" s="498"/>
      <c r="AJ12" s="498"/>
      <c r="AK12" s="498"/>
      <c r="AL12" s="500"/>
      <c r="AM12" s="449" t="s">
        <v>136</v>
      </c>
      <c r="AN12" s="450"/>
      <c r="AO12" s="450"/>
      <c r="AP12" s="450"/>
      <c r="AQ12" s="450"/>
      <c r="AR12" s="450"/>
      <c r="AS12" s="450"/>
      <c r="AT12" s="451"/>
      <c r="AU12" s="452" t="s">
        <v>117</v>
      </c>
      <c r="AV12" s="453"/>
      <c r="AW12" s="453"/>
      <c r="AX12" s="453"/>
      <c r="AY12" s="454" t="s">
        <v>137</v>
      </c>
      <c r="AZ12" s="455"/>
      <c r="BA12" s="455"/>
      <c r="BB12" s="455"/>
      <c r="BC12" s="455"/>
      <c r="BD12" s="455"/>
      <c r="BE12" s="455"/>
      <c r="BF12" s="455"/>
      <c r="BG12" s="455"/>
      <c r="BH12" s="455"/>
      <c r="BI12" s="455"/>
      <c r="BJ12" s="455"/>
      <c r="BK12" s="455"/>
      <c r="BL12" s="455"/>
      <c r="BM12" s="456"/>
      <c r="BN12" s="420">
        <v>1497271</v>
      </c>
      <c r="BO12" s="421"/>
      <c r="BP12" s="421"/>
      <c r="BQ12" s="421"/>
      <c r="BR12" s="421"/>
      <c r="BS12" s="421"/>
      <c r="BT12" s="421"/>
      <c r="BU12" s="422"/>
      <c r="BV12" s="420">
        <v>770856</v>
      </c>
      <c r="BW12" s="421"/>
      <c r="BX12" s="421"/>
      <c r="BY12" s="421"/>
      <c r="BZ12" s="421"/>
      <c r="CA12" s="421"/>
      <c r="CB12" s="421"/>
      <c r="CC12" s="422"/>
      <c r="CD12" s="423" t="s">
        <v>138</v>
      </c>
      <c r="CE12" s="424"/>
      <c r="CF12" s="424"/>
      <c r="CG12" s="424"/>
      <c r="CH12" s="424"/>
      <c r="CI12" s="424"/>
      <c r="CJ12" s="424"/>
      <c r="CK12" s="424"/>
      <c r="CL12" s="424"/>
      <c r="CM12" s="424"/>
      <c r="CN12" s="424"/>
      <c r="CO12" s="424"/>
      <c r="CP12" s="424"/>
      <c r="CQ12" s="424"/>
      <c r="CR12" s="424"/>
      <c r="CS12" s="425"/>
      <c r="CT12" s="460" t="s">
        <v>139</v>
      </c>
      <c r="CU12" s="461"/>
      <c r="CV12" s="461"/>
      <c r="CW12" s="461"/>
      <c r="CX12" s="461"/>
      <c r="CY12" s="461"/>
      <c r="CZ12" s="461"/>
      <c r="DA12" s="462"/>
      <c r="DB12" s="460" t="s">
        <v>140</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141</v>
      </c>
      <c r="N13" s="512"/>
      <c r="O13" s="512"/>
      <c r="P13" s="512"/>
      <c r="Q13" s="513"/>
      <c r="R13" s="504">
        <v>83574</v>
      </c>
      <c r="S13" s="505"/>
      <c r="T13" s="505"/>
      <c r="U13" s="505"/>
      <c r="V13" s="506"/>
      <c r="W13" s="436" t="s">
        <v>142</v>
      </c>
      <c r="X13" s="437"/>
      <c r="Y13" s="437"/>
      <c r="Z13" s="437"/>
      <c r="AA13" s="437"/>
      <c r="AB13" s="427"/>
      <c r="AC13" s="471">
        <v>261</v>
      </c>
      <c r="AD13" s="472"/>
      <c r="AE13" s="472"/>
      <c r="AF13" s="472"/>
      <c r="AG13" s="514"/>
      <c r="AH13" s="471">
        <v>292</v>
      </c>
      <c r="AI13" s="472"/>
      <c r="AJ13" s="472"/>
      <c r="AK13" s="472"/>
      <c r="AL13" s="473"/>
      <c r="AM13" s="449" t="s">
        <v>143</v>
      </c>
      <c r="AN13" s="450"/>
      <c r="AO13" s="450"/>
      <c r="AP13" s="450"/>
      <c r="AQ13" s="450"/>
      <c r="AR13" s="450"/>
      <c r="AS13" s="450"/>
      <c r="AT13" s="451"/>
      <c r="AU13" s="452" t="s">
        <v>144</v>
      </c>
      <c r="AV13" s="453"/>
      <c r="AW13" s="453"/>
      <c r="AX13" s="453"/>
      <c r="AY13" s="454" t="s">
        <v>145</v>
      </c>
      <c r="AZ13" s="455"/>
      <c r="BA13" s="455"/>
      <c r="BB13" s="455"/>
      <c r="BC13" s="455"/>
      <c r="BD13" s="455"/>
      <c r="BE13" s="455"/>
      <c r="BF13" s="455"/>
      <c r="BG13" s="455"/>
      <c r="BH13" s="455"/>
      <c r="BI13" s="455"/>
      <c r="BJ13" s="455"/>
      <c r="BK13" s="455"/>
      <c r="BL13" s="455"/>
      <c r="BM13" s="456"/>
      <c r="BN13" s="420">
        <v>-67028</v>
      </c>
      <c r="BO13" s="421"/>
      <c r="BP13" s="421"/>
      <c r="BQ13" s="421"/>
      <c r="BR13" s="421"/>
      <c r="BS13" s="421"/>
      <c r="BT13" s="421"/>
      <c r="BU13" s="422"/>
      <c r="BV13" s="420">
        <v>1183417</v>
      </c>
      <c r="BW13" s="421"/>
      <c r="BX13" s="421"/>
      <c r="BY13" s="421"/>
      <c r="BZ13" s="421"/>
      <c r="CA13" s="421"/>
      <c r="CB13" s="421"/>
      <c r="CC13" s="422"/>
      <c r="CD13" s="423" t="s">
        <v>146</v>
      </c>
      <c r="CE13" s="424"/>
      <c r="CF13" s="424"/>
      <c r="CG13" s="424"/>
      <c r="CH13" s="424"/>
      <c r="CI13" s="424"/>
      <c r="CJ13" s="424"/>
      <c r="CK13" s="424"/>
      <c r="CL13" s="424"/>
      <c r="CM13" s="424"/>
      <c r="CN13" s="424"/>
      <c r="CO13" s="424"/>
      <c r="CP13" s="424"/>
      <c r="CQ13" s="424"/>
      <c r="CR13" s="424"/>
      <c r="CS13" s="425"/>
      <c r="CT13" s="417">
        <v>-0.8</v>
      </c>
      <c r="CU13" s="418"/>
      <c r="CV13" s="418"/>
      <c r="CW13" s="418"/>
      <c r="CX13" s="418"/>
      <c r="CY13" s="418"/>
      <c r="CZ13" s="418"/>
      <c r="DA13" s="419"/>
      <c r="DB13" s="417">
        <v>-1.5</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147</v>
      </c>
      <c r="M14" s="502"/>
      <c r="N14" s="502"/>
      <c r="O14" s="502"/>
      <c r="P14" s="502"/>
      <c r="Q14" s="503"/>
      <c r="R14" s="504">
        <v>85285</v>
      </c>
      <c r="S14" s="505"/>
      <c r="T14" s="505"/>
      <c r="U14" s="505"/>
      <c r="V14" s="506"/>
      <c r="W14" s="410"/>
      <c r="X14" s="411"/>
      <c r="Y14" s="411"/>
      <c r="Z14" s="411"/>
      <c r="AA14" s="411"/>
      <c r="AB14" s="400"/>
      <c r="AC14" s="507">
        <v>0.7</v>
      </c>
      <c r="AD14" s="508"/>
      <c r="AE14" s="508"/>
      <c r="AF14" s="508"/>
      <c r="AG14" s="509"/>
      <c r="AH14" s="507">
        <v>0.8</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148</v>
      </c>
      <c r="CE14" s="516"/>
      <c r="CF14" s="516"/>
      <c r="CG14" s="516"/>
      <c r="CH14" s="516"/>
      <c r="CI14" s="516"/>
      <c r="CJ14" s="516"/>
      <c r="CK14" s="516"/>
      <c r="CL14" s="516"/>
      <c r="CM14" s="516"/>
      <c r="CN14" s="516"/>
      <c r="CO14" s="516"/>
      <c r="CP14" s="516"/>
      <c r="CQ14" s="516"/>
      <c r="CR14" s="516"/>
      <c r="CS14" s="517"/>
      <c r="CT14" s="518" t="s">
        <v>149</v>
      </c>
      <c r="CU14" s="519"/>
      <c r="CV14" s="519"/>
      <c r="CW14" s="519"/>
      <c r="CX14" s="519"/>
      <c r="CY14" s="519"/>
      <c r="CZ14" s="519"/>
      <c r="DA14" s="520"/>
      <c r="DB14" s="518" t="s">
        <v>149</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150</v>
      </c>
      <c r="N15" s="512"/>
      <c r="O15" s="512"/>
      <c r="P15" s="512"/>
      <c r="Q15" s="513"/>
      <c r="R15" s="504">
        <v>84077</v>
      </c>
      <c r="S15" s="505"/>
      <c r="T15" s="505"/>
      <c r="U15" s="505"/>
      <c r="V15" s="506"/>
      <c r="W15" s="436" t="s">
        <v>151</v>
      </c>
      <c r="X15" s="437"/>
      <c r="Y15" s="437"/>
      <c r="Z15" s="437"/>
      <c r="AA15" s="437"/>
      <c r="AB15" s="427"/>
      <c r="AC15" s="471">
        <v>6875</v>
      </c>
      <c r="AD15" s="472"/>
      <c r="AE15" s="472"/>
      <c r="AF15" s="472"/>
      <c r="AG15" s="514"/>
      <c r="AH15" s="471">
        <v>7439</v>
      </c>
      <c r="AI15" s="472"/>
      <c r="AJ15" s="472"/>
      <c r="AK15" s="472"/>
      <c r="AL15" s="473"/>
      <c r="AM15" s="449"/>
      <c r="AN15" s="450"/>
      <c r="AO15" s="450"/>
      <c r="AP15" s="450"/>
      <c r="AQ15" s="450"/>
      <c r="AR15" s="450"/>
      <c r="AS15" s="450"/>
      <c r="AT15" s="451"/>
      <c r="AU15" s="452"/>
      <c r="AV15" s="453"/>
      <c r="AW15" s="453"/>
      <c r="AX15" s="453"/>
      <c r="AY15" s="380" t="s">
        <v>152</v>
      </c>
      <c r="AZ15" s="381"/>
      <c r="BA15" s="381"/>
      <c r="BB15" s="381"/>
      <c r="BC15" s="381"/>
      <c r="BD15" s="381"/>
      <c r="BE15" s="381"/>
      <c r="BF15" s="381"/>
      <c r="BG15" s="381"/>
      <c r="BH15" s="381"/>
      <c r="BI15" s="381"/>
      <c r="BJ15" s="381"/>
      <c r="BK15" s="381"/>
      <c r="BL15" s="381"/>
      <c r="BM15" s="382"/>
      <c r="BN15" s="383">
        <v>11186158</v>
      </c>
      <c r="BO15" s="384"/>
      <c r="BP15" s="384"/>
      <c r="BQ15" s="384"/>
      <c r="BR15" s="384"/>
      <c r="BS15" s="384"/>
      <c r="BT15" s="384"/>
      <c r="BU15" s="385"/>
      <c r="BV15" s="383">
        <v>10725879</v>
      </c>
      <c r="BW15" s="384"/>
      <c r="BX15" s="384"/>
      <c r="BY15" s="384"/>
      <c r="BZ15" s="384"/>
      <c r="CA15" s="384"/>
      <c r="CB15" s="384"/>
      <c r="CC15" s="385"/>
      <c r="CD15" s="521" t="s">
        <v>153</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154</v>
      </c>
      <c r="M16" s="524"/>
      <c r="N16" s="524"/>
      <c r="O16" s="524"/>
      <c r="P16" s="524"/>
      <c r="Q16" s="525"/>
      <c r="R16" s="526" t="s">
        <v>155</v>
      </c>
      <c r="S16" s="527"/>
      <c r="T16" s="527"/>
      <c r="U16" s="527"/>
      <c r="V16" s="528"/>
      <c r="W16" s="410"/>
      <c r="X16" s="411"/>
      <c r="Y16" s="411"/>
      <c r="Z16" s="411"/>
      <c r="AA16" s="411"/>
      <c r="AB16" s="400"/>
      <c r="AC16" s="507">
        <v>19.399999999999999</v>
      </c>
      <c r="AD16" s="508"/>
      <c r="AE16" s="508"/>
      <c r="AF16" s="508"/>
      <c r="AG16" s="509"/>
      <c r="AH16" s="507">
        <v>21.5</v>
      </c>
      <c r="AI16" s="508"/>
      <c r="AJ16" s="508"/>
      <c r="AK16" s="508"/>
      <c r="AL16" s="510"/>
      <c r="AM16" s="449"/>
      <c r="AN16" s="450"/>
      <c r="AO16" s="450"/>
      <c r="AP16" s="450"/>
      <c r="AQ16" s="450"/>
      <c r="AR16" s="450"/>
      <c r="AS16" s="450"/>
      <c r="AT16" s="451"/>
      <c r="AU16" s="452"/>
      <c r="AV16" s="453"/>
      <c r="AW16" s="453"/>
      <c r="AX16" s="453"/>
      <c r="AY16" s="454" t="s">
        <v>156</v>
      </c>
      <c r="AZ16" s="455"/>
      <c r="BA16" s="455"/>
      <c r="BB16" s="455"/>
      <c r="BC16" s="455"/>
      <c r="BD16" s="455"/>
      <c r="BE16" s="455"/>
      <c r="BF16" s="455"/>
      <c r="BG16" s="455"/>
      <c r="BH16" s="455"/>
      <c r="BI16" s="455"/>
      <c r="BJ16" s="455"/>
      <c r="BK16" s="455"/>
      <c r="BL16" s="455"/>
      <c r="BM16" s="456"/>
      <c r="BN16" s="420">
        <v>14294662</v>
      </c>
      <c r="BO16" s="421"/>
      <c r="BP16" s="421"/>
      <c r="BQ16" s="421"/>
      <c r="BR16" s="421"/>
      <c r="BS16" s="421"/>
      <c r="BT16" s="421"/>
      <c r="BU16" s="422"/>
      <c r="BV16" s="420">
        <v>13639840</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157</v>
      </c>
      <c r="N17" s="532"/>
      <c r="O17" s="532"/>
      <c r="P17" s="532"/>
      <c r="Q17" s="533"/>
      <c r="R17" s="526" t="s">
        <v>158</v>
      </c>
      <c r="S17" s="527"/>
      <c r="T17" s="527"/>
      <c r="U17" s="527"/>
      <c r="V17" s="528"/>
      <c r="W17" s="436" t="s">
        <v>159</v>
      </c>
      <c r="X17" s="437"/>
      <c r="Y17" s="437"/>
      <c r="Z17" s="437"/>
      <c r="AA17" s="437"/>
      <c r="AB17" s="427"/>
      <c r="AC17" s="471">
        <v>28369</v>
      </c>
      <c r="AD17" s="472"/>
      <c r="AE17" s="472"/>
      <c r="AF17" s="472"/>
      <c r="AG17" s="514"/>
      <c r="AH17" s="471">
        <v>26949</v>
      </c>
      <c r="AI17" s="472"/>
      <c r="AJ17" s="472"/>
      <c r="AK17" s="472"/>
      <c r="AL17" s="473"/>
      <c r="AM17" s="449"/>
      <c r="AN17" s="450"/>
      <c r="AO17" s="450"/>
      <c r="AP17" s="450"/>
      <c r="AQ17" s="450"/>
      <c r="AR17" s="450"/>
      <c r="AS17" s="450"/>
      <c r="AT17" s="451"/>
      <c r="AU17" s="452"/>
      <c r="AV17" s="453"/>
      <c r="AW17" s="453"/>
      <c r="AX17" s="453"/>
      <c r="AY17" s="454" t="s">
        <v>160</v>
      </c>
      <c r="AZ17" s="455"/>
      <c r="BA17" s="455"/>
      <c r="BB17" s="455"/>
      <c r="BC17" s="455"/>
      <c r="BD17" s="455"/>
      <c r="BE17" s="455"/>
      <c r="BF17" s="455"/>
      <c r="BG17" s="455"/>
      <c r="BH17" s="455"/>
      <c r="BI17" s="455"/>
      <c r="BJ17" s="455"/>
      <c r="BK17" s="455"/>
      <c r="BL17" s="455"/>
      <c r="BM17" s="456"/>
      <c r="BN17" s="420">
        <v>14217375</v>
      </c>
      <c r="BO17" s="421"/>
      <c r="BP17" s="421"/>
      <c r="BQ17" s="421"/>
      <c r="BR17" s="421"/>
      <c r="BS17" s="421"/>
      <c r="BT17" s="421"/>
      <c r="BU17" s="422"/>
      <c r="BV17" s="420">
        <v>13619962</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161</v>
      </c>
      <c r="C18" s="463"/>
      <c r="D18" s="463"/>
      <c r="E18" s="543"/>
      <c r="F18" s="543"/>
      <c r="G18" s="543"/>
      <c r="H18" s="543"/>
      <c r="I18" s="543"/>
      <c r="J18" s="543"/>
      <c r="K18" s="543"/>
      <c r="L18" s="544">
        <v>13.42</v>
      </c>
      <c r="M18" s="544"/>
      <c r="N18" s="544"/>
      <c r="O18" s="544"/>
      <c r="P18" s="544"/>
      <c r="Q18" s="544"/>
      <c r="R18" s="545"/>
      <c r="S18" s="545"/>
      <c r="T18" s="545"/>
      <c r="U18" s="545"/>
      <c r="V18" s="546"/>
      <c r="W18" s="438"/>
      <c r="X18" s="439"/>
      <c r="Y18" s="439"/>
      <c r="Z18" s="439"/>
      <c r="AA18" s="439"/>
      <c r="AB18" s="430"/>
      <c r="AC18" s="547">
        <v>79.900000000000006</v>
      </c>
      <c r="AD18" s="548"/>
      <c r="AE18" s="548"/>
      <c r="AF18" s="548"/>
      <c r="AG18" s="549"/>
      <c r="AH18" s="547">
        <v>77.7</v>
      </c>
      <c r="AI18" s="548"/>
      <c r="AJ18" s="548"/>
      <c r="AK18" s="548"/>
      <c r="AL18" s="550"/>
      <c r="AM18" s="449"/>
      <c r="AN18" s="450"/>
      <c r="AO18" s="450"/>
      <c r="AP18" s="450"/>
      <c r="AQ18" s="450"/>
      <c r="AR18" s="450"/>
      <c r="AS18" s="450"/>
      <c r="AT18" s="451"/>
      <c r="AU18" s="452"/>
      <c r="AV18" s="453"/>
      <c r="AW18" s="453"/>
      <c r="AX18" s="453"/>
      <c r="AY18" s="454" t="s">
        <v>162</v>
      </c>
      <c r="AZ18" s="455"/>
      <c r="BA18" s="455"/>
      <c r="BB18" s="455"/>
      <c r="BC18" s="455"/>
      <c r="BD18" s="455"/>
      <c r="BE18" s="455"/>
      <c r="BF18" s="455"/>
      <c r="BG18" s="455"/>
      <c r="BH18" s="455"/>
      <c r="BI18" s="455"/>
      <c r="BJ18" s="455"/>
      <c r="BK18" s="455"/>
      <c r="BL18" s="455"/>
      <c r="BM18" s="456"/>
      <c r="BN18" s="420">
        <v>17032717</v>
      </c>
      <c r="BO18" s="421"/>
      <c r="BP18" s="421"/>
      <c r="BQ18" s="421"/>
      <c r="BR18" s="421"/>
      <c r="BS18" s="421"/>
      <c r="BT18" s="421"/>
      <c r="BU18" s="422"/>
      <c r="BV18" s="420">
        <v>16686528</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163</v>
      </c>
      <c r="C19" s="463"/>
      <c r="D19" s="463"/>
      <c r="E19" s="543"/>
      <c r="F19" s="543"/>
      <c r="G19" s="543"/>
      <c r="H19" s="543"/>
      <c r="I19" s="543"/>
      <c r="J19" s="543"/>
      <c r="K19" s="543"/>
      <c r="L19" s="551">
        <v>6252</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164</v>
      </c>
      <c r="AZ19" s="455"/>
      <c r="BA19" s="455"/>
      <c r="BB19" s="455"/>
      <c r="BC19" s="455"/>
      <c r="BD19" s="455"/>
      <c r="BE19" s="455"/>
      <c r="BF19" s="455"/>
      <c r="BG19" s="455"/>
      <c r="BH19" s="455"/>
      <c r="BI19" s="455"/>
      <c r="BJ19" s="455"/>
      <c r="BK19" s="455"/>
      <c r="BL19" s="455"/>
      <c r="BM19" s="456"/>
      <c r="BN19" s="420">
        <v>26182154</v>
      </c>
      <c r="BO19" s="421"/>
      <c r="BP19" s="421"/>
      <c r="BQ19" s="421"/>
      <c r="BR19" s="421"/>
      <c r="BS19" s="421"/>
      <c r="BT19" s="421"/>
      <c r="BU19" s="422"/>
      <c r="BV19" s="420">
        <v>23957714</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165</v>
      </c>
      <c r="C20" s="463"/>
      <c r="D20" s="463"/>
      <c r="E20" s="543"/>
      <c r="F20" s="543"/>
      <c r="G20" s="543"/>
      <c r="H20" s="543"/>
      <c r="I20" s="543"/>
      <c r="J20" s="543"/>
      <c r="K20" s="543"/>
      <c r="L20" s="551">
        <v>36336</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166</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167</v>
      </c>
      <c r="C22" s="564"/>
      <c r="D22" s="565"/>
      <c r="E22" s="432" t="s">
        <v>1</v>
      </c>
      <c r="F22" s="437"/>
      <c r="G22" s="437"/>
      <c r="H22" s="437"/>
      <c r="I22" s="437"/>
      <c r="J22" s="437"/>
      <c r="K22" s="427"/>
      <c r="L22" s="432" t="s">
        <v>168</v>
      </c>
      <c r="M22" s="437"/>
      <c r="N22" s="437"/>
      <c r="O22" s="437"/>
      <c r="P22" s="427"/>
      <c r="Q22" s="595" t="s">
        <v>169</v>
      </c>
      <c r="R22" s="596"/>
      <c r="S22" s="596"/>
      <c r="T22" s="596"/>
      <c r="U22" s="596"/>
      <c r="V22" s="597"/>
      <c r="W22" s="563" t="s">
        <v>170</v>
      </c>
      <c r="X22" s="564"/>
      <c r="Y22" s="565"/>
      <c r="Z22" s="432" t="s">
        <v>1</v>
      </c>
      <c r="AA22" s="437"/>
      <c r="AB22" s="437"/>
      <c r="AC22" s="437"/>
      <c r="AD22" s="437"/>
      <c r="AE22" s="437"/>
      <c r="AF22" s="437"/>
      <c r="AG22" s="427"/>
      <c r="AH22" s="601" t="s">
        <v>171</v>
      </c>
      <c r="AI22" s="437"/>
      <c r="AJ22" s="437"/>
      <c r="AK22" s="437"/>
      <c r="AL22" s="427"/>
      <c r="AM22" s="601" t="s">
        <v>172</v>
      </c>
      <c r="AN22" s="602"/>
      <c r="AO22" s="602"/>
      <c r="AP22" s="602"/>
      <c r="AQ22" s="602"/>
      <c r="AR22" s="603"/>
      <c r="AS22" s="595" t="s">
        <v>169</v>
      </c>
      <c r="AT22" s="596"/>
      <c r="AU22" s="596"/>
      <c r="AV22" s="596"/>
      <c r="AW22" s="596"/>
      <c r="AX22" s="607"/>
      <c r="AY22" s="380" t="s">
        <v>173</v>
      </c>
      <c r="AZ22" s="381"/>
      <c r="BA22" s="381"/>
      <c r="BB22" s="381"/>
      <c r="BC22" s="381"/>
      <c r="BD22" s="381"/>
      <c r="BE22" s="381"/>
      <c r="BF22" s="381"/>
      <c r="BG22" s="381"/>
      <c r="BH22" s="381"/>
      <c r="BI22" s="381"/>
      <c r="BJ22" s="381"/>
      <c r="BK22" s="381"/>
      <c r="BL22" s="381"/>
      <c r="BM22" s="382"/>
      <c r="BN22" s="383">
        <v>18760020</v>
      </c>
      <c r="BO22" s="384"/>
      <c r="BP22" s="384"/>
      <c r="BQ22" s="384"/>
      <c r="BR22" s="384"/>
      <c r="BS22" s="384"/>
      <c r="BT22" s="384"/>
      <c r="BU22" s="385"/>
      <c r="BV22" s="383">
        <v>19950131</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174</v>
      </c>
      <c r="AZ23" s="455"/>
      <c r="BA23" s="455"/>
      <c r="BB23" s="455"/>
      <c r="BC23" s="455"/>
      <c r="BD23" s="455"/>
      <c r="BE23" s="455"/>
      <c r="BF23" s="455"/>
      <c r="BG23" s="455"/>
      <c r="BH23" s="455"/>
      <c r="BI23" s="455"/>
      <c r="BJ23" s="455"/>
      <c r="BK23" s="455"/>
      <c r="BL23" s="455"/>
      <c r="BM23" s="456"/>
      <c r="BN23" s="420">
        <v>15327148</v>
      </c>
      <c r="BO23" s="421"/>
      <c r="BP23" s="421"/>
      <c r="BQ23" s="421"/>
      <c r="BR23" s="421"/>
      <c r="BS23" s="421"/>
      <c r="BT23" s="421"/>
      <c r="BU23" s="422"/>
      <c r="BV23" s="420">
        <v>16023875</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175</v>
      </c>
      <c r="F24" s="450"/>
      <c r="G24" s="450"/>
      <c r="H24" s="450"/>
      <c r="I24" s="450"/>
      <c r="J24" s="450"/>
      <c r="K24" s="451"/>
      <c r="L24" s="471">
        <v>1</v>
      </c>
      <c r="M24" s="472"/>
      <c r="N24" s="472"/>
      <c r="O24" s="472"/>
      <c r="P24" s="514"/>
      <c r="Q24" s="471">
        <v>8950</v>
      </c>
      <c r="R24" s="472"/>
      <c r="S24" s="472"/>
      <c r="T24" s="472"/>
      <c r="U24" s="472"/>
      <c r="V24" s="514"/>
      <c r="W24" s="566"/>
      <c r="X24" s="567"/>
      <c r="Y24" s="568"/>
      <c r="Z24" s="470" t="s">
        <v>176</v>
      </c>
      <c r="AA24" s="450"/>
      <c r="AB24" s="450"/>
      <c r="AC24" s="450"/>
      <c r="AD24" s="450"/>
      <c r="AE24" s="450"/>
      <c r="AF24" s="450"/>
      <c r="AG24" s="451"/>
      <c r="AH24" s="471">
        <v>416</v>
      </c>
      <c r="AI24" s="472"/>
      <c r="AJ24" s="472"/>
      <c r="AK24" s="472"/>
      <c r="AL24" s="514"/>
      <c r="AM24" s="471">
        <v>1303744</v>
      </c>
      <c r="AN24" s="472"/>
      <c r="AO24" s="472"/>
      <c r="AP24" s="472"/>
      <c r="AQ24" s="472"/>
      <c r="AR24" s="514"/>
      <c r="AS24" s="471">
        <v>3134</v>
      </c>
      <c r="AT24" s="472"/>
      <c r="AU24" s="472"/>
      <c r="AV24" s="472"/>
      <c r="AW24" s="472"/>
      <c r="AX24" s="473"/>
      <c r="AY24" s="536" t="s">
        <v>177</v>
      </c>
      <c r="AZ24" s="537"/>
      <c r="BA24" s="537"/>
      <c r="BB24" s="537"/>
      <c r="BC24" s="537"/>
      <c r="BD24" s="537"/>
      <c r="BE24" s="537"/>
      <c r="BF24" s="537"/>
      <c r="BG24" s="537"/>
      <c r="BH24" s="537"/>
      <c r="BI24" s="537"/>
      <c r="BJ24" s="537"/>
      <c r="BK24" s="537"/>
      <c r="BL24" s="537"/>
      <c r="BM24" s="538"/>
      <c r="BN24" s="420">
        <v>4372944</v>
      </c>
      <c r="BO24" s="421"/>
      <c r="BP24" s="421"/>
      <c r="BQ24" s="421"/>
      <c r="BR24" s="421"/>
      <c r="BS24" s="421"/>
      <c r="BT24" s="421"/>
      <c r="BU24" s="422"/>
      <c r="BV24" s="420">
        <v>4812782</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178</v>
      </c>
      <c r="F25" s="450"/>
      <c r="G25" s="450"/>
      <c r="H25" s="450"/>
      <c r="I25" s="450"/>
      <c r="J25" s="450"/>
      <c r="K25" s="451"/>
      <c r="L25" s="471">
        <v>1</v>
      </c>
      <c r="M25" s="472"/>
      <c r="N25" s="472"/>
      <c r="O25" s="472"/>
      <c r="P25" s="514"/>
      <c r="Q25" s="471">
        <v>7660</v>
      </c>
      <c r="R25" s="472"/>
      <c r="S25" s="472"/>
      <c r="T25" s="472"/>
      <c r="U25" s="472"/>
      <c r="V25" s="514"/>
      <c r="W25" s="566"/>
      <c r="X25" s="567"/>
      <c r="Y25" s="568"/>
      <c r="Z25" s="470" t="s">
        <v>179</v>
      </c>
      <c r="AA25" s="450"/>
      <c r="AB25" s="450"/>
      <c r="AC25" s="450"/>
      <c r="AD25" s="450"/>
      <c r="AE25" s="450"/>
      <c r="AF25" s="450"/>
      <c r="AG25" s="451"/>
      <c r="AH25" s="471" t="s">
        <v>180</v>
      </c>
      <c r="AI25" s="472"/>
      <c r="AJ25" s="472"/>
      <c r="AK25" s="472"/>
      <c r="AL25" s="514"/>
      <c r="AM25" s="471" t="s">
        <v>149</v>
      </c>
      <c r="AN25" s="472"/>
      <c r="AO25" s="472"/>
      <c r="AP25" s="472"/>
      <c r="AQ25" s="472"/>
      <c r="AR25" s="514"/>
      <c r="AS25" s="471" t="s">
        <v>149</v>
      </c>
      <c r="AT25" s="472"/>
      <c r="AU25" s="472"/>
      <c r="AV25" s="472"/>
      <c r="AW25" s="472"/>
      <c r="AX25" s="473"/>
      <c r="AY25" s="380" t="s">
        <v>181</v>
      </c>
      <c r="AZ25" s="381"/>
      <c r="BA25" s="381"/>
      <c r="BB25" s="381"/>
      <c r="BC25" s="381"/>
      <c r="BD25" s="381"/>
      <c r="BE25" s="381"/>
      <c r="BF25" s="381"/>
      <c r="BG25" s="381"/>
      <c r="BH25" s="381"/>
      <c r="BI25" s="381"/>
      <c r="BJ25" s="381"/>
      <c r="BK25" s="381"/>
      <c r="BL25" s="381"/>
      <c r="BM25" s="382"/>
      <c r="BN25" s="383">
        <v>3919795</v>
      </c>
      <c r="BO25" s="384"/>
      <c r="BP25" s="384"/>
      <c r="BQ25" s="384"/>
      <c r="BR25" s="384"/>
      <c r="BS25" s="384"/>
      <c r="BT25" s="384"/>
      <c r="BU25" s="385"/>
      <c r="BV25" s="383">
        <v>2872638</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182</v>
      </c>
      <c r="F26" s="450"/>
      <c r="G26" s="450"/>
      <c r="H26" s="450"/>
      <c r="I26" s="450"/>
      <c r="J26" s="450"/>
      <c r="K26" s="451"/>
      <c r="L26" s="471">
        <v>1</v>
      </c>
      <c r="M26" s="472"/>
      <c r="N26" s="472"/>
      <c r="O26" s="472"/>
      <c r="P26" s="514"/>
      <c r="Q26" s="471">
        <v>7100</v>
      </c>
      <c r="R26" s="472"/>
      <c r="S26" s="472"/>
      <c r="T26" s="472"/>
      <c r="U26" s="472"/>
      <c r="V26" s="514"/>
      <c r="W26" s="566"/>
      <c r="X26" s="567"/>
      <c r="Y26" s="568"/>
      <c r="Z26" s="470" t="s">
        <v>183</v>
      </c>
      <c r="AA26" s="572"/>
      <c r="AB26" s="572"/>
      <c r="AC26" s="572"/>
      <c r="AD26" s="572"/>
      <c r="AE26" s="572"/>
      <c r="AF26" s="572"/>
      <c r="AG26" s="573"/>
      <c r="AH26" s="471">
        <v>14</v>
      </c>
      <c r="AI26" s="472"/>
      <c r="AJ26" s="472"/>
      <c r="AK26" s="472"/>
      <c r="AL26" s="514"/>
      <c r="AM26" s="471">
        <v>47474</v>
      </c>
      <c r="AN26" s="472"/>
      <c r="AO26" s="472"/>
      <c r="AP26" s="472"/>
      <c r="AQ26" s="472"/>
      <c r="AR26" s="514"/>
      <c r="AS26" s="471">
        <v>3391</v>
      </c>
      <c r="AT26" s="472"/>
      <c r="AU26" s="472"/>
      <c r="AV26" s="472"/>
      <c r="AW26" s="472"/>
      <c r="AX26" s="473"/>
      <c r="AY26" s="423" t="s">
        <v>184</v>
      </c>
      <c r="AZ26" s="424"/>
      <c r="BA26" s="424"/>
      <c r="BB26" s="424"/>
      <c r="BC26" s="424"/>
      <c r="BD26" s="424"/>
      <c r="BE26" s="424"/>
      <c r="BF26" s="424"/>
      <c r="BG26" s="424"/>
      <c r="BH26" s="424"/>
      <c r="BI26" s="424"/>
      <c r="BJ26" s="424"/>
      <c r="BK26" s="424"/>
      <c r="BL26" s="424"/>
      <c r="BM26" s="425"/>
      <c r="BN26" s="420" t="s">
        <v>149</v>
      </c>
      <c r="BO26" s="421"/>
      <c r="BP26" s="421"/>
      <c r="BQ26" s="421"/>
      <c r="BR26" s="421"/>
      <c r="BS26" s="421"/>
      <c r="BT26" s="421"/>
      <c r="BU26" s="422"/>
      <c r="BV26" s="420" t="s">
        <v>149</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185</v>
      </c>
      <c r="F27" s="450"/>
      <c r="G27" s="450"/>
      <c r="H27" s="450"/>
      <c r="I27" s="450"/>
      <c r="J27" s="450"/>
      <c r="K27" s="451"/>
      <c r="L27" s="471">
        <v>1</v>
      </c>
      <c r="M27" s="472"/>
      <c r="N27" s="472"/>
      <c r="O27" s="472"/>
      <c r="P27" s="514"/>
      <c r="Q27" s="471">
        <v>5290</v>
      </c>
      <c r="R27" s="472"/>
      <c r="S27" s="472"/>
      <c r="T27" s="472"/>
      <c r="U27" s="472"/>
      <c r="V27" s="514"/>
      <c r="W27" s="566"/>
      <c r="X27" s="567"/>
      <c r="Y27" s="568"/>
      <c r="Z27" s="470" t="s">
        <v>186</v>
      </c>
      <c r="AA27" s="450"/>
      <c r="AB27" s="450"/>
      <c r="AC27" s="450"/>
      <c r="AD27" s="450"/>
      <c r="AE27" s="450"/>
      <c r="AF27" s="450"/>
      <c r="AG27" s="451"/>
      <c r="AH27" s="471">
        <v>2</v>
      </c>
      <c r="AI27" s="472"/>
      <c r="AJ27" s="472"/>
      <c r="AK27" s="472"/>
      <c r="AL27" s="514"/>
      <c r="AM27" s="471" t="s">
        <v>187</v>
      </c>
      <c r="AN27" s="472"/>
      <c r="AO27" s="472"/>
      <c r="AP27" s="472"/>
      <c r="AQ27" s="472"/>
      <c r="AR27" s="514"/>
      <c r="AS27" s="471" t="s">
        <v>187</v>
      </c>
      <c r="AT27" s="472"/>
      <c r="AU27" s="472"/>
      <c r="AV27" s="472"/>
      <c r="AW27" s="472"/>
      <c r="AX27" s="473"/>
      <c r="AY27" s="515" t="s">
        <v>188</v>
      </c>
      <c r="AZ27" s="516"/>
      <c r="BA27" s="516"/>
      <c r="BB27" s="516"/>
      <c r="BC27" s="516"/>
      <c r="BD27" s="516"/>
      <c r="BE27" s="516"/>
      <c r="BF27" s="516"/>
      <c r="BG27" s="516"/>
      <c r="BH27" s="516"/>
      <c r="BI27" s="516"/>
      <c r="BJ27" s="516"/>
      <c r="BK27" s="516"/>
      <c r="BL27" s="516"/>
      <c r="BM27" s="517"/>
      <c r="BN27" s="539">
        <v>100000</v>
      </c>
      <c r="BO27" s="540"/>
      <c r="BP27" s="540"/>
      <c r="BQ27" s="540"/>
      <c r="BR27" s="540"/>
      <c r="BS27" s="540"/>
      <c r="BT27" s="540"/>
      <c r="BU27" s="541"/>
      <c r="BV27" s="539">
        <v>100000</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189</v>
      </c>
      <c r="F28" s="450"/>
      <c r="G28" s="450"/>
      <c r="H28" s="450"/>
      <c r="I28" s="450"/>
      <c r="J28" s="450"/>
      <c r="K28" s="451"/>
      <c r="L28" s="471">
        <v>1</v>
      </c>
      <c r="M28" s="472"/>
      <c r="N28" s="472"/>
      <c r="O28" s="472"/>
      <c r="P28" s="514"/>
      <c r="Q28" s="471">
        <v>4840</v>
      </c>
      <c r="R28" s="472"/>
      <c r="S28" s="472"/>
      <c r="T28" s="472"/>
      <c r="U28" s="472"/>
      <c r="V28" s="514"/>
      <c r="W28" s="566"/>
      <c r="X28" s="567"/>
      <c r="Y28" s="568"/>
      <c r="Z28" s="470" t="s">
        <v>190</v>
      </c>
      <c r="AA28" s="450"/>
      <c r="AB28" s="450"/>
      <c r="AC28" s="450"/>
      <c r="AD28" s="450"/>
      <c r="AE28" s="450"/>
      <c r="AF28" s="450"/>
      <c r="AG28" s="451"/>
      <c r="AH28" s="471" t="s">
        <v>149</v>
      </c>
      <c r="AI28" s="472"/>
      <c r="AJ28" s="472"/>
      <c r="AK28" s="472"/>
      <c r="AL28" s="514"/>
      <c r="AM28" s="471" t="s">
        <v>149</v>
      </c>
      <c r="AN28" s="472"/>
      <c r="AO28" s="472"/>
      <c r="AP28" s="472"/>
      <c r="AQ28" s="472"/>
      <c r="AR28" s="514"/>
      <c r="AS28" s="471" t="s">
        <v>149</v>
      </c>
      <c r="AT28" s="472"/>
      <c r="AU28" s="472"/>
      <c r="AV28" s="472"/>
      <c r="AW28" s="472"/>
      <c r="AX28" s="473"/>
      <c r="AY28" s="574" t="s">
        <v>191</v>
      </c>
      <c r="AZ28" s="575"/>
      <c r="BA28" s="575"/>
      <c r="BB28" s="576"/>
      <c r="BC28" s="380" t="s">
        <v>49</v>
      </c>
      <c r="BD28" s="381"/>
      <c r="BE28" s="381"/>
      <c r="BF28" s="381"/>
      <c r="BG28" s="381"/>
      <c r="BH28" s="381"/>
      <c r="BI28" s="381"/>
      <c r="BJ28" s="381"/>
      <c r="BK28" s="381"/>
      <c r="BL28" s="381"/>
      <c r="BM28" s="382"/>
      <c r="BN28" s="383">
        <v>2551520</v>
      </c>
      <c r="BO28" s="384"/>
      <c r="BP28" s="384"/>
      <c r="BQ28" s="384"/>
      <c r="BR28" s="384"/>
      <c r="BS28" s="384"/>
      <c r="BT28" s="384"/>
      <c r="BU28" s="385"/>
      <c r="BV28" s="383">
        <v>2592560</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192</v>
      </c>
      <c r="F29" s="450"/>
      <c r="G29" s="450"/>
      <c r="H29" s="450"/>
      <c r="I29" s="450"/>
      <c r="J29" s="450"/>
      <c r="K29" s="451"/>
      <c r="L29" s="471">
        <v>20</v>
      </c>
      <c r="M29" s="472"/>
      <c r="N29" s="472"/>
      <c r="O29" s="472"/>
      <c r="P29" s="514"/>
      <c r="Q29" s="471">
        <v>4580</v>
      </c>
      <c r="R29" s="472"/>
      <c r="S29" s="472"/>
      <c r="T29" s="472"/>
      <c r="U29" s="472"/>
      <c r="V29" s="514"/>
      <c r="W29" s="569"/>
      <c r="X29" s="570"/>
      <c r="Y29" s="571"/>
      <c r="Z29" s="470" t="s">
        <v>193</v>
      </c>
      <c r="AA29" s="450"/>
      <c r="AB29" s="450"/>
      <c r="AC29" s="450"/>
      <c r="AD29" s="450"/>
      <c r="AE29" s="450"/>
      <c r="AF29" s="450"/>
      <c r="AG29" s="451"/>
      <c r="AH29" s="471">
        <v>418</v>
      </c>
      <c r="AI29" s="472"/>
      <c r="AJ29" s="472"/>
      <c r="AK29" s="472"/>
      <c r="AL29" s="514"/>
      <c r="AM29" s="471">
        <v>1312490</v>
      </c>
      <c r="AN29" s="472"/>
      <c r="AO29" s="472"/>
      <c r="AP29" s="472"/>
      <c r="AQ29" s="472"/>
      <c r="AR29" s="514"/>
      <c r="AS29" s="471">
        <v>3140</v>
      </c>
      <c r="AT29" s="472"/>
      <c r="AU29" s="472"/>
      <c r="AV29" s="472"/>
      <c r="AW29" s="472"/>
      <c r="AX29" s="473"/>
      <c r="AY29" s="577"/>
      <c r="AZ29" s="578"/>
      <c r="BA29" s="578"/>
      <c r="BB29" s="579"/>
      <c r="BC29" s="454" t="s">
        <v>194</v>
      </c>
      <c r="BD29" s="455"/>
      <c r="BE29" s="455"/>
      <c r="BF29" s="455"/>
      <c r="BG29" s="455"/>
      <c r="BH29" s="455"/>
      <c r="BI29" s="455"/>
      <c r="BJ29" s="455"/>
      <c r="BK29" s="455"/>
      <c r="BL29" s="455"/>
      <c r="BM29" s="456"/>
      <c r="BN29" s="420">
        <v>806325</v>
      </c>
      <c r="BO29" s="421"/>
      <c r="BP29" s="421"/>
      <c r="BQ29" s="421"/>
      <c r="BR29" s="421"/>
      <c r="BS29" s="421"/>
      <c r="BT29" s="421"/>
      <c r="BU29" s="422"/>
      <c r="BV29" s="420">
        <v>856308</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195</v>
      </c>
      <c r="X30" s="588"/>
      <c r="Y30" s="588"/>
      <c r="Z30" s="588"/>
      <c r="AA30" s="588"/>
      <c r="AB30" s="588"/>
      <c r="AC30" s="588"/>
      <c r="AD30" s="588"/>
      <c r="AE30" s="588"/>
      <c r="AF30" s="588"/>
      <c r="AG30" s="589"/>
      <c r="AH30" s="547">
        <v>99.8</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51</v>
      </c>
      <c r="BD30" s="537"/>
      <c r="BE30" s="537"/>
      <c r="BF30" s="537"/>
      <c r="BG30" s="537"/>
      <c r="BH30" s="537"/>
      <c r="BI30" s="537"/>
      <c r="BJ30" s="537"/>
      <c r="BK30" s="537"/>
      <c r="BL30" s="537"/>
      <c r="BM30" s="538"/>
      <c r="BN30" s="539">
        <v>4388723</v>
      </c>
      <c r="BO30" s="540"/>
      <c r="BP30" s="540"/>
      <c r="BQ30" s="540"/>
      <c r="BR30" s="540"/>
      <c r="BS30" s="540"/>
      <c r="BT30" s="540"/>
      <c r="BU30" s="541"/>
      <c r="BV30" s="539">
        <v>3287202</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196</v>
      </c>
      <c r="D32" s="583"/>
      <c r="E32" s="583"/>
      <c r="F32" s="583"/>
      <c r="G32" s="583"/>
      <c r="H32" s="583"/>
      <c r="I32" s="583"/>
      <c r="J32" s="583"/>
      <c r="K32" s="583"/>
      <c r="L32" s="583"/>
      <c r="M32" s="583"/>
      <c r="N32" s="583"/>
      <c r="O32" s="583"/>
      <c r="P32" s="583"/>
      <c r="Q32" s="583"/>
      <c r="R32" s="583"/>
      <c r="S32" s="583"/>
      <c r="U32" s="424" t="s">
        <v>197</v>
      </c>
      <c r="V32" s="424"/>
      <c r="W32" s="424"/>
      <c r="X32" s="424"/>
      <c r="Y32" s="424"/>
      <c r="Z32" s="424"/>
      <c r="AA32" s="424"/>
      <c r="AB32" s="424"/>
      <c r="AC32" s="424"/>
      <c r="AD32" s="424"/>
      <c r="AE32" s="424"/>
      <c r="AF32" s="424"/>
      <c r="AG32" s="424"/>
      <c r="AH32" s="424"/>
      <c r="AI32" s="424"/>
      <c r="AJ32" s="424"/>
      <c r="AK32" s="424"/>
      <c r="AM32" s="424" t="s">
        <v>198</v>
      </c>
      <c r="AN32" s="424"/>
      <c r="AO32" s="424"/>
      <c r="AP32" s="424"/>
      <c r="AQ32" s="424"/>
      <c r="AR32" s="424"/>
      <c r="AS32" s="424"/>
      <c r="AT32" s="424"/>
      <c r="AU32" s="424"/>
      <c r="AV32" s="424"/>
      <c r="AW32" s="424"/>
      <c r="AX32" s="424"/>
      <c r="AY32" s="424"/>
      <c r="AZ32" s="424"/>
      <c r="BA32" s="424"/>
      <c r="BB32" s="424"/>
      <c r="BC32" s="424"/>
      <c r="BE32" s="424" t="s">
        <v>199</v>
      </c>
      <c r="BF32" s="424"/>
      <c r="BG32" s="424"/>
      <c r="BH32" s="424"/>
      <c r="BI32" s="424"/>
      <c r="BJ32" s="424"/>
      <c r="BK32" s="424"/>
      <c r="BL32" s="424"/>
      <c r="BM32" s="424"/>
      <c r="BN32" s="424"/>
      <c r="BO32" s="424"/>
      <c r="BP32" s="424"/>
      <c r="BQ32" s="424"/>
      <c r="BR32" s="424"/>
      <c r="BS32" s="424"/>
      <c r="BT32" s="424"/>
      <c r="BU32" s="424"/>
      <c r="BW32" s="424" t="s">
        <v>200</v>
      </c>
      <c r="BX32" s="424"/>
      <c r="BY32" s="424"/>
      <c r="BZ32" s="424"/>
      <c r="CA32" s="424"/>
      <c r="CB32" s="424"/>
      <c r="CC32" s="424"/>
      <c r="CD32" s="424"/>
      <c r="CE32" s="424"/>
      <c r="CF32" s="424"/>
      <c r="CG32" s="424"/>
      <c r="CH32" s="424"/>
      <c r="CI32" s="424"/>
      <c r="CJ32" s="424"/>
      <c r="CK32" s="424"/>
      <c r="CL32" s="424"/>
      <c r="CM32" s="424"/>
      <c r="CO32" s="424" t="s">
        <v>201</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202</v>
      </c>
      <c r="D33" s="444"/>
      <c r="E33" s="409" t="s">
        <v>203</v>
      </c>
      <c r="F33" s="409"/>
      <c r="G33" s="409"/>
      <c r="H33" s="409"/>
      <c r="I33" s="409"/>
      <c r="J33" s="409"/>
      <c r="K33" s="409"/>
      <c r="L33" s="409"/>
      <c r="M33" s="409"/>
      <c r="N33" s="409"/>
      <c r="O33" s="409"/>
      <c r="P33" s="409"/>
      <c r="Q33" s="409"/>
      <c r="R33" s="409"/>
      <c r="S33" s="409"/>
      <c r="T33" s="200"/>
      <c r="U33" s="444" t="s">
        <v>202</v>
      </c>
      <c r="V33" s="444"/>
      <c r="W33" s="409" t="s">
        <v>203</v>
      </c>
      <c r="X33" s="409"/>
      <c r="Y33" s="409"/>
      <c r="Z33" s="409"/>
      <c r="AA33" s="409"/>
      <c r="AB33" s="409"/>
      <c r="AC33" s="409"/>
      <c r="AD33" s="409"/>
      <c r="AE33" s="409"/>
      <c r="AF33" s="409"/>
      <c r="AG33" s="409"/>
      <c r="AH33" s="409"/>
      <c r="AI33" s="409"/>
      <c r="AJ33" s="409"/>
      <c r="AK33" s="409"/>
      <c r="AL33" s="200"/>
      <c r="AM33" s="444" t="s">
        <v>202</v>
      </c>
      <c r="AN33" s="444"/>
      <c r="AO33" s="409" t="s">
        <v>203</v>
      </c>
      <c r="AP33" s="409"/>
      <c r="AQ33" s="409"/>
      <c r="AR33" s="409"/>
      <c r="AS33" s="409"/>
      <c r="AT33" s="409"/>
      <c r="AU33" s="409"/>
      <c r="AV33" s="409"/>
      <c r="AW33" s="409"/>
      <c r="AX33" s="409"/>
      <c r="AY33" s="409"/>
      <c r="AZ33" s="409"/>
      <c r="BA33" s="409"/>
      <c r="BB33" s="409"/>
      <c r="BC33" s="409"/>
      <c r="BD33" s="201"/>
      <c r="BE33" s="409" t="s">
        <v>204</v>
      </c>
      <c r="BF33" s="409"/>
      <c r="BG33" s="409" t="s">
        <v>205</v>
      </c>
      <c r="BH33" s="409"/>
      <c r="BI33" s="409"/>
      <c r="BJ33" s="409"/>
      <c r="BK33" s="409"/>
      <c r="BL33" s="409"/>
      <c r="BM33" s="409"/>
      <c r="BN33" s="409"/>
      <c r="BO33" s="409"/>
      <c r="BP33" s="409"/>
      <c r="BQ33" s="409"/>
      <c r="BR33" s="409"/>
      <c r="BS33" s="409"/>
      <c r="BT33" s="409"/>
      <c r="BU33" s="409"/>
      <c r="BV33" s="201"/>
      <c r="BW33" s="444" t="s">
        <v>204</v>
      </c>
      <c r="BX33" s="444"/>
      <c r="BY33" s="409" t="s">
        <v>206</v>
      </c>
      <c r="BZ33" s="409"/>
      <c r="CA33" s="409"/>
      <c r="CB33" s="409"/>
      <c r="CC33" s="409"/>
      <c r="CD33" s="409"/>
      <c r="CE33" s="409"/>
      <c r="CF33" s="409"/>
      <c r="CG33" s="409"/>
      <c r="CH33" s="409"/>
      <c r="CI33" s="409"/>
      <c r="CJ33" s="409"/>
      <c r="CK33" s="409"/>
      <c r="CL33" s="409"/>
      <c r="CM33" s="409"/>
      <c r="CN33" s="200"/>
      <c r="CO33" s="444" t="s">
        <v>202</v>
      </c>
      <c r="CP33" s="444"/>
      <c r="CQ33" s="409" t="s">
        <v>207</v>
      </c>
      <c r="CR33" s="409"/>
      <c r="CS33" s="409"/>
      <c r="CT33" s="409"/>
      <c r="CU33" s="409"/>
      <c r="CV33" s="409"/>
      <c r="CW33" s="409"/>
      <c r="CX33" s="409"/>
      <c r="CY33" s="409"/>
      <c r="CZ33" s="409"/>
      <c r="DA33" s="409"/>
      <c r="DB33" s="409"/>
      <c r="DC33" s="409"/>
      <c r="DD33" s="409"/>
      <c r="DE33" s="409"/>
      <c r="DF33" s="200"/>
      <c r="DG33" s="609" t="s">
        <v>208</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下水道事業会計</v>
      </c>
      <c r="AP34" s="611"/>
      <c r="AQ34" s="611"/>
      <c r="AR34" s="611"/>
      <c r="AS34" s="611"/>
      <c r="AT34" s="611"/>
      <c r="AU34" s="611"/>
      <c r="AV34" s="611"/>
      <c r="AW34" s="611"/>
      <c r="AX34" s="611"/>
      <c r="AY34" s="611"/>
      <c r="AZ34" s="611"/>
      <c r="BA34" s="611"/>
      <c r="BB34" s="611"/>
      <c r="BC34" s="611"/>
      <c r="BD34" s="175"/>
      <c r="BE34" s="610">
        <f>IF(BG34="","",MAX(C34:D43,U34:V43,AM34:AN43)+1)</f>
        <v>6</v>
      </c>
      <c r="BF34" s="610"/>
      <c r="BG34" s="611" t="str">
        <f>IF('各会計、関係団体の財政状況及び健全化判断比率'!B32="","",'各会計、関係団体の財政状況及び健全化判断比率'!B32)</f>
        <v>土地区画整理事業特別会計</v>
      </c>
      <c r="BH34" s="611"/>
      <c r="BI34" s="611"/>
      <c r="BJ34" s="611"/>
      <c r="BK34" s="611"/>
      <c r="BL34" s="611"/>
      <c r="BM34" s="611"/>
      <c r="BN34" s="611"/>
      <c r="BO34" s="611"/>
      <c r="BP34" s="611"/>
      <c r="BQ34" s="611"/>
      <c r="BR34" s="611"/>
      <c r="BS34" s="611"/>
      <c r="BT34" s="611"/>
      <c r="BU34" s="611"/>
      <c r="BV34" s="175"/>
      <c r="BW34" s="610">
        <f>IF(BY34="","",MAX(C34:D43,U34:V43,AM34:AN43,BE34:BF43)+1)</f>
        <v>7</v>
      </c>
      <c r="BX34" s="610"/>
      <c r="BY34" s="611" t="str">
        <f>IF('各会計、関係団体の財政状況及び健全化判断比率'!B68="","",'各会計、関係団体の財政状況及び健全化判断比率'!B68)</f>
        <v>湖南衛生組合</v>
      </c>
      <c r="BZ34" s="611"/>
      <c r="CA34" s="611"/>
      <c r="CB34" s="611"/>
      <c r="CC34" s="611"/>
      <c r="CD34" s="611"/>
      <c r="CE34" s="611"/>
      <c r="CF34" s="611"/>
      <c r="CG34" s="611"/>
      <c r="CH34" s="611"/>
      <c r="CI34" s="611"/>
      <c r="CJ34" s="611"/>
      <c r="CK34" s="611"/>
      <c r="CL34" s="611"/>
      <c r="CM34" s="611"/>
      <c r="CN34" s="175"/>
      <c r="CO34" s="610">
        <f>IF(CQ34="","",MAX(C34:D43,U34:V43,AM34:AN43,BE34:BF43,BW34:BX43)+1)</f>
        <v>17</v>
      </c>
      <c r="CP34" s="610"/>
      <c r="CQ34" s="611" t="str">
        <f>IF('各会計、関係団体の財政状況及び健全化判断比率'!BS7="","",'各会計、関係団体の財政状況及び健全化判断比率'!BS7)</f>
        <v>東大和市土地開発公社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〇</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介護保険事業特別会計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8</v>
      </c>
      <c r="BX35" s="610"/>
      <c r="BY35" s="611" t="str">
        <f>IF('各会計、関係団体の財政状況及び健全化判断比率'!B69="","",'各会計、関係団体の財政状況及び健全化判断比率'!B69)</f>
        <v>小平・村山・大和衛生組合</v>
      </c>
      <c r="BZ35" s="611"/>
      <c r="CA35" s="611"/>
      <c r="CB35" s="611"/>
      <c r="CC35" s="611"/>
      <c r="CD35" s="611"/>
      <c r="CE35" s="611"/>
      <c r="CF35" s="611"/>
      <c r="CG35" s="611"/>
      <c r="CH35" s="611"/>
      <c r="CI35" s="611"/>
      <c r="CJ35" s="611"/>
      <c r="CK35" s="611"/>
      <c r="CL35" s="611"/>
      <c r="CM35" s="611"/>
      <c r="CN35" s="175"/>
      <c r="CO35" s="610">
        <f t="shared" ref="CO35:CO43" si="3">IF(CQ35="","",CO34+1)</f>
        <v>18</v>
      </c>
      <c r="CP35" s="610"/>
      <c r="CQ35" s="611" t="str">
        <f>IF('各会計、関係団体の財政状況及び健全化判断比率'!BS8="","",'各会計、関係団体の財政状況及び健全化判断比率'!BS8)</f>
        <v>多摩都市モノレール株式会社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9</v>
      </c>
      <c r="BX36" s="610"/>
      <c r="BY36" s="611" t="str">
        <f>IF('各会計、関係団体の財政状況及び健全化判断比率'!B70="","",'各会計、関係団体の財政状況及び健全化判断比率'!B70)</f>
        <v>東京たま広域資源循環組合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10</v>
      </c>
      <c r="BX37" s="610"/>
      <c r="BY37" s="611" t="str">
        <f>IF('各会計、関係団体の財政状況及び健全化判断比率'!B71="","",'各会計、関係団体の財政状況及び健全化判断比率'!B71)</f>
        <v>東京都市町村議会議員公務災害補償等組合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11</v>
      </c>
      <c r="BX38" s="610"/>
      <c r="BY38" s="611" t="str">
        <f>IF('各会計、関係団体の財政状況及び健全化判断比率'!B72="","",'各会計、関係団体の財政状況及び健全化判断比率'!B72)</f>
        <v>東京都市町村職員退職手当組合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12</v>
      </c>
      <c r="BX39" s="610"/>
      <c r="BY39" s="611" t="str">
        <f>IF('各会計、関係団体の財政状況及び健全化判断比率'!B73="","",'各会計、関係団体の財政状況及び健全化判断比率'!B73)</f>
        <v>東京市町村総合事務組合（一般会計）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13</v>
      </c>
      <c r="BX40" s="610"/>
      <c r="BY40" s="611" t="str">
        <f>IF('各会計、関係団体の財政状況及び健全化判断比率'!B74="","",'各会計、関係団体の財政状況及び健全化判断比率'!B74)</f>
        <v>東京市町村総合事務組合（交通災害共済事業特別会計）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14</v>
      </c>
      <c r="BX41" s="610"/>
      <c r="BY41" s="611" t="str">
        <f>IF('各会計、関係団体の財政状況及び健全化判断比率'!B75="","",'各会計、関係団体の財政状況及び健全化判断比率'!B75)</f>
        <v>東京都後期高齢者医療広域連合（一般会計）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15</v>
      </c>
      <c r="BX42" s="610"/>
      <c r="BY42" s="611" t="str">
        <f>IF('各会計、関係団体の財政状況及び健全化判断比率'!B76="","",'各会計、関係団体の財政状況及び健全化判断比率'!B76)</f>
        <v>東京都後期高齢者医療広域連合（後期高齢者医療特別会計）</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f t="shared" si="2"/>
        <v>16</v>
      </c>
      <c r="BX43" s="610"/>
      <c r="BY43" s="611" t="str">
        <f>IF('各会計、関係団体の財政状況及び健全化判断比率'!B77="","",'各会計、関係団体の財政状況及び健全化判断比率'!B77)</f>
        <v>昭和病院企業団</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209</v>
      </c>
      <c r="E46" s="613" t="s">
        <v>210</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211</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212</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213</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214</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215</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216</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217</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yi7DY/DEnXTUyaBAmCb/yWcycwXbjeoVZd9Dg24OudG5DgYGqoGHjwaosPECye0+lSP6Ak3JE/53ep/h0anCAg==" saltValue="ythYhyJxD2XOWce632Mwg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8"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567</v>
      </c>
      <c r="G33" s="29" t="s">
        <v>568</v>
      </c>
      <c r="H33" s="29" t="s">
        <v>569</v>
      </c>
      <c r="I33" s="29" t="s">
        <v>570</v>
      </c>
      <c r="J33" s="30" t="s">
        <v>571</v>
      </c>
      <c r="K33" s="22"/>
      <c r="L33" s="22"/>
      <c r="M33" s="22"/>
      <c r="N33" s="22"/>
      <c r="O33" s="22"/>
      <c r="P33" s="22"/>
    </row>
    <row r="34" spans="1:16" ht="39" customHeight="1" x14ac:dyDescent="0.2">
      <c r="A34" s="22"/>
      <c r="B34" s="31"/>
      <c r="C34" s="1162" t="s">
        <v>574</v>
      </c>
      <c r="D34" s="1162"/>
      <c r="E34" s="1163"/>
      <c r="F34" s="32">
        <v>8.73</v>
      </c>
      <c r="G34" s="33">
        <v>8.14</v>
      </c>
      <c r="H34" s="33">
        <v>11.08</v>
      </c>
      <c r="I34" s="33">
        <v>16.010000000000002</v>
      </c>
      <c r="J34" s="34">
        <v>16.239999999999998</v>
      </c>
      <c r="K34" s="22"/>
      <c r="L34" s="22"/>
      <c r="M34" s="22"/>
      <c r="N34" s="22"/>
      <c r="O34" s="22"/>
      <c r="P34" s="22"/>
    </row>
    <row r="35" spans="1:16" ht="39" customHeight="1" x14ac:dyDescent="0.2">
      <c r="A35" s="22"/>
      <c r="B35" s="35"/>
      <c r="C35" s="1158" t="s">
        <v>575</v>
      </c>
      <c r="D35" s="1158"/>
      <c r="E35" s="1159"/>
      <c r="F35" s="36" t="s">
        <v>526</v>
      </c>
      <c r="G35" s="37" t="s">
        <v>526</v>
      </c>
      <c r="H35" s="37">
        <v>1.78</v>
      </c>
      <c r="I35" s="37">
        <v>2.14</v>
      </c>
      <c r="J35" s="38">
        <v>2.79</v>
      </c>
      <c r="K35" s="22"/>
      <c r="L35" s="22"/>
      <c r="M35" s="22"/>
      <c r="N35" s="22"/>
      <c r="O35" s="22"/>
      <c r="P35" s="22"/>
    </row>
    <row r="36" spans="1:16" ht="39" customHeight="1" x14ac:dyDescent="0.2">
      <c r="A36" s="22"/>
      <c r="B36" s="35"/>
      <c r="C36" s="1158" t="s">
        <v>576</v>
      </c>
      <c r="D36" s="1158"/>
      <c r="E36" s="1159"/>
      <c r="F36" s="36">
        <v>2.1</v>
      </c>
      <c r="G36" s="37">
        <v>2.81</v>
      </c>
      <c r="H36" s="37">
        <v>3.99</v>
      </c>
      <c r="I36" s="37">
        <v>1.89</v>
      </c>
      <c r="J36" s="38">
        <v>2.66</v>
      </c>
      <c r="K36" s="22"/>
      <c r="L36" s="22"/>
      <c r="M36" s="22"/>
      <c r="N36" s="22"/>
      <c r="O36" s="22"/>
      <c r="P36" s="22"/>
    </row>
    <row r="37" spans="1:16" ht="39" customHeight="1" x14ac:dyDescent="0.2">
      <c r="A37" s="22"/>
      <c r="B37" s="35"/>
      <c r="C37" s="1158" t="s">
        <v>577</v>
      </c>
      <c r="D37" s="1158"/>
      <c r="E37" s="1159"/>
      <c r="F37" s="36">
        <v>1.3</v>
      </c>
      <c r="G37" s="37">
        <v>1.55</v>
      </c>
      <c r="H37" s="37">
        <v>1.56</v>
      </c>
      <c r="I37" s="37">
        <v>2.12</v>
      </c>
      <c r="J37" s="38">
        <v>1.75</v>
      </c>
      <c r="K37" s="22"/>
      <c r="L37" s="22"/>
      <c r="M37" s="22"/>
      <c r="N37" s="22"/>
      <c r="O37" s="22"/>
      <c r="P37" s="22"/>
    </row>
    <row r="38" spans="1:16" ht="39" customHeight="1" x14ac:dyDescent="0.2">
      <c r="A38" s="22"/>
      <c r="B38" s="35"/>
      <c r="C38" s="1158" t="s">
        <v>578</v>
      </c>
      <c r="D38" s="1158"/>
      <c r="E38" s="1159"/>
      <c r="F38" s="36">
        <v>0.19</v>
      </c>
      <c r="G38" s="37">
        <v>0.19</v>
      </c>
      <c r="H38" s="37">
        <v>0.23</v>
      </c>
      <c r="I38" s="37">
        <v>0.15</v>
      </c>
      <c r="J38" s="38">
        <v>0.33</v>
      </c>
      <c r="K38" s="22"/>
      <c r="L38" s="22"/>
      <c r="M38" s="22"/>
      <c r="N38" s="22"/>
      <c r="O38" s="22"/>
      <c r="P38" s="22"/>
    </row>
    <row r="39" spans="1:16" ht="39" customHeight="1" x14ac:dyDescent="0.2">
      <c r="A39" s="22"/>
      <c r="B39" s="35"/>
      <c r="C39" s="1158" t="s">
        <v>579</v>
      </c>
      <c r="D39" s="1158"/>
      <c r="E39" s="1159"/>
      <c r="F39" s="36">
        <v>0.03</v>
      </c>
      <c r="G39" s="37">
        <v>0.03</v>
      </c>
      <c r="H39" s="37">
        <v>0</v>
      </c>
      <c r="I39" s="37">
        <v>0</v>
      </c>
      <c r="J39" s="38">
        <v>0</v>
      </c>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580</v>
      </c>
      <c r="D42" s="1158"/>
      <c r="E42" s="1159"/>
      <c r="F42" s="36" t="s">
        <v>526</v>
      </c>
      <c r="G42" s="37" t="s">
        <v>526</v>
      </c>
      <c r="H42" s="37" t="s">
        <v>526</v>
      </c>
      <c r="I42" s="37" t="s">
        <v>526</v>
      </c>
      <c r="J42" s="38" t="s">
        <v>526</v>
      </c>
      <c r="K42" s="22"/>
      <c r="L42" s="22"/>
      <c r="M42" s="22"/>
      <c r="N42" s="22"/>
      <c r="O42" s="22"/>
      <c r="P42" s="22"/>
    </row>
    <row r="43" spans="1:16" ht="39" customHeight="1" thickBot="1" x14ac:dyDescent="0.25">
      <c r="A43" s="22"/>
      <c r="B43" s="40"/>
      <c r="C43" s="1160" t="s">
        <v>581</v>
      </c>
      <c r="D43" s="1160"/>
      <c r="E43" s="1161"/>
      <c r="F43" s="41">
        <v>0.39</v>
      </c>
      <c r="G43" s="42">
        <v>0.1</v>
      </c>
      <c r="H43" s="42" t="s">
        <v>526</v>
      </c>
      <c r="I43" s="42" t="s">
        <v>526</v>
      </c>
      <c r="J43" s="43" t="s">
        <v>526</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5sAg/eRLXfx3ubdcwu/Iy0lt0FuZ9Djg/AcBezK/wQY5ESItWSNeBFEphXiQdsFUJmxUPdelhynNDfgZrjpzw==" saltValue="Qb3XNXSXMCW6kd6CKiUkN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5">
      <c r="A44" s="46"/>
      <c r="B44" s="49" t="s">
        <v>9</v>
      </c>
      <c r="C44" s="50"/>
      <c r="D44" s="50"/>
      <c r="E44" s="51"/>
      <c r="F44" s="51"/>
      <c r="G44" s="51"/>
      <c r="H44" s="51"/>
      <c r="I44" s="51"/>
      <c r="J44" s="52" t="s">
        <v>2</v>
      </c>
      <c r="K44" s="53" t="s">
        <v>567</v>
      </c>
      <c r="L44" s="54" t="s">
        <v>568</v>
      </c>
      <c r="M44" s="54" t="s">
        <v>569</v>
      </c>
      <c r="N44" s="54" t="s">
        <v>570</v>
      </c>
      <c r="O44" s="55" t="s">
        <v>571</v>
      </c>
      <c r="P44" s="46"/>
      <c r="Q44" s="46"/>
      <c r="R44" s="46"/>
      <c r="S44" s="46"/>
      <c r="T44" s="46"/>
      <c r="U44" s="46"/>
    </row>
    <row r="45" spans="1:21" ht="30.75" customHeight="1" x14ac:dyDescent="0.2">
      <c r="A45" s="46"/>
      <c r="B45" s="1164" t="s">
        <v>10</v>
      </c>
      <c r="C45" s="1165"/>
      <c r="D45" s="56"/>
      <c r="E45" s="1170" t="s">
        <v>11</v>
      </c>
      <c r="F45" s="1170"/>
      <c r="G45" s="1170"/>
      <c r="H45" s="1170"/>
      <c r="I45" s="1170"/>
      <c r="J45" s="1171"/>
      <c r="K45" s="57">
        <v>1625</v>
      </c>
      <c r="L45" s="58">
        <v>1629</v>
      </c>
      <c r="M45" s="58">
        <v>1736</v>
      </c>
      <c r="N45" s="58">
        <v>1768</v>
      </c>
      <c r="O45" s="59">
        <v>1792</v>
      </c>
      <c r="P45" s="46"/>
      <c r="Q45" s="46"/>
      <c r="R45" s="46"/>
      <c r="S45" s="46"/>
      <c r="T45" s="46"/>
      <c r="U45" s="46"/>
    </row>
    <row r="46" spans="1:21" ht="30.75" customHeight="1" x14ac:dyDescent="0.2">
      <c r="A46" s="46"/>
      <c r="B46" s="1166"/>
      <c r="C46" s="1167"/>
      <c r="D46" s="60"/>
      <c r="E46" s="1172" t="s">
        <v>12</v>
      </c>
      <c r="F46" s="1172"/>
      <c r="G46" s="1172"/>
      <c r="H46" s="1172"/>
      <c r="I46" s="1172"/>
      <c r="J46" s="1173"/>
      <c r="K46" s="61" t="s">
        <v>526</v>
      </c>
      <c r="L46" s="62" t="s">
        <v>526</v>
      </c>
      <c r="M46" s="62" t="s">
        <v>526</v>
      </c>
      <c r="N46" s="62" t="s">
        <v>526</v>
      </c>
      <c r="O46" s="63" t="s">
        <v>526</v>
      </c>
      <c r="P46" s="46"/>
      <c r="Q46" s="46"/>
      <c r="R46" s="46"/>
      <c r="S46" s="46"/>
      <c r="T46" s="46"/>
      <c r="U46" s="46"/>
    </row>
    <row r="47" spans="1:21" ht="30.75" customHeight="1" x14ac:dyDescent="0.2">
      <c r="A47" s="46"/>
      <c r="B47" s="1166"/>
      <c r="C47" s="1167"/>
      <c r="D47" s="60"/>
      <c r="E47" s="1172" t="s">
        <v>13</v>
      </c>
      <c r="F47" s="1172"/>
      <c r="G47" s="1172"/>
      <c r="H47" s="1172"/>
      <c r="I47" s="1172"/>
      <c r="J47" s="1173"/>
      <c r="K47" s="61" t="s">
        <v>526</v>
      </c>
      <c r="L47" s="62" t="s">
        <v>526</v>
      </c>
      <c r="M47" s="62" t="s">
        <v>526</v>
      </c>
      <c r="N47" s="62" t="s">
        <v>526</v>
      </c>
      <c r="O47" s="63" t="s">
        <v>526</v>
      </c>
      <c r="P47" s="46"/>
      <c r="Q47" s="46"/>
      <c r="R47" s="46"/>
      <c r="S47" s="46"/>
      <c r="T47" s="46"/>
      <c r="U47" s="46"/>
    </row>
    <row r="48" spans="1:21" ht="30.75" customHeight="1" x14ac:dyDescent="0.2">
      <c r="A48" s="46"/>
      <c r="B48" s="1166"/>
      <c r="C48" s="1167"/>
      <c r="D48" s="60"/>
      <c r="E48" s="1172" t="s">
        <v>14</v>
      </c>
      <c r="F48" s="1172"/>
      <c r="G48" s="1172"/>
      <c r="H48" s="1172"/>
      <c r="I48" s="1172"/>
      <c r="J48" s="1173"/>
      <c r="K48" s="61">
        <v>426</v>
      </c>
      <c r="L48" s="62">
        <v>492</v>
      </c>
      <c r="M48" s="62">
        <v>433</v>
      </c>
      <c r="N48" s="62">
        <v>336</v>
      </c>
      <c r="O48" s="63">
        <v>347</v>
      </c>
      <c r="P48" s="46"/>
      <c r="Q48" s="46"/>
      <c r="R48" s="46"/>
      <c r="S48" s="46"/>
      <c r="T48" s="46"/>
      <c r="U48" s="46"/>
    </row>
    <row r="49" spans="1:21" ht="30.75" customHeight="1" x14ac:dyDescent="0.2">
      <c r="A49" s="46"/>
      <c r="B49" s="1166"/>
      <c r="C49" s="1167"/>
      <c r="D49" s="60"/>
      <c r="E49" s="1172" t="s">
        <v>15</v>
      </c>
      <c r="F49" s="1172"/>
      <c r="G49" s="1172"/>
      <c r="H49" s="1172"/>
      <c r="I49" s="1172"/>
      <c r="J49" s="1173"/>
      <c r="K49" s="61">
        <v>41</v>
      </c>
      <c r="L49" s="62">
        <v>37</v>
      </c>
      <c r="M49" s="62">
        <v>20</v>
      </c>
      <c r="N49" s="62">
        <v>20</v>
      </c>
      <c r="O49" s="63">
        <v>40</v>
      </c>
      <c r="P49" s="46"/>
      <c r="Q49" s="46"/>
      <c r="R49" s="46"/>
      <c r="S49" s="46"/>
      <c r="T49" s="46"/>
      <c r="U49" s="46"/>
    </row>
    <row r="50" spans="1:21" ht="30.75" customHeight="1" x14ac:dyDescent="0.2">
      <c r="A50" s="46"/>
      <c r="B50" s="1166"/>
      <c r="C50" s="1167"/>
      <c r="D50" s="60"/>
      <c r="E50" s="1172" t="s">
        <v>16</v>
      </c>
      <c r="F50" s="1172"/>
      <c r="G50" s="1172"/>
      <c r="H50" s="1172"/>
      <c r="I50" s="1172"/>
      <c r="J50" s="1173"/>
      <c r="K50" s="61">
        <v>20</v>
      </c>
      <c r="L50" s="62">
        <v>20</v>
      </c>
      <c r="M50" s="62">
        <v>13</v>
      </c>
      <c r="N50" s="62">
        <v>10</v>
      </c>
      <c r="O50" s="63" t="s">
        <v>526</v>
      </c>
      <c r="P50" s="46"/>
      <c r="Q50" s="46"/>
      <c r="R50" s="46"/>
      <c r="S50" s="46"/>
      <c r="T50" s="46"/>
      <c r="U50" s="46"/>
    </row>
    <row r="51" spans="1:21" ht="30.75" customHeight="1" x14ac:dyDescent="0.2">
      <c r="A51" s="46"/>
      <c r="B51" s="1168"/>
      <c r="C51" s="1169"/>
      <c r="D51" s="64"/>
      <c r="E51" s="1172" t="s">
        <v>17</v>
      </c>
      <c r="F51" s="1172"/>
      <c r="G51" s="1172"/>
      <c r="H51" s="1172"/>
      <c r="I51" s="1172"/>
      <c r="J51" s="1173"/>
      <c r="K51" s="61">
        <v>0</v>
      </c>
      <c r="L51" s="62" t="s">
        <v>526</v>
      </c>
      <c r="M51" s="62" t="s">
        <v>526</v>
      </c>
      <c r="N51" s="62" t="s">
        <v>526</v>
      </c>
      <c r="O51" s="63" t="s">
        <v>526</v>
      </c>
      <c r="P51" s="46"/>
      <c r="Q51" s="46"/>
      <c r="R51" s="46"/>
      <c r="S51" s="46"/>
      <c r="T51" s="46"/>
      <c r="U51" s="46"/>
    </row>
    <row r="52" spans="1:21" ht="30.75" customHeight="1" x14ac:dyDescent="0.2">
      <c r="A52" s="46"/>
      <c r="B52" s="1174" t="s">
        <v>18</v>
      </c>
      <c r="C52" s="1175"/>
      <c r="D52" s="64"/>
      <c r="E52" s="1172" t="s">
        <v>19</v>
      </c>
      <c r="F52" s="1172"/>
      <c r="G52" s="1172"/>
      <c r="H52" s="1172"/>
      <c r="I52" s="1172"/>
      <c r="J52" s="1173"/>
      <c r="K52" s="61">
        <v>2557</v>
      </c>
      <c r="L52" s="62">
        <v>2559</v>
      </c>
      <c r="M52" s="62">
        <v>2402</v>
      </c>
      <c r="N52" s="62">
        <v>2267</v>
      </c>
      <c r="O52" s="63">
        <v>2254</v>
      </c>
      <c r="P52" s="46"/>
      <c r="Q52" s="46"/>
      <c r="R52" s="46"/>
      <c r="S52" s="46"/>
      <c r="T52" s="46"/>
      <c r="U52" s="46"/>
    </row>
    <row r="53" spans="1:21" ht="30.75" customHeight="1" thickBot="1" x14ac:dyDescent="0.25">
      <c r="A53" s="46"/>
      <c r="B53" s="1176" t="s">
        <v>20</v>
      </c>
      <c r="C53" s="1177"/>
      <c r="D53" s="65"/>
      <c r="E53" s="1178" t="s">
        <v>21</v>
      </c>
      <c r="F53" s="1178"/>
      <c r="G53" s="1178"/>
      <c r="H53" s="1178"/>
      <c r="I53" s="1178"/>
      <c r="J53" s="1179"/>
      <c r="K53" s="66">
        <v>-445</v>
      </c>
      <c r="L53" s="67">
        <v>-381</v>
      </c>
      <c r="M53" s="67">
        <v>-200</v>
      </c>
      <c r="N53" s="67">
        <v>-133</v>
      </c>
      <c r="O53" s="68">
        <v>-75</v>
      </c>
      <c r="P53" s="46"/>
      <c r="Q53" s="46"/>
      <c r="R53" s="46"/>
      <c r="S53" s="46"/>
      <c r="T53" s="46"/>
      <c r="U53" s="46"/>
    </row>
    <row r="54" spans="1:21" ht="24" customHeight="1" x14ac:dyDescent="0.2">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24</v>
      </c>
      <c r="C56" s="71"/>
      <c r="D56" s="71"/>
      <c r="E56" s="71"/>
      <c r="F56" s="71"/>
      <c r="G56" s="71"/>
      <c r="H56" s="71"/>
      <c r="I56" s="71"/>
      <c r="J56" s="71"/>
      <c r="K56" s="72"/>
      <c r="L56" s="72"/>
      <c r="M56" s="72"/>
      <c r="N56" s="72"/>
      <c r="O56" s="73" t="s">
        <v>582</v>
      </c>
      <c r="P56" s="46"/>
      <c r="Q56" s="46"/>
      <c r="R56" s="46"/>
      <c r="S56" s="46"/>
      <c r="T56" s="46"/>
      <c r="U56" s="46"/>
    </row>
    <row r="57" spans="1:21" ht="31.5" customHeight="1" thickBot="1" x14ac:dyDescent="0.25">
      <c r="A57" s="46"/>
      <c r="B57" s="74"/>
      <c r="C57" s="75"/>
      <c r="D57" s="75"/>
      <c r="E57" s="76"/>
      <c r="F57" s="76"/>
      <c r="G57" s="76"/>
      <c r="H57" s="76"/>
      <c r="I57" s="76"/>
      <c r="J57" s="77" t="s">
        <v>2</v>
      </c>
      <c r="K57" s="78" t="s">
        <v>583</v>
      </c>
      <c r="L57" s="79" t="s">
        <v>584</v>
      </c>
      <c r="M57" s="79" t="s">
        <v>585</v>
      </c>
      <c r="N57" s="79" t="s">
        <v>586</v>
      </c>
      <c r="O57" s="80" t="s">
        <v>587</v>
      </c>
      <c r="P57" s="46"/>
      <c r="Q57" s="46"/>
      <c r="R57" s="46"/>
      <c r="S57" s="46"/>
      <c r="T57" s="46"/>
      <c r="U57" s="46"/>
    </row>
    <row r="58" spans="1:21" ht="31.5" customHeight="1" x14ac:dyDescent="0.2">
      <c r="B58" s="1180" t="s">
        <v>25</v>
      </c>
      <c r="C58" s="1181"/>
      <c r="D58" s="1186" t="s">
        <v>26</v>
      </c>
      <c r="E58" s="1187"/>
      <c r="F58" s="1187"/>
      <c r="G58" s="1187"/>
      <c r="H58" s="1187"/>
      <c r="I58" s="1187"/>
      <c r="J58" s="1188"/>
      <c r="K58" s="81" t="s">
        <v>615</v>
      </c>
      <c r="L58" s="82" t="s">
        <v>616</v>
      </c>
      <c r="M58" s="82" t="s">
        <v>616</v>
      </c>
      <c r="N58" s="82" t="s">
        <v>619</v>
      </c>
      <c r="O58" s="83" t="s">
        <v>616</v>
      </c>
    </row>
    <row r="59" spans="1:21" ht="31.5" customHeight="1" x14ac:dyDescent="0.2">
      <c r="B59" s="1182"/>
      <c r="C59" s="1183"/>
      <c r="D59" s="1189" t="s">
        <v>27</v>
      </c>
      <c r="E59" s="1190"/>
      <c r="F59" s="1190"/>
      <c r="G59" s="1190"/>
      <c r="H59" s="1190"/>
      <c r="I59" s="1190"/>
      <c r="J59" s="1191"/>
      <c r="K59" s="84" t="s">
        <v>616</v>
      </c>
      <c r="L59" s="85" t="s">
        <v>616</v>
      </c>
      <c r="M59" s="85" t="s">
        <v>618</v>
      </c>
      <c r="N59" s="85" t="s">
        <v>620</v>
      </c>
      <c r="O59" s="86" t="s">
        <v>616</v>
      </c>
    </row>
    <row r="60" spans="1:21" ht="31.5" customHeight="1" thickBot="1" x14ac:dyDescent="0.25">
      <c r="B60" s="1184"/>
      <c r="C60" s="1185"/>
      <c r="D60" s="1192" t="s">
        <v>28</v>
      </c>
      <c r="E60" s="1193"/>
      <c r="F60" s="1193"/>
      <c r="G60" s="1193"/>
      <c r="H60" s="1193"/>
      <c r="I60" s="1193"/>
      <c r="J60" s="1194"/>
      <c r="K60" s="87" t="s">
        <v>617</v>
      </c>
      <c r="L60" s="88" t="s">
        <v>616</v>
      </c>
      <c r="M60" s="88" t="s">
        <v>616</v>
      </c>
      <c r="N60" s="88" t="s">
        <v>616</v>
      </c>
      <c r="O60" s="89" t="s">
        <v>618</v>
      </c>
    </row>
    <row r="61" spans="1:21" ht="24" customHeight="1" x14ac:dyDescent="0.2">
      <c r="B61" s="90"/>
      <c r="C61" s="90"/>
      <c r="D61" s="91" t="s">
        <v>29</v>
      </c>
      <c r="E61" s="92"/>
      <c r="F61" s="92"/>
      <c r="G61" s="92"/>
      <c r="H61" s="92"/>
      <c r="I61" s="92"/>
      <c r="J61" s="92"/>
      <c r="K61" s="92"/>
      <c r="L61" s="92"/>
      <c r="M61" s="92"/>
      <c r="N61" s="92"/>
      <c r="O61" s="92"/>
    </row>
    <row r="62" spans="1:21" ht="24" customHeight="1" x14ac:dyDescent="0.2">
      <c r="B62" s="93"/>
      <c r="C62" s="93"/>
      <c r="D62" s="91" t="s">
        <v>30</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lZngz4qfpN7KIZygJ0F/1lMT7yPOcSj4e+ICBIFYG6/J1vw0Othh+Tt+n3xsZMUJjQVgQfdLAI4Ti7Kv1NIqXw==" saltValue="Yd2a+bQPkKsPUdI/Pizjm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8</v>
      </c>
    </row>
    <row r="40" spans="2:13" ht="27.75" customHeight="1" thickBot="1" x14ac:dyDescent="0.25">
      <c r="B40" s="96" t="s">
        <v>9</v>
      </c>
      <c r="C40" s="97"/>
      <c r="D40" s="97"/>
      <c r="E40" s="98"/>
      <c r="F40" s="98"/>
      <c r="G40" s="98"/>
      <c r="H40" s="99" t="s">
        <v>2</v>
      </c>
      <c r="I40" s="100" t="s">
        <v>567</v>
      </c>
      <c r="J40" s="101" t="s">
        <v>568</v>
      </c>
      <c r="K40" s="101" t="s">
        <v>569</v>
      </c>
      <c r="L40" s="101" t="s">
        <v>570</v>
      </c>
      <c r="M40" s="102" t="s">
        <v>571</v>
      </c>
    </row>
    <row r="41" spans="2:13" ht="27.75" customHeight="1" x14ac:dyDescent="0.2">
      <c r="B41" s="1195" t="s">
        <v>31</v>
      </c>
      <c r="C41" s="1196"/>
      <c r="D41" s="103"/>
      <c r="E41" s="1201" t="s">
        <v>32</v>
      </c>
      <c r="F41" s="1201"/>
      <c r="G41" s="1201"/>
      <c r="H41" s="1202"/>
      <c r="I41" s="342">
        <v>20591</v>
      </c>
      <c r="J41" s="343">
        <v>20492</v>
      </c>
      <c r="K41" s="343">
        <v>20414</v>
      </c>
      <c r="L41" s="343">
        <v>19952</v>
      </c>
      <c r="M41" s="344">
        <v>18760</v>
      </c>
    </row>
    <row r="42" spans="2:13" ht="27.75" customHeight="1" x14ac:dyDescent="0.2">
      <c r="B42" s="1197"/>
      <c r="C42" s="1198"/>
      <c r="D42" s="104"/>
      <c r="E42" s="1203" t="s">
        <v>33</v>
      </c>
      <c r="F42" s="1203"/>
      <c r="G42" s="1203"/>
      <c r="H42" s="1204"/>
      <c r="I42" s="345">
        <v>43</v>
      </c>
      <c r="J42" s="346">
        <v>22</v>
      </c>
      <c r="K42" s="346">
        <v>35</v>
      </c>
      <c r="L42" s="346">
        <v>3</v>
      </c>
      <c r="M42" s="347" t="s">
        <v>526</v>
      </c>
    </row>
    <row r="43" spans="2:13" ht="27.75" customHeight="1" x14ac:dyDescent="0.2">
      <c r="B43" s="1197"/>
      <c r="C43" s="1198"/>
      <c r="D43" s="104"/>
      <c r="E43" s="1203" t="s">
        <v>34</v>
      </c>
      <c r="F43" s="1203"/>
      <c r="G43" s="1203"/>
      <c r="H43" s="1204"/>
      <c r="I43" s="345">
        <v>3022</v>
      </c>
      <c r="J43" s="346">
        <v>3165</v>
      </c>
      <c r="K43" s="346">
        <v>3169</v>
      </c>
      <c r="L43" s="346">
        <v>2829</v>
      </c>
      <c r="M43" s="347">
        <v>2392</v>
      </c>
    </row>
    <row r="44" spans="2:13" ht="27.75" customHeight="1" x14ac:dyDescent="0.2">
      <c r="B44" s="1197"/>
      <c r="C44" s="1198"/>
      <c r="D44" s="104"/>
      <c r="E44" s="1203" t="s">
        <v>35</v>
      </c>
      <c r="F44" s="1203"/>
      <c r="G44" s="1203"/>
      <c r="H44" s="1204"/>
      <c r="I44" s="345">
        <v>559</v>
      </c>
      <c r="J44" s="346">
        <v>811</v>
      </c>
      <c r="K44" s="346">
        <v>817</v>
      </c>
      <c r="L44" s="346">
        <v>931</v>
      </c>
      <c r="M44" s="347">
        <v>1356</v>
      </c>
    </row>
    <row r="45" spans="2:13" ht="27.75" customHeight="1" x14ac:dyDescent="0.2">
      <c r="B45" s="1197"/>
      <c r="C45" s="1198"/>
      <c r="D45" s="104"/>
      <c r="E45" s="1203" t="s">
        <v>36</v>
      </c>
      <c r="F45" s="1203"/>
      <c r="G45" s="1203"/>
      <c r="H45" s="1204"/>
      <c r="I45" s="345">
        <v>3866</v>
      </c>
      <c r="J45" s="346">
        <v>3703</v>
      </c>
      <c r="K45" s="346">
        <v>3770</v>
      </c>
      <c r="L45" s="346">
        <v>3707</v>
      </c>
      <c r="M45" s="347">
        <v>3703</v>
      </c>
    </row>
    <row r="46" spans="2:13" ht="27.75" customHeight="1" x14ac:dyDescent="0.2">
      <c r="B46" s="1197"/>
      <c r="C46" s="1198"/>
      <c r="D46" s="105"/>
      <c r="E46" s="1203" t="s">
        <v>37</v>
      </c>
      <c r="F46" s="1203"/>
      <c r="G46" s="1203"/>
      <c r="H46" s="1204"/>
      <c r="I46" s="345" t="s">
        <v>526</v>
      </c>
      <c r="J46" s="346" t="s">
        <v>526</v>
      </c>
      <c r="K46" s="346" t="s">
        <v>526</v>
      </c>
      <c r="L46" s="346">
        <v>91</v>
      </c>
      <c r="M46" s="347" t="s">
        <v>526</v>
      </c>
    </row>
    <row r="47" spans="2:13" ht="27.75" customHeight="1" x14ac:dyDescent="0.2">
      <c r="B47" s="1197"/>
      <c r="C47" s="1198"/>
      <c r="D47" s="106"/>
      <c r="E47" s="1205" t="s">
        <v>38</v>
      </c>
      <c r="F47" s="1206"/>
      <c r="G47" s="1206"/>
      <c r="H47" s="1207"/>
      <c r="I47" s="345" t="s">
        <v>526</v>
      </c>
      <c r="J47" s="346" t="s">
        <v>526</v>
      </c>
      <c r="K47" s="346" t="s">
        <v>526</v>
      </c>
      <c r="L47" s="346" t="s">
        <v>526</v>
      </c>
      <c r="M47" s="347" t="s">
        <v>526</v>
      </c>
    </row>
    <row r="48" spans="2:13" ht="27.75" customHeight="1" x14ac:dyDescent="0.2">
      <c r="B48" s="1197"/>
      <c r="C48" s="1198"/>
      <c r="D48" s="104"/>
      <c r="E48" s="1203" t="s">
        <v>39</v>
      </c>
      <c r="F48" s="1203"/>
      <c r="G48" s="1203"/>
      <c r="H48" s="1204"/>
      <c r="I48" s="345" t="s">
        <v>526</v>
      </c>
      <c r="J48" s="346" t="s">
        <v>526</v>
      </c>
      <c r="K48" s="346" t="s">
        <v>526</v>
      </c>
      <c r="L48" s="346" t="s">
        <v>526</v>
      </c>
      <c r="M48" s="347" t="s">
        <v>526</v>
      </c>
    </row>
    <row r="49" spans="2:13" ht="27.75" customHeight="1" x14ac:dyDescent="0.2">
      <c r="B49" s="1199"/>
      <c r="C49" s="1200"/>
      <c r="D49" s="104"/>
      <c r="E49" s="1203" t="s">
        <v>40</v>
      </c>
      <c r="F49" s="1203"/>
      <c r="G49" s="1203"/>
      <c r="H49" s="1204"/>
      <c r="I49" s="345" t="s">
        <v>526</v>
      </c>
      <c r="J49" s="346" t="s">
        <v>526</v>
      </c>
      <c r="K49" s="346" t="s">
        <v>526</v>
      </c>
      <c r="L49" s="346" t="s">
        <v>526</v>
      </c>
      <c r="M49" s="347" t="s">
        <v>526</v>
      </c>
    </row>
    <row r="50" spans="2:13" ht="27.75" customHeight="1" x14ac:dyDescent="0.2">
      <c r="B50" s="1208" t="s">
        <v>41</v>
      </c>
      <c r="C50" s="1209"/>
      <c r="D50" s="107"/>
      <c r="E50" s="1203" t="s">
        <v>42</v>
      </c>
      <c r="F50" s="1203"/>
      <c r="G50" s="1203"/>
      <c r="H50" s="1204"/>
      <c r="I50" s="345">
        <v>6012</v>
      </c>
      <c r="J50" s="346">
        <v>6201</v>
      </c>
      <c r="K50" s="346">
        <v>6865</v>
      </c>
      <c r="L50" s="346">
        <v>8201</v>
      </c>
      <c r="M50" s="347">
        <v>9179</v>
      </c>
    </row>
    <row r="51" spans="2:13" ht="27.75" customHeight="1" x14ac:dyDescent="0.2">
      <c r="B51" s="1197"/>
      <c r="C51" s="1198"/>
      <c r="D51" s="104"/>
      <c r="E51" s="1203" t="s">
        <v>43</v>
      </c>
      <c r="F51" s="1203"/>
      <c r="G51" s="1203"/>
      <c r="H51" s="1204"/>
      <c r="I51" s="345">
        <v>3685</v>
      </c>
      <c r="J51" s="346">
        <v>4666</v>
      </c>
      <c r="K51" s="346">
        <v>3294</v>
      </c>
      <c r="L51" s="346">
        <v>3179</v>
      </c>
      <c r="M51" s="347">
        <v>3617</v>
      </c>
    </row>
    <row r="52" spans="2:13" ht="27.75" customHeight="1" x14ac:dyDescent="0.2">
      <c r="B52" s="1199"/>
      <c r="C52" s="1200"/>
      <c r="D52" s="104"/>
      <c r="E52" s="1203" t="s">
        <v>44</v>
      </c>
      <c r="F52" s="1203"/>
      <c r="G52" s="1203"/>
      <c r="H52" s="1204"/>
      <c r="I52" s="345">
        <v>20214</v>
      </c>
      <c r="J52" s="346">
        <v>20045</v>
      </c>
      <c r="K52" s="346">
        <v>19939</v>
      </c>
      <c r="L52" s="346">
        <v>19674</v>
      </c>
      <c r="M52" s="347">
        <v>19005</v>
      </c>
    </row>
    <row r="53" spans="2:13" ht="27.75" customHeight="1" thickBot="1" x14ac:dyDescent="0.25">
      <c r="B53" s="1210" t="s">
        <v>45</v>
      </c>
      <c r="C53" s="1211"/>
      <c r="D53" s="108"/>
      <c r="E53" s="1212" t="s">
        <v>46</v>
      </c>
      <c r="F53" s="1212"/>
      <c r="G53" s="1212"/>
      <c r="H53" s="1213"/>
      <c r="I53" s="348">
        <v>-1830</v>
      </c>
      <c r="J53" s="349">
        <v>-2718</v>
      </c>
      <c r="K53" s="349">
        <v>-1893</v>
      </c>
      <c r="L53" s="349">
        <v>-3539</v>
      </c>
      <c r="M53" s="350">
        <v>-5590</v>
      </c>
    </row>
    <row r="54" spans="2:13" ht="27.75" customHeight="1" x14ac:dyDescent="0.2">
      <c r="B54" s="109" t="s">
        <v>47</v>
      </c>
      <c r="C54" s="110"/>
      <c r="D54" s="110"/>
      <c r="E54" s="111"/>
      <c r="F54" s="111"/>
      <c r="G54" s="111"/>
      <c r="H54" s="111"/>
      <c r="I54" s="112"/>
      <c r="J54" s="112"/>
      <c r="K54" s="112"/>
      <c r="L54" s="112"/>
      <c r="M54" s="112"/>
    </row>
    <row r="55" spans="2:13" ht="13.2" x14ac:dyDescent="0.2"/>
  </sheetData>
  <sheetProtection algorithmName="SHA-512" hashValue="YHEl6Ih/QTpT4+vxR4cmqHaOaOcDNQo4oeNX+5Qg0pVMt5gR+kcPEO90Rpu1y2sEpBnJyOtwLgI+6BlHHVH6iw==" saltValue="roeCD81SoaxgpKoLrbpxJ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48</v>
      </c>
    </row>
    <row r="54" spans="2:8" ht="29.25" customHeight="1" thickBot="1" x14ac:dyDescent="0.3">
      <c r="B54" s="114" t="s">
        <v>1</v>
      </c>
      <c r="C54" s="115"/>
      <c r="D54" s="115"/>
      <c r="E54" s="116" t="s">
        <v>2</v>
      </c>
      <c r="F54" s="117" t="s">
        <v>569</v>
      </c>
      <c r="G54" s="117" t="s">
        <v>570</v>
      </c>
      <c r="H54" s="118" t="s">
        <v>571</v>
      </c>
    </row>
    <row r="55" spans="2:8" ht="52.5" customHeight="1" x14ac:dyDescent="0.2">
      <c r="B55" s="119"/>
      <c r="C55" s="1222" t="s">
        <v>49</v>
      </c>
      <c r="D55" s="1222"/>
      <c r="E55" s="1223"/>
      <c r="F55" s="120">
        <v>2405</v>
      </c>
      <c r="G55" s="120">
        <v>2593</v>
      </c>
      <c r="H55" s="121">
        <v>2552</v>
      </c>
    </row>
    <row r="56" spans="2:8" ht="52.5" customHeight="1" x14ac:dyDescent="0.2">
      <c r="B56" s="122"/>
      <c r="C56" s="1224" t="s">
        <v>50</v>
      </c>
      <c r="D56" s="1224"/>
      <c r="E56" s="1225"/>
      <c r="F56" s="123">
        <v>906</v>
      </c>
      <c r="G56" s="123">
        <v>856</v>
      </c>
      <c r="H56" s="124">
        <v>806</v>
      </c>
    </row>
    <row r="57" spans="2:8" ht="53.25" customHeight="1" x14ac:dyDescent="0.2">
      <c r="B57" s="122"/>
      <c r="C57" s="1226" t="s">
        <v>51</v>
      </c>
      <c r="D57" s="1226"/>
      <c r="E57" s="1227"/>
      <c r="F57" s="125">
        <v>2389</v>
      </c>
      <c r="G57" s="125">
        <v>3287</v>
      </c>
      <c r="H57" s="126">
        <v>4389</v>
      </c>
    </row>
    <row r="58" spans="2:8" ht="45.75" customHeight="1" x14ac:dyDescent="0.2">
      <c r="B58" s="127"/>
      <c r="C58" s="1214" t="s">
        <v>621</v>
      </c>
      <c r="D58" s="1215"/>
      <c r="E58" s="1216"/>
      <c r="F58" s="128">
        <v>1993</v>
      </c>
      <c r="G58" s="128">
        <v>2939</v>
      </c>
      <c r="H58" s="129">
        <v>4040</v>
      </c>
    </row>
    <row r="59" spans="2:8" ht="45.75" customHeight="1" x14ac:dyDescent="0.2">
      <c r="B59" s="127"/>
      <c r="C59" s="1214" t="s">
        <v>622</v>
      </c>
      <c r="D59" s="1215"/>
      <c r="E59" s="1216"/>
      <c r="F59" s="128">
        <v>238</v>
      </c>
      <c r="G59" s="128">
        <v>238</v>
      </c>
      <c r="H59" s="129">
        <v>238</v>
      </c>
    </row>
    <row r="60" spans="2:8" ht="45.75" customHeight="1" x14ac:dyDescent="0.2">
      <c r="B60" s="127"/>
      <c r="C60" s="1214" t="s">
        <v>623</v>
      </c>
      <c r="D60" s="1215"/>
      <c r="E60" s="1216"/>
      <c r="F60" s="128">
        <v>44</v>
      </c>
      <c r="G60" s="128">
        <v>44</v>
      </c>
      <c r="H60" s="129">
        <v>44</v>
      </c>
    </row>
    <row r="61" spans="2:8" ht="45.75" customHeight="1" x14ac:dyDescent="0.2">
      <c r="B61" s="127"/>
      <c r="C61" s="1214" t="s">
        <v>624</v>
      </c>
      <c r="D61" s="1215"/>
      <c r="E61" s="1216"/>
      <c r="F61" s="128">
        <v>40</v>
      </c>
      <c r="G61" s="128">
        <v>40</v>
      </c>
      <c r="H61" s="129">
        <v>40</v>
      </c>
    </row>
    <row r="62" spans="2:8" ht="45.75" customHeight="1" thickBot="1" x14ac:dyDescent="0.25">
      <c r="B62" s="130"/>
      <c r="C62" s="1217" t="s">
        <v>625</v>
      </c>
      <c r="D62" s="1218"/>
      <c r="E62" s="1219"/>
      <c r="F62" s="131">
        <v>61</v>
      </c>
      <c r="G62" s="131">
        <v>25</v>
      </c>
      <c r="H62" s="132">
        <v>25</v>
      </c>
    </row>
    <row r="63" spans="2:8" ht="52.5" customHeight="1" thickBot="1" x14ac:dyDescent="0.25">
      <c r="B63" s="133"/>
      <c r="C63" s="1220" t="s">
        <v>52</v>
      </c>
      <c r="D63" s="1220"/>
      <c r="E63" s="1221"/>
      <c r="F63" s="134">
        <v>5700</v>
      </c>
      <c r="G63" s="134">
        <v>6736</v>
      </c>
      <c r="H63" s="135">
        <v>7747</v>
      </c>
    </row>
    <row r="64" spans="2:8" ht="13.2" x14ac:dyDescent="0.2"/>
  </sheetData>
  <sheetProtection algorithmName="SHA-512" hashValue="fy9yb9zdpL/jchXcaNG5lXGGDxvFYYqKOfxyK3tIxtOxETbdyU4hKv+Ey8bQg0RjJbHpBPMBt0V1z4mu4sqhqw==" saltValue="GSlD9GkFZFDz3EzJTArm0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M1" zoomScale="70" zoomScaleNormal="70" zoomScaleSheetLayoutView="55" workbookViewId="0">
      <selection activeCell="AN65" sqref="AN65:DC69"/>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626</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627</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638</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628</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567</v>
      </c>
      <c r="BQ50" s="1234"/>
      <c r="BR50" s="1234"/>
      <c r="BS50" s="1234"/>
      <c r="BT50" s="1234"/>
      <c r="BU50" s="1234"/>
      <c r="BV50" s="1234"/>
      <c r="BW50" s="1234"/>
      <c r="BX50" s="1234" t="s">
        <v>568</v>
      </c>
      <c r="BY50" s="1234"/>
      <c r="BZ50" s="1234"/>
      <c r="CA50" s="1234"/>
      <c r="CB50" s="1234"/>
      <c r="CC50" s="1234"/>
      <c r="CD50" s="1234"/>
      <c r="CE50" s="1234"/>
      <c r="CF50" s="1234" t="s">
        <v>569</v>
      </c>
      <c r="CG50" s="1234"/>
      <c r="CH50" s="1234"/>
      <c r="CI50" s="1234"/>
      <c r="CJ50" s="1234"/>
      <c r="CK50" s="1234"/>
      <c r="CL50" s="1234"/>
      <c r="CM50" s="1234"/>
      <c r="CN50" s="1234" t="s">
        <v>570</v>
      </c>
      <c r="CO50" s="1234"/>
      <c r="CP50" s="1234"/>
      <c r="CQ50" s="1234"/>
      <c r="CR50" s="1234"/>
      <c r="CS50" s="1234"/>
      <c r="CT50" s="1234"/>
      <c r="CU50" s="1234"/>
      <c r="CV50" s="1234" t="s">
        <v>571</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629</v>
      </c>
      <c r="AO51" s="1233"/>
      <c r="AP51" s="1233"/>
      <c r="AQ51" s="1233"/>
      <c r="AR51" s="1233"/>
      <c r="AS51" s="1233"/>
      <c r="AT51" s="1233"/>
      <c r="AU51" s="1233"/>
      <c r="AV51" s="1233"/>
      <c r="AW51" s="1233"/>
      <c r="AX51" s="1233"/>
      <c r="AY51" s="1233"/>
      <c r="AZ51" s="1233"/>
      <c r="BA51" s="1233"/>
      <c r="BB51" s="1233" t="s">
        <v>630</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631</v>
      </c>
      <c r="BC53" s="1233"/>
      <c r="BD53" s="1233"/>
      <c r="BE53" s="1233"/>
      <c r="BF53" s="1233"/>
      <c r="BG53" s="1233"/>
      <c r="BH53" s="1233"/>
      <c r="BI53" s="1233"/>
      <c r="BJ53" s="1233"/>
      <c r="BK53" s="1233"/>
      <c r="BL53" s="1233"/>
      <c r="BM53" s="1233"/>
      <c r="BN53" s="1233"/>
      <c r="BO53" s="1233"/>
      <c r="BP53" s="1230">
        <v>69.8</v>
      </c>
      <c r="BQ53" s="1230"/>
      <c r="BR53" s="1230"/>
      <c r="BS53" s="1230"/>
      <c r="BT53" s="1230"/>
      <c r="BU53" s="1230"/>
      <c r="BV53" s="1230"/>
      <c r="BW53" s="1230"/>
      <c r="BX53" s="1230">
        <v>70.400000000000006</v>
      </c>
      <c r="BY53" s="1230"/>
      <c r="BZ53" s="1230"/>
      <c r="CA53" s="1230"/>
      <c r="CB53" s="1230"/>
      <c r="CC53" s="1230"/>
      <c r="CD53" s="1230"/>
      <c r="CE53" s="1230"/>
      <c r="CF53" s="1230">
        <v>71.099999999999994</v>
      </c>
      <c r="CG53" s="1230"/>
      <c r="CH53" s="1230"/>
      <c r="CI53" s="1230"/>
      <c r="CJ53" s="1230"/>
      <c r="CK53" s="1230"/>
      <c r="CL53" s="1230"/>
      <c r="CM53" s="1230"/>
      <c r="CN53" s="1230">
        <v>72.3</v>
      </c>
      <c r="CO53" s="1230"/>
      <c r="CP53" s="1230"/>
      <c r="CQ53" s="1230"/>
      <c r="CR53" s="1230"/>
      <c r="CS53" s="1230"/>
      <c r="CT53" s="1230"/>
      <c r="CU53" s="1230"/>
      <c r="CV53" s="1230">
        <v>73.099999999999994</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632</v>
      </c>
      <c r="AO55" s="1234"/>
      <c r="AP55" s="1234"/>
      <c r="AQ55" s="1234"/>
      <c r="AR55" s="1234"/>
      <c r="AS55" s="1234"/>
      <c r="AT55" s="1234"/>
      <c r="AU55" s="1234"/>
      <c r="AV55" s="1234"/>
      <c r="AW55" s="1234"/>
      <c r="AX55" s="1234"/>
      <c r="AY55" s="1234"/>
      <c r="AZ55" s="1234"/>
      <c r="BA55" s="1234"/>
      <c r="BB55" s="1233" t="s">
        <v>630</v>
      </c>
      <c r="BC55" s="1233"/>
      <c r="BD55" s="1233"/>
      <c r="BE55" s="1233"/>
      <c r="BF55" s="1233"/>
      <c r="BG55" s="1233"/>
      <c r="BH55" s="1233"/>
      <c r="BI55" s="1233"/>
      <c r="BJ55" s="1233"/>
      <c r="BK55" s="1233"/>
      <c r="BL55" s="1233"/>
      <c r="BM55" s="1233"/>
      <c r="BN55" s="1233"/>
      <c r="BO55" s="1233"/>
      <c r="BP55" s="1230">
        <v>24.2</v>
      </c>
      <c r="BQ55" s="1230"/>
      <c r="BR55" s="1230"/>
      <c r="BS55" s="1230"/>
      <c r="BT55" s="1230"/>
      <c r="BU55" s="1230"/>
      <c r="BV55" s="1230"/>
      <c r="BW55" s="1230"/>
      <c r="BX55" s="1230">
        <v>22.1</v>
      </c>
      <c r="BY55" s="1230"/>
      <c r="BZ55" s="1230"/>
      <c r="CA55" s="1230"/>
      <c r="CB55" s="1230"/>
      <c r="CC55" s="1230"/>
      <c r="CD55" s="1230"/>
      <c r="CE55" s="1230"/>
      <c r="CF55" s="1230">
        <v>20.399999999999999</v>
      </c>
      <c r="CG55" s="1230"/>
      <c r="CH55" s="1230"/>
      <c r="CI55" s="1230"/>
      <c r="CJ55" s="1230"/>
      <c r="CK55" s="1230"/>
      <c r="CL55" s="1230"/>
      <c r="CM55" s="1230"/>
      <c r="CN55" s="1230">
        <v>11.2</v>
      </c>
      <c r="CO55" s="1230"/>
      <c r="CP55" s="1230"/>
      <c r="CQ55" s="1230"/>
      <c r="CR55" s="1230"/>
      <c r="CS55" s="1230"/>
      <c r="CT55" s="1230"/>
      <c r="CU55" s="1230"/>
      <c r="CV55" s="1230">
        <v>4.5999999999999996</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631</v>
      </c>
      <c r="BC57" s="1233"/>
      <c r="BD57" s="1233"/>
      <c r="BE57" s="1233"/>
      <c r="BF57" s="1233"/>
      <c r="BG57" s="1233"/>
      <c r="BH57" s="1233"/>
      <c r="BI57" s="1233"/>
      <c r="BJ57" s="1233"/>
      <c r="BK57" s="1233"/>
      <c r="BL57" s="1233"/>
      <c r="BM57" s="1233"/>
      <c r="BN57" s="1233"/>
      <c r="BO57" s="1233"/>
      <c r="BP57" s="1230">
        <v>60.1</v>
      </c>
      <c r="BQ57" s="1230"/>
      <c r="BR57" s="1230"/>
      <c r="BS57" s="1230"/>
      <c r="BT57" s="1230"/>
      <c r="BU57" s="1230"/>
      <c r="BV57" s="1230"/>
      <c r="BW57" s="1230"/>
      <c r="BX57" s="1230">
        <v>61.5</v>
      </c>
      <c r="BY57" s="1230"/>
      <c r="BZ57" s="1230"/>
      <c r="CA57" s="1230"/>
      <c r="CB57" s="1230"/>
      <c r="CC57" s="1230"/>
      <c r="CD57" s="1230"/>
      <c r="CE57" s="1230"/>
      <c r="CF57" s="1230">
        <v>63</v>
      </c>
      <c r="CG57" s="1230"/>
      <c r="CH57" s="1230"/>
      <c r="CI57" s="1230"/>
      <c r="CJ57" s="1230"/>
      <c r="CK57" s="1230"/>
      <c r="CL57" s="1230"/>
      <c r="CM57" s="1230"/>
      <c r="CN57" s="1230">
        <v>63.7</v>
      </c>
      <c r="CO57" s="1230"/>
      <c r="CP57" s="1230"/>
      <c r="CQ57" s="1230"/>
      <c r="CR57" s="1230"/>
      <c r="CS57" s="1230"/>
      <c r="CT57" s="1230"/>
      <c r="CU57" s="1230"/>
      <c r="CV57" s="1230">
        <v>64.099999999999994</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633</v>
      </c>
    </row>
    <row r="64" spans="1:109" ht="13.2" x14ac:dyDescent="0.2">
      <c r="B64" s="259"/>
      <c r="G64" s="357"/>
      <c r="I64" s="369"/>
      <c r="J64" s="369"/>
      <c r="K64" s="369"/>
      <c r="L64" s="369"/>
      <c r="M64" s="369"/>
      <c r="N64" s="370"/>
      <c r="AM64" s="357"/>
      <c r="AN64" s="357" t="s">
        <v>627</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639</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628</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567</v>
      </c>
      <c r="BQ72" s="1234"/>
      <c r="BR72" s="1234"/>
      <c r="BS72" s="1234"/>
      <c r="BT72" s="1234"/>
      <c r="BU72" s="1234"/>
      <c r="BV72" s="1234"/>
      <c r="BW72" s="1234"/>
      <c r="BX72" s="1234" t="s">
        <v>568</v>
      </c>
      <c r="BY72" s="1234"/>
      <c r="BZ72" s="1234"/>
      <c r="CA72" s="1234"/>
      <c r="CB72" s="1234"/>
      <c r="CC72" s="1234"/>
      <c r="CD72" s="1234"/>
      <c r="CE72" s="1234"/>
      <c r="CF72" s="1234" t="s">
        <v>569</v>
      </c>
      <c r="CG72" s="1234"/>
      <c r="CH72" s="1234"/>
      <c r="CI72" s="1234"/>
      <c r="CJ72" s="1234"/>
      <c r="CK72" s="1234"/>
      <c r="CL72" s="1234"/>
      <c r="CM72" s="1234"/>
      <c r="CN72" s="1234" t="s">
        <v>570</v>
      </c>
      <c r="CO72" s="1234"/>
      <c r="CP72" s="1234"/>
      <c r="CQ72" s="1234"/>
      <c r="CR72" s="1234"/>
      <c r="CS72" s="1234"/>
      <c r="CT72" s="1234"/>
      <c r="CU72" s="1234"/>
      <c r="CV72" s="1234" t="s">
        <v>571</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629</v>
      </c>
      <c r="AO73" s="1233"/>
      <c r="AP73" s="1233"/>
      <c r="AQ73" s="1233"/>
      <c r="AR73" s="1233"/>
      <c r="AS73" s="1233"/>
      <c r="AT73" s="1233"/>
      <c r="AU73" s="1233"/>
      <c r="AV73" s="1233"/>
      <c r="AW73" s="1233"/>
      <c r="AX73" s="1233"/>
      <c r="AY73" s="1233"/>
      <c r="AZ73" s="1233"/>
      <c r="BA73" s="1233"/>
      <c r="BB73" s="1233" t="s">
        <v>634</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635</v>
      </c>
      <c r="BC75" s="1233"/>
      <c r="BD75" s="1233"/>
      <c r="BE75" s="1233"/>
      <c r="BF75" s="1233"/>
      <c r="BG75" s="1233"/>
      <c r="BH75" s="1233"/>
      <c r="BI75" s="1233"/>
      <c r="BJ75" s="1233"/>
      <c r="BK75" s="1233"/>
      <c r="BL75" s="1233"/>
      <c r="BM75" s="1233"/>
      <c r="BN75" s="1233"/>
      <c r="BO75" s="1233"/>
      <c r="BP75" s="1230">
        <v>-2.7</v>
      </c>
      <c r="BQ75" s="1230"/>
      <c r="BR75" s="1230"/>
      <c r="BS75" s="1230"/>
      <c r="BT75" s="1230"/>
      <c r="BU75" s="1230"/>
      <c r="BV75" s="1230"/>
      <c r="BW75" s="1230"/>
      <c r="BX75" s="1230">
        <v>-2.7</v>
      </c>
      <c r="BY75" s="1230"/>
      <c r="BZ75" s="1230"/>
      <c r="CA75" s="1230"/>
      <c r="CB75" s="1230"/>
      <c r="CC75" s="1230"/>
      <c r="CD75" s="1230"/>
      <c r="CE75" s="1230"/>
      <c r="CF75" s="1230">
        <v>-2.2000000000000002</v>
      </c>
      <c r="CG75" s="1230"/>
      <c r="CH75" s="1230"/>
      <c r="CI75" s="1230"/>
      <c r="CJ75" s="1230"/>
      <c r="CK75" s="1230"/>
      <c r="CL75" s="1230"/>
      <c r="CM75" s="1230"/>
      <c r="CN75" s="1230">
        <v>-1.5</v>
      </c>
      <c r="CO75" s="1230"/>
      <c r="CP75" s="1230"/>
      <c r="CQ75" s="1230"/>
      <c r="CR75" s="1230"/>
      <c r="CS75" s="1230"/>
      <c r="CT75" s="1230"/>
      <c r="CU75" s="1230"/>
      <c r="CV75" s="1230">
        <v>-0.8</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632</v>
      </c>
      <c r="AO77" s="1234"/>
      <c r="AP77" s="1234"/>
      <c r="AQ77" s="1234"/>
      <c r="AR77" s="1234"/>
      <c r="AS77" s="1234"/>
      <c r="AT77" s="1234"/>
      <c r="AU77" s="1234"/>
      <c r="AV77" s="1234"/>
      <c r="AW77" s="1234"/>
      <c r="AX77" s="1234"/>
      <c r="AY77" s="1234"/>
      <c r="AZ77" s="1234"/>
      <c r="BA77" s="1234"/>
      <c r="BB77" s="1233" t="s">
        <v>630</v>
      </c>
      <c r="BC77" s="1233"/>
      <c r="BD77" s="1233"/>
      <c r="BE77" s="1233"/>
      <c r="BF77" s="1233"/>
      <c r="BG77" s="1233"/>
      <c r="BH77" s="1233"/>
      <c r="BI77" s="1233"/>
      <c r="BJ77" s="1233"/>
      <c r="BK77" s="1233"/>
      <c r="BL77" s="1233"/>
      <c r="BM77" s="1233"/>
      <c r="BN77" s="1233"/>
      <c r="BO77" s="1233"/>
      <c r="BP77" s="1230">
        <v>24.2</v>
      </c>
      <c r="BQ77" s="1230"/>
      <c r="BR77" s="1230"/>
      <c r="BS77" s="1230"/>
      <c r="BT77" s="1230"/>
      <c r="BU77" s="1230"/>
      <c r="BV77" s="1230"/>
      <c r="BW77" s="1230"/>
      <c r="BX77" s="1230">
        <v>22.1</v>
      </c>
      <c r="BY77" s="1230"/>
      <c r="BZ77" s="1230"/>
      <c r="CA77" s="1230"/>
      <c r="CB77" s="1230"/>
      <c r="CC77" s="1230"/>
      <c r="CD77" s="1230"/>
      <c r="CE77" s="1230"/>
      <c r="CF77" s="1230">
        <v>20.399999999999999</v>
      </c>
      <c r="CG77" s="1230"/>
      <c r="CH77" s="1230"/>
      <c r="CI77" s="1230"/>
      <c r="CJ77" s="1230"/>
      <c r="CK77" s="1230"/>
      <c r="CL77" s="1230"/>
      <c r="CM77" s="1230"/>
      <c r="CN77" s="1230">
        <v>11.2</v>
      </c>
      <c r="CO77" s="1230"/>
      <c r="CP77" s="1230"/>
      <c r="CQ77" s="1230"/>
      <c r="CR77" s="1230"/>
      <c r="CS77" s="1230"/>
      <c r="CT77" s="1230"/>
      <c r="CU77" s="1230"/>
      <c r="CV77" s="1230">
        <v>4.5999999999999996</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635</v>
      </c>
      <c r="BC79" s="1233"/>
      <c r="BD79" s="1233"/>
      <c r="BE79" s="1233"/>
      <c r="BF79" s="1233"/>
      <c r="BG79" s="1233"/>
      <c r="BH79" s="1233"/>
      <c r="BI79" s="1233"/>
      <c r="BJ79" s="1233"/>
      <c r="BK79" s="1233"/>
      <c r="BL79" s="1233"/>
      <c r="BM79" s="1233"/>
      <c r="BN79" s="1233"/>
      <c r="BO79" s="1233"/>
      <c r="BP79" s="1230">
        <v>6.4</v>
      </c>
      <c r="BQ79" s="1230"/>
      <c r="BR79" s="1230"/>
      <c r="BS79" s="1230"/>
      <c r="BT79" s="1230"/>
      <c r="BU79" s="1230"/>
      <c r="BV79" s="1230"/>
      <c r="BW79" s="1230"/>
      <c r="BX79" s="1230">
        <v>6.3</v>
      </c>
      <c r="BY79" s="1230"/>
      <c r="BZ79" s="1230"/>
      <c r="CA79" s="1230"/>
      <c r="CB79" s="1230"/>
      <c r="CC79" s="1230"/>
      <c r="CD79" s="1230"/>
      <c r="CE79" s="1230"/>
      <c r="CF79" s="1230">
        <v>6.2</v>
      </c>
      <c r="CG79" s="1230"/>
      <c r="CH79" s="1230"/>
      <c r="CI79" s="1230"/>
      <c r="CJ79" s="1230"/>
      <c r="CK79" s="1230"/>
      <c r="CL79" s="1230"/>
      <c r="CM79" s="1230"/>
      <c r="CN79" s="1230">
        <v>5.7</v>
      </c>
      <c r="CO79" s="1230"/>
      <c r="CP79" s="1230"/>
      <c r="CQ79" s="1230"/>
      <c r="CR79" s="1230"/>
      <c r="CS79" s="1230"/>
      <c r="CT79" s="1230"/>
      <c r="CU79" s="1230"/>
      <c r="CV79" s="1230">
        <v>5.8</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jYCr5VKg9qLh4EBaCtwaAJUHBt3QA+NDQjq39DYRWGmRKXq80cBpOPGzebG0HRMbi1/xp5x/ExRcpYZH+8UMyw==" saltValue="+LxF1huAp33vJ0rhTUffF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election activeCell="AF88" sqref="AF88"/>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636</v>
      </c>
    </row>
  </sheetData>
  <sheetProtection algorithmName="SHA-512" hashValue="aJExotXKeURuQZbRBX/a2h/8VQF+QdssMCtkXt+xvClL/LK0OsLm2e86JLNv53aJJDfy5+5oLt4e52JnmiKwQg==" saltValue="r7bXhUOHaOzooSwZvYFKB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78" zoomScale="70" zoomScaleNormal="70" zoomScaleSheetLayoutView="55" workbookViewId="0">
      <selection activeCell="AG73" sqref="AG73"/>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637</v>
      </c>
    </row>
  </sheetData>
  <sheetProtection algorithmName="SHA-512" hashValue="XUkyboIxK+i4p4OFcdb0JG42LHH1uUeQvvATRodarlX4tRARLsmkidLbAre6TDdQhXgZ1uFDcQ9eX31AEZnMjA==" saltValue="FmgBHWVvu6BpuAxDgheIB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53</v>
      </c>
      <c r="E2" s="147"/>
      <c r="F2" s="148" t="s">
        <v>564</v>
      </c>
      <c r="G2" s="149"/>
      <c r="H2" s="150"/>
    </row>
    <row r="3" spans="1:8" x14ac:dyDescent="0.2">
      <c r="A3" s="146" t="s">
        <v>557</v>
      </c>
      <c r="B3" s="151"/>
      <c r="C3" s="152"/>
      <c r="D3" s="153">
        <v>11720</v>
      </c>
      <c r="E3" s="154"/>
      <c r="F3" s="155">
        <v>41934</v>
      </c>
      <c r="G3" s="156"/>
      <c r="H3" s="157"/>
    </row>
    <row r="4" spans="1:8" x14ac:dyDescent="0.2">
      <c r="A4" s="158"/>
      <c r="B4" s="159"/>
      <c r="C4" s="160"/>
      <c r="D4" s="161">
        <v>6743</v>
      </c>
      <c r="E4" s="162"/>
      <c r="F4" s="163">
        <v>23352</v>
      </c>
      <c r="G4" s="164"/>
      <c r="H4" s="165"/>
    </row>
    <row r="5" spans="1:8" x14ac:dyDescent="0.2">
      <c r="A5" s="146" t="s">
        <v>559</v>
      </c>
      <c r="B5" s="151"/>
      <c r="C5" s="152"/>
      <c r="D5" s="153">
        <v>11639</v>
      </c>
      <c r="E5" s="154"/>
      <c r="F5" s="155">
        <v>45588</v>
      </c>
      <c r="G5" s="156"/>
      <c r="H5" s="157"/>
    </row>
    <row r="6" spans="1:8" x14ac:dyDescent="0.2">
      <c r="A6" s="158"/>
      <c r="B6" s="159"/>
      <c r="C6" s="160"/>
      <c r="D6" s="161">
        <v>8254</v>
      </c>
      <c r="E6" s="162"/>
      <c r="F6" s="163">
        <v>24150</v>
      </c>
      <c r="G6" s="164"/>
      <c r="H6" s="165"/>
    </row>
    <row r="7" spans="1:8" x14ac:dyDescent="0.2">
      <c r="A7" s="146" t="s">
        <v>560</v>
      </c>
      <c r="B7" s="151"/>
      <c r="C7" s="152"/>
      <c r="D7" s="153">
        <v>16653</v>
      </c>
      <c r="E7" s="154"/>
      <c r="F7" s="155">
        <v>45483</v>
      </c>
      <c r="G7" s="156"/>
      <c r="H7" s="157"/>
    </row>
    <row r="8" spans="1:8" x14ac:dyDescent="0.2">
      <c r="A8" s="158"/>
      <c r="B8" s="159"/>
      <c r="C8" s="160"/>
      <c r="D8" s="161">
        <v>14077</v>
      </c>
      <c r="E8" s="162"/>
      <c r="F8" s="163">
        <v>24241</v>
      </c>
      <c r="G8" s="164"/>
      <c r="H8" s="165"/>
    </row>
    <row r="9" spans="1:8" x14ac:dyDescent="0.2">
      <c r="A9" s="146" t="s">
        <v>561</v>
      </c>
      <c r="B9" s="151"/>
      <c r="C9" s="152"/>
      <c r="D9" s="153">
        <v>14953</v>
      </c>
      <c r="E9" s="154"/>
      <c r="F9" s="155">
        <v>45945</v>
      </c>
      <c r="G9" s="156"/>
      <c r="H9" s="157"/>
    </row>
    <row r="10" spans="1:8" x14ac:dyDescent="0.2">
      <c r="A10" s="158"/>
      <c r="B10" s="159"/>
      <c r="C10" s="160"/>
      <c r="D10" s="161">
        <v>9192</v>
      </c>
      <c r="E10" s="162"/>
      <c r="F10" s="163">
        <v>25180</v>
      </c>
      <c r="G10" s="164"/>
      <c r="H10" s="165"/>
    </row>
    <row r="11" spans="1:8" x14ac:dyDescent="0.2">
      <c r="A11" s="146" t="s">
        <v>562</v>
      </c>
      <c r="B11" s="151"/>
      <c r="C11" s="152"/>
      <c r="D11" s="153">
        <v>20627</v>
      </c>
      <c r="E11" s="154"/>
      <c r="F11" s="155">
        <v>44475</v>
      </c>
      <c r="G11" s="156"/>
      <c r="H11" s="157"/>
    </row>
    <row r="12" spans="1:8" x14ac:dyDescent="0.2">
      <c r="A12" s="158"/>
      <c r="B12" s="159"/>
      <c r="C12" s="166"/>
      <c r="D12" s="161">
        <v>14773</v>
      </c>
      <c r="E12" s="162"/>
      <c r="F12" s="163">
        <v>24780</v>
      </c>
      <c r="G12" s="164"/>
      <c r="H12" s="165"/>
    </row>
    <row r="13" spans="1:8" x14ac:dyDescent="0.2">
      <c r="A13" s="146"/>
      <c r="B13" s="151"/>
      <c r="C13" s="152"/>
      <c r="D13" s="153">
        <v>15118</v>
      </c>
      <c r="E13" s="154"/>
      <c r="F13" s="155">
        <v>44685</v>
      </c>
      <c r="G13" s="167"/>
      <c r="H13" s="157"/>
    </row>
    <row r="14" spans="1:8" x14ac:dyDescent="0.2">
      <c r="A14" s="158"/>
      <c r="B14" s="159"/>
      <c r="C14" s="160"/>
      <c r="D14" s="161">
        <v>10608</v>
      </c>
      <c r="E14" s="162"/>
      <c r="F14" s="163">
        <v>24341</v>
      </c>
      <c r="G14" s="164"/>
      <c r="H14" s="165"/>
    </row>
    <row r="17" spans="1:11" x14ac:dyDescent="0.2">
      <c r="A17" s="142" t="s">
        <v>54</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55</v>
      </c>
      <c r="B19" s="168">
        <f>ROUND(VALUE(SUBSTITUTE(実質収支比率等に係る経年分析!F$48,"▲","-")),2)</f>
        <v>8.74</v>
      </c>
      <c r="C19" s="168">
        <f>ROUND(VALUE(SUBSTITUTE(実質収支比率等に係る経年分析!G$48,"▲","-")),2)</f>
        <v>8.14</v>
      </c>
      <c r="D19" s="168">
        <f>ROUND(VALUE(SUBSTITUTE(実質収支比率等に係る経年分析!H$48,"▲","-")),2)</f>
        <v>11.09</v>
      </c>
      <c r="E19" s="168">
        <f>ROUND(VALUE(SUBSTITUTE(実質収支比率等に係る経年分析!I$48,"▲","-")),2)</f>
        <v>16.02</v>
      </c>
      <c r="F19" s="168">
        <f>ROUND(VALUE(SUBSTITUTE(実質収支比率等に係る経年分析!J$48,"▲","-")),2)</f>
        <v>16.25</v>
      </c>
    </row>
    <row r="20" spans="1:11" x14ac:dyDescent="0.2">
      <c r="A20" s="168" t="s">
        <v>56</v>
      </c>
      <c r="B20" s="168">
        <f>ROUND(VALUE(SUBSTITUTE(実質収支比率等に係る経年分析!F$47,"▲","-")),2)</f>
        <v>14.6</v>
      </c>
      <c r="C20" s="168">
        <f>ROUND(VALUE(SUBSTITUTE(実質収支比率等に係る経年分析!G$47,"▲","-")),2)</f>
        <v>12.5</v>
      </c>
      <c r="D20" s="168">
        <f>ROUND(VALUE(SUBSTITUTE(実質収支比率等に係る経年分析!H$47,"▲","-")),2)</f>
        <v>13.91</v>
      </c>
      <c r="E20" s="168">
        <f>ROUND(VALUE(SUBSTITUTE(実質収支比率等に係る経年分析!I$47,"▲","-")),2)</f>
        <v>14.26</v>
      </c>
      <c r="F20" s="168">
        <f>ROUND(VALUE(SUBSTITUTE(実質収支比率等に係る経年分析!J$47,"▲","-")),2)</f>
        <v>14.36</v>
      </c>
    </row>
    <row r="21" spans="1:11" x14ac:dyDescent="0.2">
      <c r="A21" s="168" t="s">
        <v>57</v>
      </c>
      <c r="B21" s="168">
        <f>IF(ISNUMBER(VALUE(SUBSTITUTE(実質収支比率等に係る経年分析!F$49,"▲","-"))),ROUND(VALUE(SUBSTITUTE(実質収支比率等に係る経年分析!F$49,"▲","-")),2),NA())</f>
        <v>1.45</v>
      </c>
      <c r="C21" s="168">
        <f>IF(ISNUMBER(VALUE(SUBSTITUTE(実質収支比率等に係る経年分析!G$49,"▲","-"))),ROUND(VALUE(SUBSTITUTE(実質収支比率等に係る経年分析!G$49,"▲","-")),2),NA())</f>
        <v>-2.5099999999999998</v>
      </c>
      <c r="D21" s="168">
        <f>IF(ISNUMBER(VALUE(SUBSTITUTE(実質収支比率等に係る経年分析!H$49,"▲","-"))),ROUND(VALUE(SUBSTITUTE(実質収支比率等に係る経年分析!H$49,"▲","-")),2),NA())</f>
        <v>4.7</v>
      </c>
      <c r="E21" s="168">
        <f>IF(ISNUMBER(VALUE(SUBSTITUTE(実質収支比率等に係る経年分析!I$49,"▲","-"))),ROUND(VALUE(SUBSTITUTE(実質収支比率等に係る経年分析!I$49,"▲","-")),2),NA())</f>
        <v>6.51</v>
      </c>
      <c r="F21" s="168">
        <f>IF(ISNUMBER(VALUE(SUBSTITUTE(実質収支比率等に係る経年分析!J$49,"▲","-"))),ROUND(VALUE(SUBSTITUTE(実質収支比率等に係る経年分析!J$49,"▲","-")),2),NA())</f>
        <v>-0.38</v>
      </c>
    </row>
    <row r="24" spans="1:11" x14ac:dyDescent="0.2">
      <c r="A24" s="142" t="s">
        <v>58</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59</v>
      </c>
      <c r="C26" s="169" t="s">
        <v>60</v>
      </c>
      <c r="D26" s="169" t="s">
        <v>59</v>
      </c>
      <c r="E26" s="169" t="s">
        <v>60</v>
      </c>
      <c r="F26" s="169" t="s">
        <v>59</v>
      </c>
      <c r="G26" s="169" t="s">
        <v>60</v>
      </c>
      <c r="H26" s="169" t="s">
        <v>59</v>
      </c>
      <c r="I26" s="169" t="s">
        <v>60</v>
      </c>
      <c r="J26" s="169" t="s">
        <v>59</v>
      </c>
      <c r="K26" s="169" t="s">
        <v>60</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0.39</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0.1</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土地区画整理事業特別会計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0.03</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0.03</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0.19</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0.19</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0.23</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0.15</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0.33</v>
      </c>
    </row>
    <row r="33" spans="1:16" x14ac:dyDescent="0.2">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1.55</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1.56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2.12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1.75</v>
      </c>
    </row>
    <row r="34" spans="1:16" x14ac:dyDescent="0.2">
      <c r="A34" s="169" t="str">
        <f>IF(連結実質赤字比率に係る赤字・黒字の構成分析!C$36="",NA(),連結実質赤字比率に係る赤字・黒字の構成分析!C$36)</f>
        <v>介護保険事業特別会計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2.1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2.81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3.99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1.89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2.66</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#VALUE!</v>
      </c>
      <c r="E35" s="169" t="e">
        <f>IF(ROUND(VALUE(SUBSTITUTE(連結実質赤字比率に係る赤字・黒字の構成分析!G$35,"▲", "-")), 2) &gt;= 0, ABS(ROUND(VALUE(SUBSTITUTE(連結実質赤字比率に係る赤字・黒字の構成分析!G$35,"▲", "-")), 2)), NA())</f>
        <v>#VALUE!</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1.78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2.14</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2.79</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8.73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8.14</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11.08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16.010000000000002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16.239999999999998</v>
      </c>
    </row>
    <row r="39" spans="1:16" x14ac:dyDescent="0.2">
      <c r="A39" s="142" t="s">
        <v>61</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62</v>
      </c>
      <c r="C41" s="170"/>
      <c r="D41" s="170" t="s">
        <v>63</v>
      </c>
      <c r="E41" s="170" t="s">
        <v>62</v>
      </c>
      <c r="F41" s="170"/>
      <c r="G41" s="170" t="s">
        <v>63</v>
      </c>
      <c r="H41" s="170" t="s">
        <v>62</v>
      </c>
      <c r="I41" s="170"/>
      <c r="J41" s="170" t="s">
        <v>63</v>
      </c>
      <c r="K41" s="170" t="s">
        <v>62</v>
      </c>
      <c r="L41" s="170"/>
      <c r="M41" s="170" t="s">
        <v>63</v>
      </c>
      <c r="N41" s="170" t="s">
        <v>62</v>
      </c>
      <c r="O41" s="170"/>
      <c r="P41" s="170" t="s">
        <v>63</v>
      </c>
    </row>
    <row r="42" spans="1:16" x14ac:dyDescent="0.2">
      <c r="A42" s="170" t="s">
        <v>64</v>
      </c>
      <c r="B42" s="170"/>
      <c r="C42" s="170"/>
      <c r="D42" s="170">
        <f>'実質公債費比率（分子）の構造'!K$52</f>
        <v>2557</v>
      </c>
      <c r="E42" s="170"/>
      <c r="F42" s="170"/>
      <c r="G42" s="170">
        <f>'実質公債費比率（分子）の構造'!L$52</f>
        <v>2559</v>
      </c>
      <c r="H42" s="170"/>
      <c r="I42" s="170"/>
      <c r="J42" s="170">
        <f>'実質公債費比率（分子）の構造'!M$52</f>
        <v>2402</v>
      </c>
      <c r="K42" s="170"/>
      <c r="L42" s="170"/>
      <c r="M42" s="170">
        <f>'実質公債費比率（分子）の構造'!N$52</f>
        <v>2267</v>
      </c>
      <c r="N42" s="170"/>
      <c r="O42" s="170"/>
      <c r="P42" s="170">
        <f>'実質公債費比率（分子）の構造'!O$52</f>
        <v>2254</v>
      </c>
    </row>
    <row r="43" spans="1:16" x14ac:dyDescent="0.2">
      <c r="A43" s="170" t="s">
        <v>65</v>
      </c>
      <c r="B43" s="170">
        <f>'実質公債費比率（分子）の構造'!K$51</f>
        <v>0</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66</v>
      </c>
      <c r="B44" s="170">
        <f>'実質公債費比率（分子）の構造'!K$50</f>
        <v>20</v>
      </c>
      <c r="C44" s="170"/>
      <c r="D44" s="170"/>
      <c r="E44" s="170">
        <f>'実質公債費比率（分子）の構造'!L$50</f>
        <v>20</v>
      </c>
      <c r="F44" s="170"/>
      <c r="G44" s="170"/>
      <c r="H44" s="170">
        <f>'実質公債費比率（分子）の構造'!M$50</f>
        <v>13</v>
      </c>
      <c r="I44" s="170"/>
      <c r="J44" s="170"/>
      <c r="K44" s="170">
        <f>'実質公債費比率（分子）の構造'!N$50</f>
        <v>10</v>
      </c>
      <c r="L44" s="170"/>
      <c r="M44" s="170"/>
      <c r="N44" s="170" t="str">
        <f>'実質公債費比率（分子）の構造'!O$50</f>
        <v>-</v>
      </c>
      <c r="O44" s="170"/>
      <c r="P44" s="170"/>
    </row>
    <row r="45" spans="1:16" x14ac:dyDescent="0.2">
      <c r="A45" s="170" t="s">
        <v>67</v>
      </c>
      <c r="B45" s="170">
        <f>'実質公債費比率（分子）の構造'!K$49</f>
        <v>41</v>
      </c>
      <c r="C45" s="170"/>
      <c r="D45" s="170"/>
      <c r="E45" s="170">
        <f>'実質公債費比率（分子）の構造'!L$49</f>
        <v>37</v>
      </c>
      <c r="F45" s="170"/>
      <c r="G45" s="170"/>
      <c r="H45" s="170">
        <f>'実質公債費比率（分子）の構造'!M$49</f>
        <v>20</v>
      </c>
      <c r="I45" s="170"/>
      <c r="J45" s="170"/>
      <c r="K45" s="170">
        <f>'実質公債費比率（分子）の構造'!N$49</f>
        <v>20</v>
      </c>
      <c r="L45" s="170"/>
      <c r="M45" s="170"/>
      <c r="N45" s="170">
        <f>'実質公債費比率（分子）の構造'!O$49</f>
        <v>40</v>
      </c>
      <c r="O45" s="170"/>
      <c r="P45" s="170"/>
    </row>
    <row r="46" spans="1:16" x14ac:dyDescent="0.2">
      <c r="A46" s="170" t="s">
        <v>68</v>
      </c>
      <c r="B46" s="170">
        <f>'実質公債費比率（分子）の構造'!K$48</f>
        <v>426</v>
      </c>
      <c r="C46" s="170"/>
      <c r="D46" s="170"/>
      <c r="E46" s="170">
        <f>'実質公債費比率（分子）の構造'!L$48</f>
        <v>492</v>
      </c>
      <c r="F46" s="170"/>
      <c r="G46" s="170"/>
      <c r="H46" s="170">
        <f>'実質公債費比率（分子）の構造'!M$48</f>
        <v>433</v>
      </c>
      <c r="I46" s="170"/>
      <c r="J46" s="170"/>
      <c r="K46" s="170">
        <f>'実質公債費比率（分子）の構造'!N$48</f>
        <v>336</v>
      </c>
      <c r="L46" s="170"/>
      <c r="M46" s="170"/>
      <c r="N46" s="170">
        <f>'実質公債費比率（分子）の構造'!O$48</f>
        <v>347</v>
      </c>
      <c r="O46" s="170"/>
      <c r="P46" s="170"/>
    </row>
    <row r="47" spans="1:16" x14ac:dyDescent="0.2">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71</v>
      </c>
      <c r="B49" s="170">
        <f>'実質公債費比率（分子）の構造'!K$45</f>
        <v>1625</v>
      </c>
      <c r="C49" s="170"/>
      <c r="D49" s="170"/>
      <c r="E49" s="170">
        <f>'実質公債費比率（分子）の構造'!L$45</f>
        <v>1629</v>
      </c>
      <c r="F49" s="170"/>
      <c r="G49" s="170"/>
      <c r="H49" s="170">
        <f>'実質公債費比率（分子）の構造'!M$45</f>
        <v>1736</v>
      </c>
      <c r="I49" s="170"/>
      <c r="J49" s="170"/>
      <c r="K49" s="170">
        <f>'実質公債費比率（分子）の構造'!N$45</f>
        <v>1768</v>
      </c>
      <c r="L49" s="170"/>
      <c r="M49" s="170"/>
      <c r="N49" s="170">
        <f>'実質公債費比率（分子）の構造'!O$45</f>
        <v>1792</v>
      </c>
      <c r="O49" s="170"/>
      <c r="P49" s="170"/>
    </row>
    <row r="50" spans="1:16" x14ac:dyDescent="0.2">
      <c r="A50" s="170" t="s">
        <v>72</v>
      </c>
      <c r="B50" s="170" t="e">
        <f>NA()</f>
        <v>#N/A</v>
      </c>
      <c r="C50" s="170">
        <f>IF(ISNUMBER('実質公債費比率（分子）の構造'!K$53),'実質公債費比率（分子）の構造'!K$53,NA())</f>
        <v>-445</v>
      </c>
      <c r="D50" s="170" t="e">
        <f>NA()</f>
        <v>#N/A</v>
      </c>
      <c r="E50" s="170" t="e">
        <f>NA()</f>
        <v>#N/A</v>
      </c>
      <c r="F50" s="170">
        <f>IF(ISNUMBER('実質公債費比率（分子）の構造'!L$53),'実質公債費比率（分子）の構造'!L$53,NA())</f>
        <v>-381</v>
      </c>
      <c r="G50" s="170" t="e">
        <f>NA()</f>
        <v>#N/A</v>
      </c>
      <c r="H50" s="170" t="e">
        <f>NA()</f>
        <v>#N/A</v>
      </c>
      <c r="I50" s="170">
        <f>IF(ISNUMBER('実質公債費比率（分子）の構造'!M$53),'実質公債費比率（分子）の構造'!M$53,NA())</f>
        <v>-200</v>
      </c>
      <c r="J50" s="170" t="e">
        <f>NA()</f>
        <v>#N/A</v>
      </c>
      <c r="K50" s="170" t="e">
        <f>NA()</f>
        <v>#N/A</v>
      </c>
      <c r="L50" s="170">
        <f>IF(ISNUMBER('実質公債費比率（分子）の構造'!N$53),'実質公債費比率（分子）の構造'!N$53,NA())</f>
        <v>-133</v>
      </c>
      <c r="M50" s="170" t="e">
        <f>NA()</f>
        <v>#N/A</v>
      </c>
      <c r="N50" s="170" t="e">
        <f>NA()</f>
        <v>#N/A</v>
      </c>
      <c r="O50" s="170">
        <f>IF(ISNUMBER('実質公債費比率（分子）の構造'!O$53),'実質公債費比率（分子）の構造'!O$53,NA())</f>
        <v>-75</v>
      </c>
      <c r="P50" s="170" t="e">
        <f>NA()</f>
        <v>#N/A</v>
      </c>
    </row>
    <row r="53" spans="1:16" x14ac:dyDescent="0.2">
      <c r="A53" s="142" t="s">
        <v>73</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2">
      <c r="A56" s="169" t="s">
        <v>44</v>
      </c>
      <c r="B56" s="169"/>
      <c r="C56" s="169"/>
      <c r="D56" s="169">
        <f>'将来負担比率（分子）の構造'!I$52</f>
        <v>20214</v>
      </c>
      <c r="E56" s="169"/>
      <c r="F56" s="169"/>
      <c r="G56" s="169">
        <f>'将来負担比率（分子）の構造'!J$52</f>
        <v>20045</v>
      </c>
      <c r="H56" s="169"/>
      <c r="I56" s="169"/>
      <c r="J56" s="169">
        <f>'将来負担比率（分子）の構造'!K$52</f>
        <v>19939</v>
      </c>
      <c r="K56" s="169"/>
      <c r="L56" s="169"/>
      <c r="M56" s="169">
        <f>'将来負担比率（分子）の構造'!L$52</f>
        <v>19674</v>
      </c>
      <c r="N56" s="169"/>
      <c r="O56" s="169"/>
      <c r="P56" s="169">
        <f>'将来負担比率（分子）の構造'!M$52</f>
        <v>19005</v>
      </c>
    </row>
    <row r="57" spans="1:16" x14ac:dyDescent="0.2">
      <c r="A57" s="169" t="s">
        <v>43</v>
      </c>
      <c r="B57" s="169"/>
      <c r="C57" s="169"/>
      <c r="D57" s="169">
        <f>'将来負担比率（分子）の構造'!I$51</f>
        <v>3685</v>
      </c>
      <c r="E57" s="169"/>
      <c r="F57" s="169"/>
      <c r="G57" s="169">
        <f>'将来負担比率（分子）の構造'!J$51</f>
        <v>4666</v>
      </c>
      <c r="H57" s="169"/>
      <c r="I57" s="169"/>
      <c r="J57" s="169">
        <f>'将来負担比率（分子）の構造'!K$51</f>
        <v>3294</v>
      </c>
      <c r="K57" s="169"/>
      <c r="L57" s="169"/>
      <c r="M57" s="169">
        <f>'将来負担比率（分子）の構造'!L$51</f>
        <v>3179</v>
      </c>
      <c r="N57" s="169"/>
      <c r="O57" s="169"/>
      <c r="P57" s="169">
        <f>'将来負担比率（分子）の構造'!M$51</f>
        <v>3617</v>
      </c>
    </row>
    <row r="58" spans="1:16" x14ac:dyDescent="0.2">
      <c r="A58" s="169" t="s">
        <v>42</v>
      </c>
      <c r="B58" s="169"/>
      <c r="C58" s="169"/>
      <c r="D58" s="169">
        <f>'将来負担比率（分子）の構造'!I$50</f>
        <v>6012</v>
      </c>
      <c r="E58" s="169"/>
      <c r="F58" s="169"/>
      <c r="G58" s="169">
        <f>'将来負担比率（分子）の構造'!J$50</f>
        <v>6201</v>
      </c>
      <c r="H58" s="169"/>
      <c r="I58" s="169"/>
      <c r="J58" s="169">
        <f>'将来負担比率（分子）の構造'!K$50</f>
        <v>6865</v>
      </c>
      <c r="K58" s="169"/>
      <c r="L58" s="169"/>
      <c r="M58" s="169">
        <f>'将来負担比率（分子）の構造'!L$50</f>
        <v>8201</v>
      </c>
      <c r="N58" s="169"/>
      <c r="O58" s="169"/>
      <c r="P58" s="169">
        <f>'将来負担比率（分子）の構造'!M$50</f>
        <v>9179</v>
      </c>
    </row>
    <row r="59" spans="1:16" x14ac:dyDescent="0.2">
      <c r="A59" s="169" t="s">
        <v>40</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39</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37</v>
      </c>
      <c r="B61" s="169" t="str">
        <f>'将来負担比率（分子）の構造'!I$46</f>
        <v>-</v>
      </c>
      <c r="C61" s="169"/>
      <c r="D61" s="169"/>
      <c r="E61" s="169" t="str">
        <f>'将来負担比率（分子）の構造'!J$46</f>
        <v>-</v>
      </c>
      <c r="F61" s="169"/>
      <c r="G61" s="169"/>
      <c r="H61" s="169" t="str">
        <f>'将来負担比率（分子）の構造'!K$46</f>
        <v>-</v>
      </c>
      <c r="I61" s="169"/>
      <c r="J61" s="169"/>
      <c r="K61" s="169">
        <f>'将来負担比率（分子）の構造'!L$46</f>
        <v>91</v>
      </c>
      <c r="L61" s="169"/>
      <c r="M61" s="169"/>
      <c r="N61" s="169" t="str">
        <f>'将来負担比率（分子）の構造'!M$46</f>
        <v>-</v>
      </c>
      <c r="O61" s="169"/>
      <c r="P61" s="169"/>
    </row>
    <row r="62" spans="1:16" x14ac:dyDescent="0.2">
      <c r="A62" s="169" t="s">
        <v>36</v>
      </c>
      <c r="B62" s="169">
        <f>'将来負担比率（分子）の構造'!I$45</f>
        <v>3866</v>
      </c>
      <c r="C62" s="169"/>
      <c r="D62" s="169"/>
      <c r="E62" s="169">
        <f>'将来負担比率（分子）の構造'!J$45</f>
        <v>3703</v>
      </c>
      <c r="F62" s="169"/>
      <c r="G62" s="169"/>
      <c r="H62" s="169">
        <f>'将来負担比率（分子）の構造'!K$45</f>
        <v>3770</v>
      </c>
      <c r="I62" s="169"/>
      <c r="J62" s="169"/>
      <c r="K62" s="169">
        <f>'将来負担比率（分子）の構造'!L$45</f>
        <v>3707</v>
      </c>
      <c r="L62" s="169"/>
      <c r="M62" s="169"/>
      <c r="N62" s="169">
        <f>'将来負担比率（分子）の構造'!M$45</f>
        <v>3703</v>
      </c>
      <c r="O62" s="169"/>
      <c r="P62" s="169"/>
    </row>
    <row r="63" spans="1:16" x14ac:dyDescent="0.2">
      <c r="A63" s="169" t="s">
        <v>35</v>
      </c>
      <c r="B63" s="169">
        <f>'将来負担比率（分子）の構造'!I$44</f>
        <v>559</v>
      </c>
      <c r="C63" s="169"/>
      <c r="D63" s="169"/>
      <c r="E63" s="169">
        <f>'将来負担比率（分子）の構造'!J$44</f>
        <v>811</v>
      </c>
      <c r="F63" s="169"/>
      <c r="G63" s="169"/>
      <c r="H63" s="169">
        <f>'将来負担比率（分子）の構造'!K$44</f>
        <v>817</v>
      </c>
      <c r="I63" s="169"/>
      <c r="J63" s="169"/>
      <c r="K63" s="169">
        <f>'将来負担比率（分子）の構造'!L$44</f>
        <v>931</v>
      </c>
      <c r="L63" s="169"/>
      <c r="M63" s="169"/>
      <c r="N63" s="169">
        <f>'将来負担比率（分子）の構造'!M$44</f>
        <v>1356</v>
      </c>
      <c r="O63" s="169"/>
      <c r="P63" s="169"/>
    </row>
    <row r="64" spans="1:16" x14ac:dyDescent="0.2">
      <c r="A64" s="169" t="s">
        <v>34</v>
      </c>
      <c r="B64" s="169">
        <f>'将来負担比率（分子）の構造'!I$43</f>
        <v>3022</v>
      </c>
      <c r="C64" s="169"/>
      <c r="D64" s="169"/>
      <c r="E64" s="169">
        <f>'将来負担比率（分子）の構造'!J$43</f>
        <v>3165</v>
      </c>
      <c r="F64" s="169"/>
      <c r="G64" s="169"/>
      <c r="H64" s="169">
        <f>'将来負担比率（分子）の構造'!K$43</f>
        <v>3169</v>
      </c>
      <c r="I64" s="169"/>
      <c r="J64" s="169"/>
      <c r="K64" s="169">
        <f>'将来負担比率（分子）の構造'!L$43</f>
        <v>2829</v>
      </c>
      <c r="L64" s="169"/>
      <c r="M64" s="169"/>
      <c r="N64" s="169">
        <f>'将来負担比率（分子）の構造'!M$43</f>
        <v>2392</v>
      </c>
      <c r="O64" s="169"/>
      <c r="P64" s="169"/>
    </row>
    <row r="65" spans="1:16" x14ac:dyDescent="0.2">
      <c r="A65" s="169" t="s">
        <v>33</v>
      </c>
      <c r="B65" s="169">
        <f>'将来負担比率（分子）の構造'!I$42</f>
        <v>43</v>
      </c>
      <c r="C65" s="169"/>
      <c r="D65" s="169"/>
      <c r="E65" s="169">
        <f>'将来負担比率（分子）の構造'!J$42</f>
        <v>22</v>
      </c>
      <c r="F65" s="169"/>
      <c r="G65" s="169"/>
      <c r="H65" s="169">
        <f>'将来負担比率（分子）の構造'!K$42</f>
        <v>35</v>
      </c>
      <c r="I65" s="169"/>
      <c r="J65" s="169"/>
      <c r="K65" s="169">
        <f>'将来負担比率（分子）の構造'!L$42</f>
        <v>3</v>
      </c>
      <c r="L65" s="169"/>
      <c r="M65" s="169"/>
      <c r="N65" s="169" t="str">
        <f>'将来負担比率（分子）の構造'!M$42</f>
        <v>-</v>
      </c>
      <c r="O65" s="169"/>
      <c r="P65" s="169"/>
    </row>
    <row r="66" spans="1:16" x14ac:dyDescent="0.2">
      <c r="A66" s="169" t="s">
        <v>32</v>
      </c>
      <c r="B66" s="169">
        <f>'将来負担比率（分子）の構造'!I$41</f>
        <v>20591</v>
      </c>
      <c r="C66" s="169"/>
      <c r="D66" s="169"/>
      <c r="E66" s="169">
        <f>'将来負担比率（分子）の構造'!J$41</f>
        <v>20492</v>
      </c>
      <c r="F66" s="169"/>
      <c r="G66" s="169"/>
      <c r="H66" s="169">
        <f>'将来負担比率（分子）の構造'!K$41</f>
        <v>20414</v>
      </c>
      <c r="I66" s="169"/>
      <c r="J66" s="169"/>
      <c r="K66" s="169">
        <f>'将来負担比率（分子）の構造'!L$41</f>
        <v>19952</v>
      </c>
      <c r="L66" s="169"/>
      <c r="M66" s="169"/>
      <c r="N66" s="169">
        <f>'将来負担比率（分子）の構造'!M$41</f>
        <v>18760</v>
      </c>
      <c r="O66" s="169"/>
      <c r="P66" s="169"/>
    </row>
    <row r="67" spans="1:16" x14ac:dyDescent="0.2">
      <c r="A67" s="169" t="s">
        <v>76</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77</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78</v>
      </c>
      <c r="B72" s="173">
        <f>基金残高に係る経年分析!F55</f>
        <v>2405</v>
      </c>
      <c r="C72" s="173">
        <f>基金残高に係る経年分析!G55</f>
        <v>2593</v>
      </c>
      <c r="D72" s="173">
        <f>基金残高に係る経年分析!H55</f>
        <v>2552</v>
      </c>
    </row>
    <row r="73" spans="1:16" x14ac:dyDescent="0.2">
      <c r="A73" s="172" t="s">
        <v>79</v>
      </c>
      <c r="B73" s="173">
        <f>基金残高に係る経年分析!F56</f>
        <v>906</v>
      </c>
      <c r="C73" s="173">
        <f>基金残高に係る経年分析!G56</f>
        <v>856</v>
      </c>
      <c r="D73" s="173">
        <f>基金残高に係る経年分析!H56</f>
        <v>806</v>
      </c>
    </row>
    <row r="74" spans="1:16" x14ac:dyDescent="0.2">
      <c r="A74" s="172" t="s">
        <v>80</v>
      </c>
      <c r="B74" s="173">
        <f>基金残高に係る経年分析!F57</f>
        <v>2389</v>
      </c>
      <c r="C74" s="173">
        <f>基金残高に係る経年分析!G57</f>
        <v>3287</v>
      </c>
      <c r="D74" s="173">
        <f>基金残高に係る経年分析!H57</f>
        <v>4389</v>
      </c>
    </row>
  </sheetData>
  <sheetProtection algorithmName="SHA-512" hashValue="WN6c6ULbvdOuIWF59W6CU8zCE4JM16Ch9ytDR81Y3+SNDx3yTcR9q9MkJlixSesjMI2gLZvykKkkzn1gaHpdaQ==" saltValue="9NEyNpbtKlxozVZsmR2uR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218</v>
      </c>
      <c r="DI1" s="616"/>
      <c r="DJ1" s="616"/>
      <c r="DK1" s="616"/>
      <c r="DL1" s="616"/>
      <c r="DM1" s="616"/>
      <c r="DN1" s="617"/>
      <c r="DO1" s="208"/>
      <c r="DP1" s="615" t="s">
        <v>219</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220</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221</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222</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223</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224</v>
      </c>
      <c r="S4" s="619"/>
      <c r="T4" s="619"/>
      <c r="U4" s="619"/>
      <c r="V4" s="619"/>
      <c r="W4" s="619"/>
      <c r="X4" s="619"/>
      <c r="Y4" s="620"/>
      <c r="Z4" s="618" t="s">
        <v>225</v>
      </c>
      <c r="AA4" s="619"/>
      <c r="AB4" s="619"/>
      <c r="AC4" s="620"/>
      <c r="AD4" s="618" t="s">
        <v>226</v>
      </c>
      <c r="AE4" s="619"/>
      <c r="AF4" s="619"/>
      <c r="AG4" s="619"/>
      <c r="AH4" s="619"/>
      <c r="AI4" s="619"/>
      <c r="AJ4" s="619"/>
      <c r="AK4" s="620"/>
      <c r="AL4" s="618" t="s">
        <v>225</v>
      </c>
      <c r="AM4" s="619"/>
      <c r="AN4" s="619"/>
      <c r="AO4" s="620"/>
      <c r="AP4" s="621" t="s">
        <v>227</v>
      </c>
      <c r="AQ4" s="621"/>
      <c r="AR4" s="621"/>
      <c r="AS4" s="621"/>
      <c r="AT4" s="621"/>
      <c r="AU4" s="621"/>
      <c r="AV4" s="621"/>
      <c r="AW4" s="621"/>
      <c r="AX4" s="621"/>
      <c r="AY4" s="621"/>
      <c r="AZ4" s="621"/>
      <c r="BA4" s="621"/>
      <c r="BB4" s="621"/>
      <c r="BC4" s="621"/>
      <c r="BD4" s="621"/>
      <c r="BE4" s="621"/>
      <c r="BF4" s="621"/>
      <c r="BG4" s="621" t="s">
        <v>228</v>
      </c>
      <c r="BH4" s="621"/>
      <c r="BI4" s="621"/>
      <c r="BJ4" s="621"/>
      <c r="BK4" s="621"/>
      <c r="BL4" s="621"/>
      <c r="BM4" s="621"/>
      <c r="BN4" s="621"/>
      <c r="BO4" s="621" t="s">
        <v>225</v>
      </c>
      <c r="BP4" s="621"/>
      <c r="BQ4" s="621"/>
      <c r="BR4" s="621"/>
      <c r="BS4" s="621" t="s">
        <v>229</v>
      </c>
      <c r="BT4" s="621"/>
      <c r="BU4" s="621"/>
      <c r="BV4" s="621"/>
      <c r="BW4" s="621"/>
      <c r="BX4" s="621"/>
      <c r="BY4" s="621"/>
      <c r="BZ4" s="621"/>
      <c r="CA4" s="621"/>
      <c r="CB4" s="621"/>
      <c r="CD4" s="618" t="s">
        <v>230</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231</v>
      </c>
      <c r="C5" s="623"/>
      <c r="D5" s="623"/>
      <c r="E5" s="623"/>
      <c r="F5" s="623"/>
      <c r="G5" s="623"/>
      <c r="H5" s="623"/>
      <c r="I5" s="623"/>
      <c r="J5" s="623"/>
      <c r="K5" s="623"/>
      <c r="L5" s="623"/>
      <c r="M5" s="623"/>
      <c r="N5" s="623"/>
      <c r="O5" s="623"/>
      <c r="P5" s="623"/>
      <c r="Q5" s="624"/>
      <c r="R5" s="625">
        <v>13057169</v>
      </c>
      <c r="S5" s="626"/>
      <c r="T5" s="626"/>
      <c r="U5" s="626"/>
      <c r="V5" s="626"/>
      <c r="W5" s="626"/>
      <c r="X5" s="626"/>
      <c r="Y5" s="627"/>
      <c r="Z5" s="628">
        <v>32.200000000000003</v>
      </c>
      <c r="AA5" s="628"/>
      <c r="AB5" s="628"/>
      <c r="AC5" s="628"/>
      <c r="AD5" s="629">
        <v>12068457</v>
      </c>
      <c r="AE5" s="629"/>
      <c r="AF5" s="629"/>
      <c r="AG5" s="629"/>
      <c r="AH5" s="629"/>
      <c r="AI5" s="629"/>
      <c r="AJ5" s="629"/>
      <c r="AK5" s="629"/>
      <c r="AL5" s="630">
        <v>67.3</v>
      </c>
      <c r="AM5" s="631"/>
      <c r="AN5" s="631"/>
      <c r="AO5" s="632"/>
      <c r="AP5" s="622" t="s">
        <v>232</v>
      </c>
      <c r="AQ5" s="623"/>
      <c r="AR5" s="623"/>
      <c r="AS5" s="623"/>
      <c r="AT5" s="623"/>
      <c r="AU5" s="623"/>
      <c r="AV5" s="623"/>
      <c r="AW5" s="623"/>
      <c r="AX5" s="623"/>
      <c r="AY5" s="623"/>
      <c r="AZ5" s="623"/>
      <c r="BA5" s="623"/>
      <c r="BB5" s="623"/>
      <c r="BC5" s="623"/>
      <c r="BD5" s="623"/>
      <c r="BE5" s="623"/>
      <c r="BF5" s="624"/>
      <c r="BG5" s="636">
        <v>12068457</v>
      </c>
      <c r="BH5" s="637"/>
      <c r="BI5" s="637"/>
      <c r="BJ5" s="637"/>
      <c r="BK5" s="637"/>
      <c r="BL5" s="637"/>
      <c r="BM5" s="637"/>
      <c r="BN5" s="638"/>
      <c r="BO5" s="639">
        <v>92.4</v>
      </c>
      <c r="BP5" s="639"/>
      <c r="BQ5" s="639"/>
      <c r="BR5" s="639"/>
      <c r="BS5" s="640">
        <v>80748</v>
      </c>
      <c r="BT5" s="640"/>
      <c r="BU5" s="640"/>
      <c r="BV5" s="640"/>
      <c r="BW5" s="640"/>
      <c r="BX5" s="640"/>
      <c r="BY5" s="640"/>
      <c r="BZ5" s="640"/>
      <c r="CA5" s="640"/>
      <c r="CB5" s="644"/>
      <c r="CD5" s="618" t="s">
        <v>227</v>
      </c>
      <c r="CE5" s="619"/>
      <c r="CF5" s="619"/>
      <c r="CG5" s="619"/>
      <c r="CH5" s="619"/>
      <c r="CI5" s="619"/>
      <c r="CJ5" s="619"/>
      <c r="CK5" s="619"/>
      <c r="CL5" s="619"/>
      <c r="CM5" s="619"/>
      <c r="CN5" s="619"/>
      <c r="CO5" s="619"/>
      <c r="CP5" s="619"/>
      <c r="CQ5" s="620"/>
      <c r="CR5" s="618" t="s">
        <v>233</v>
      </c>
      <c r="CS5" s="619"/>
      <c r="CT5" s="619"/>
      <c r="CU5" s="619"/>
      <c r="CV5" s="619"/>
      <c r="CW5" s="619"/>
      <c r="CX5" s="619"/>
      <c r="CY5" s="620"/>
      <c r="CZ5" s="618" t="s">
        <v>225</v>
      </c>
      <c r="DA5" s="619"/>
      <c r="DB5" s="619"/>
      <c r="DC5" s="620"/>
      <c r="DD5" s="618" t="s">
        <v>234</v>
      </c>
      <c r="DE5" s="619"/>
      <c r="DF5" s="619"/>
      <c r="DG5" s="619"/>
      <c r="DH5" s="619"/>
      <c r="DI5" s="619"/>
      <c r="DJ5" s="619"/>
      <c r="DK5" s="619"/>
      <c r="DL5" s="619"/>
      <c r="DM5" s="619"/>
      <c r="DN5" s="619"/>
      <c r="DO5" s="619"/>
      <c r="DP5" s="620"/>
      <c r="DQ5" s="618" t="s">
        <v>235</v>
      </c>
      <c r="DR5" s="619"/>
      <c r="DS5" s="619"/>
      <c r="DT5" s="619"/>
      <c r="DU5" s="619"/>
      <c r="DV5" s="619"/>
      <c r="DW5" s="619"/>
      <c r="DX5" s="619"/>
      <c r="DY5" s="619"/>
      <c r="DZ5" s="619"/>
      <c r="EA5" s="619"/>
      <c r="EB5" s="619"/>
      <c r="EC5" s="620"/>
    </row>
    <row r="6" spans="2:143" ht="11.25" customHeight="1" x14ac:dyDescent="0.2">
      <c r="B6" s="633" t="s">
        <v>236</v>
      </c>
      <c r="C6" s="634"/>
      <c r="D6" s="634"/>
      <c r="E6" s="634"/>
      <c r="F6" s="634"/>
      <c r="G6" s="634"/>
      <c r="H6" s="634"/>
      <c r="I6" s="634"/>
      <c r="J6" s="634"/>
      <c r="K6" s="634"/>
      <c r="L6" s="634"/>
      <c r="M6" s="634"/>
      <c r="N6" s="634"/>
      <c r="O6" s="634"/>
      <c r="P6" s="634"/>
      <c r="Q6" s="635"/>
      <c r="R6" s="636">
        <v>142803</v>
      </c>
      <c r="S6" s="637"/>
      <c r="T6" s="637"/>
      <c r="U6" s="637"/>
      <c r="V6" s="637"/>
      <c r="W6" s="637"/>
      <c r="X6" s="637"/>
      <c r="Y6" s="638"/>
      <c r="Z6" s="639">
        <v>0.4</v>
      </c>
      <c r="AA6" s="639"/>
      <c r="AB6" s="639"/>
      <c r="AC6" s="639"/>
      <c r="AD6" s="640">
        <v>142803</v>
      </c>
      <c r="AE6" s="640"/>
      <c r="AF6" s="640"/>
      <c r="AG6" s="640"/>
      <c r="AH6" s="640"/>
      <c r="AI6" s="640"/>
      <c r="AJ6" s="640"/>
      <c r="AK6" s="640"/>
      <c r="AL6" s="641">
        <v>0.8</v>
      </c>
      <c r="AM6" s="642"/>
      <c r="AN6" s="642"/>
      <c r="AO6" s="643"/>
      <c r="AP6" s="633" t="s">
        <v>237</v>
      </c>
      <c r="AQ6" s="634"/>
      <c r="AR6" s="634"/>
      <c r="AS6" s="634"/>
      <c r="AT6" s="634"/>
      <c r="AU6" s="634"/>
      <c r="AV6" s="634"/>
      <c r="AW6" s="634"/>
      <c r="AX6" s="634"/>
      <c r="AY6" s="634"/>
      <c r="AZ6" s="634"/>
      <c r="BA6" s="634"/>
      <c r="BB6" s="634"/>
      <c r="BC6" s="634"/>
      <c r="BD6" s="634"/>
      <c r="BE6" s="634"/>
      <c r="BF6" s="635"/>
      <c r="BG6" s="636">
        <v>12068457</v>
      </c>
      <c r="BH6" s="637"/>
      <c r="BI6" s="637"/>
      <c r="BJ6" s="637"/>
      <c r="BK6" s="637"/>
      <c r="BL6" s="637"/>
      <c r="BM6" s="637"/>
      <c r="BN6" s="638"/>
      <c r="BO6" s="639">
        <v>92.4</v>
      </c>
      <c r="BP6" s="639"/>
      <c r="BQ6" s="639"/>
      <c r="BR6" s="639"/>
      <c r="BS6" s="640">
        <v>80748</v>
      </c>
      <c r="BT6" s="640"/>
      <c r="BU6" s="640"/>
      <c r="BV6" s="640"/>
      <c r="BW6" s="640"/>
      <c r="BX6" s="640"/>
      <c r="BY6" s="640"/>
      <c r="BZ6" s="640"/>
      <c r="CA6" s="640"/>
      <c r="CB6" s="644"/>
      <c r="CD6" s="622" t="s">
        <v>238</v>
      </c>
      <c r="CE6" s="623"/>
      <c r="CF6" s="623"/>
      <c r="CG6" s="623"/>
      <c r="CH6" s="623"/>
      <c r="CI6" s="623"/>
      <c r="CJ6" s="623"/>
      <c r="CK6" s="623"/>
      <c r="CL6" s="623"/>
      <c r="CM6" s="623"/>
      <c r="CN6" s="623"/>
      <c r="CO6" s="623"/>
      <c r="CP6" s="623"/>
      <c r="CQ6" s="624"/>
      <c r="CR6" s="636">
        <v>284941</v>
      </c>
      <c r="CS6" s="637"/>
      <c r="CT6" s="637"/>
      <c r="CU6" s="637"/>
      <c r="CV6" s="637"/>
      <c r="CW6" s="637"/>
      <c r="CX6" s="637"/>
      <c r="CY6" s="638"/>
      <c r="CZ6" s="630">
        <v>0.8</v>
      </c>
      <c r="DA6" s="631"/>
      <c r="DB6" s="631"/>
      <c r="DC6" s="647"/>
      <c r="DD6" s="645" t="s">
        <v>140</v>
      </c>
      <c r="DE6" s="637"/>
      <c r="DF6" s="637"/>
      <c r="DG6" s="637"/>
      <c r="DH6" s="637"/>
      <c r="DI6" s="637"/>
      <c r="DJ6" s="637"/>
      <c r="DK6" s="637"/>
      <c r="DL6" s="637"/>
      <c r="DM6" s="637"/>
      <c r="DN6" s="637"/>
      <c r="DO6" s="637"/>
      <c r="DP6" s="638"/>
      <c r="DQ6" s="645">
        <v>284933</v>
      </c>
      <c r="DR6" s="637"/>
      <c r="DS6" s="637"/>
      <c r="DT6" s="637"/>
      <c r="DU6" s="637"/>
      <c r="DV6" s="637"/>
      <c r="DW6" s="637"/>
      <c r="DX6" s="637"/>
      <c r="DY6" s="637"/>
      <c r="DZ6" s="637"/>
      <c r="EA6" s="637"/>
      <c r="EB6" s="637"/>
      <c r="EC6" s="646"/>
    </row>
    <row r="7" spans="2:143" ht="11.25" customHeight="1" x14ac:dyDescent="0.2">
      <c r="B7" s="633" t="s">
        <v>239</v>
      </c>
      <c r="C7" s="634"/>
      <c r="D7" s="634"/>
      <c r="E7" s="634"/>
      <c r="F7" s="634"/>
      <c r="G7" s="634"/>
      <c r="H7" s="634"/>
      <c r="I7" s="634"/>
      <c r="J7" s="634"/>
      <c r="K7" s="634"/>
      <c r="L7" s="634"/>
      <c r="M7" s="634"/>
      <c r="N7" s="634"/>
      <c r="O7" s="634"/>
      <c r="P7" s="634"/>
      <c r="Q7" s="635"/>
      <c r="R7" s="636">
        <v>20026</v>
      </c>
      <c r="S7" s="637"/>
      <c r="T7" s="637"/>
      <c r="U7" s="637"/>
      <c r="V7" s="637"/>
      <c r="W7" s="637"/>
      <c r="X7" s="637"/>
      <c r="Y7" s="638"/>
      <c r="Z7" s="639">
        <v>0</v>
      </c>
      <c r="AA7" s="639"/>
      <c r="AB7" s="639"/>
      <c r="AC7" s="639"/>
      <c r="AD7" s="640">
        <v>20026</v>
      </c>
      <c r="AE7" s="640"/>
      <c r="AF7" s="640"/>
      <c r="AG7" s="640"/>
      <c r="AH7" s="640"/>
      <c r="AI7" s="640"/>
      <c r="AJ7" s="640"/>
      <c r="AK7" s="640"/>
      <c r="AL7" s="641">
        <v>0.1</v>
      </c>
      <c r="AM7" s="642"/>
      <c r="AN7" s="642"/>
      <c r="AO7" s="643"/>
      <c r="AP7" s="633" t="s">
        <v>240</v>
      </c>
      <c r="AQ7" s="634"/>
      <c r="AR7" s="634"/>
      <c r="AS7" s="634"/>
      <c r="AT7" s="634"/>
      <c r="AU7" s="634"/>
      <c r="AV7" s="634"/>
      <c r="AW7" s="634"/>
      <c r="AX7" s="634"/>
      <c r="AY7" s="634"/>
      <c r="AZ7" s="634"/>
      <c r="BA7" s="634"/>
      <c r="BB7" s="634"/>
      <c r="BC7" s="634"/>
      <c r="BD7" s="634"/>
      <c r="BE7" s="634"/>
      <c r="BF7" s="635"/>
      <c r="BG7" s="636">
        <v>6076376</v>
      </c>
      <c r="BH7" s="637"/>
      <c r="BI7" s="637"/>
      <c r="BJ7" s="637"/>
      <c r="BK7" s="637"/>
      <c r="BL7" s="637"/>
      <c r="BM7" s="637"/>
      <c r="BN7" s="638"/>
      <c r="BO7" s="639">
        <v>46.5</v>
      </c>
      <c r="BP7" s="639"/>
      <c r="BQ7" s="639"/>
      <c r="BR7" s="639"/>
      <c r="BS7" s="640">
        <v>80748</v>
      </c>
      <c r="BT7" s="640"/>
      <c r="BU7" s="640"/>
      <c r="BV7" s="640"/>
      <c r="BW7" s="640"/>
      <c r="BX7" s="640"/>
      <c r="BY7" s="640"/>
      <c r="BZ7" s="640"/>
      <c r="CA7" s="640"/>
      <c r="CB7" s="644"/>
      <c r="CD7" s="633" t="s">
        <v>241</v>
      </c>
      <c r="CE7" s="634"/>
      <c r="CF7" s="634"/>
      <c r="CG7" s="634"/>
      <c r="CH7" s="634"/>
      <c r="CI7" s="634"/>
      <c r="CJ7" s="634"/>
      <c r="CK7" s="634"/>
      <c r="CL7" s="634"/>
      <c r="CM7" s="634"/>
      <c r="CN7" s="634"/>
      <c r="CO7" s="634"/>
      <c r="CP7" s="634"/>
      <c r="CQ7" s="635"/>
      <c r="CR7" s="636">
        <v>6030048</v>
      </c>
      <c r="CS7" s="637"/>
      <c r="CT7" s="637"/>
      <c r="CU7" s="637"/>
      <c r="CV7" s="637"/>
      <c r="CW7" s="637"/>
      <c r="CX7" s="637"/>
      <c r="CY7" s="638"/>
      <c r="CZ7" s="639">
        <v>16</v>
      </c>
      <c r="DA7" s="639"/>
      <c r="DB7" s="639"/>
      <c r="DC7" s="639"/>
      <c r="DD7" s="645">
        <v>540646</v>
      </c>
      <c r="DE7" s="637"/>
      <c r="DF7" s="637"/>
      <c r="DG7" s="637"/>
      <c r="DH7" s="637"/>
      <c r="DI7" s="637"/>
      <c r="DJ7" s="637"/>
      <c r="DK7" s="637"/>
      <c r="DL7" s="637"/>
      <c r="DM7" s="637"/>
      <c r="DN7" s="637"/>
      <c r="DO7" s="637"/>
      <c r="DP7" s="638"/>
      <c r="DQ7" s="645">
        <v>5644130</v>
      </c>
      <c r="DR7" s="637"/>
      <c r="DS7" s="637"/>
      <c r="DT7" s="637"/>
      <c r="DU7" s="637"/>
      <c r="DV7" s="637"/>
      <c r="DW7" s="637"/>
      <c r="DX7" s="637"/>
      <c r="DY7" s="637"/>
      <c r="DZ7" s="637"/>
      <c r="EA7" s="637"/>
      <c r="EB7" s="637"/>
      <c r="EC7" s="646"/>
    </row>
    <row r="8" spans="2:143" ht="11.25" customHeight="1" x14ac:dyDescent="0.2">
      <c r="B8" s="633" t="s">
        <v>242</v>
      </c>
      <c r="C8" s="634"/>
      <c r="D8" s="634"/>
      <c r="E8" s="634"/>
      <c r="F8" s="634"/>
      <c r="G8" s="634"/>
      <c r="H8" s="634"/>
      <c r="I8" s="634"/>
      <c r="J8" s="634"/>
      <c r="K8" s="634"/>
      <c r="L8" s="634"/>
      <c r="M8" s="634"/>
      <c r="N8" s="634"/>
      <c r="O8" s="634"/>
      <c r="P8" s="634"/>
      <c r="Q8" s="635"/>
      <c r="R8" s="636">
        <v>106341</v>
      </c>
      <c r="S8" s="637"/>
      <c r="T8" s="637"/>
      <c r="U8" s="637"/>
      <c r="V8" s="637"/>
      <c r="W8" s="637"/>
      <c r="X8" s="637"/>
      <c r="Y8" s="638"/>
      <c r="Z8" s="639">
        <v>0.3</v>
      </c>
      <c r="AA8" s="639"/>
      <c r="AB8" s="639"/>
      <c r="AC8" s="639"/>
      <c r="AD8" s="640">
        <v>106341</v>
      </c>
      <c r="AE8" s="640"/>
      <c r="AF8" s="640"/>
      <c r="AG8" s="640"/>
      <c r="AH8" s="640"/>
      <c r="AI8" s="640"/>
      <c r="AJ8" s="640"/>
      <c r="AK8" s="640"/>
      <c r="AL8" s="641">
        <v>0.6</v>
      </c>
      <c r="AM8" s="642"/>
      <c r="AN8" s="642"/>
      <c r="AO8" s="643"/>
      <c r="AP8" s="633" t="s">
        <v>243</v>
      </c>
      <c r="AQ8" s="634"/>
      <c r="AR8" s="634"/>
      <c r="AS8" s="634"/>
      <c r="AT8" s="634"/>
      <c r="AU8" s="634"/>
      <c r="AV8" s="634"/>
      <c r="AW8" s="634"/>
      <c r="AX8" s="634"/>
      <c r="AY8" s="634"/>
      <c r="AZ8" s="634"/>
      <c r="BA8" s="634"/>
      <c r="BB8" s="634"/>
      <c r="BC8" s="634"/>
      <c r="BD8" s="634"/>
      <c r="BE8" s="634"/>
      <c r="BF8" s="635"/>
      <c r="BG8" s="636">
        <v>150502</v>
      </c>
      <c r="BH8" s="637"/>
      <c r="BI8" s="637"/>
      <c r="BJ8" s="637"/>
      <c r="BK8" s="637"/>
      <c r="BL8" s="637"/>
      <c r="BM8" s="637"/>
      <c r="BN8" s="638"/>
      <c r="BO8" s="639">
        <v>1.2</v>
      </c>
      <c r="BP8" s="639"/>
      <c r="BQ8" s="639"/>
      <c r="BR8" s="639"/>
      <c r="BS8" s="640" t="s">
        <v>140</v>
      </c>
      <c r="BT8" s="640"/>
      <c r="BU8" s="640"/>
      <c r="BV8" s="640"/>
      <c r="BW8" s="640"/>
      <c r="BX8" s="640"/>
      <c r="BY8" s="640"/>
      <c r="BZ8" s="640"/>
      <c r="CA8" s="640"/>
      <c r="CB8" s="644"/>
      <c r="CD8" s="633" t="s">
        <v>244</v>
      </c>
      <c r="CE8" s="634"/>
      <c r="CF8" s="634"/>
      <c r="CG8" s="634"/>
      <c r="CH8" s="634"/>
      <c r="CI8" s="634"/>
      <c r="CJ8" s="634"/>
      <c r="CK8" s="634"/>
      <c r="CL8" s="634"/>
      <c r="CM8" s="634"/>
      <c r="CN8" s="634"/>
      <c r="CO8" s="634"/>
      <c r="CP8" s="634"/>
      <c r="CQ8" s="635"/>
      <c r="CR8" s="636">
        <v>19073592</v>
      </c>
      <c r="CS8" s="637"/>
      <c r="CT8" s="637"/>
      <c r="CU8" s="637"/>
      <c r="CV8" s="637"/>
      <c r="CW8" s="637"/>
      <c r="CX8" s="637"/>
      <c r="CY8" s="638"/>
      <c r="CZ8" s="639">
        <v>50.8</v>
      </c>
      <c r="DA8" s="639"/>
      <c r="DB8" s="639"/>
      <c r="DC8" s="639"/>
      <c r="DD8" s="645">
        <v>275564</v>
      </c>
      <c r="DE8" s="637"/>
      <c r="DF8" s="637"/>
      <c r="DG8" s="637"/>
      <c r="DH8" s="637"/>
      <c r="DI8" s="637"/>
      <c r="DJ8" s="637"/>
      <c r="DK8" s="637"/>
      <c r="DL8" s="637"/>
      <c r="DM8" s="637"/>
      <c r="DN8" s="637"/>
      <c r="DO8" s="637"/>
      <c r="DP8" s="638"/>
      <c r="DQ8" s="645">
        <v>8469175</v>
      </c>
      <c r="DR8" s="637"/>
      <c r="DS8" s="637"/>
      <c r="DT8" s="637"/>
      <c r="DU8" s="637"/>
      <c r="DV8" s="637"/>
      <c r="DW8" s="637"/>
      <c r="DX8" s="637"/>
      <c r="DY8" s="637"/>
      <c r="DZ8" s="637"/>
      <c r="EA8" s="637"/>
      <c r="EB8" s="637"/>
      <c r="EC8" s="646"/>
    </row>
    <row r="9" spans="2:143" ht="11.25" customHeight="1" x14ac:dyDescent="0.2">
      <c r="B9" s="633" t="s">
        <v>245</v>
      </c>
      <c r="C9" s="634"/>
      <c r="D9" s="634"/>
      <c r="E9" s="634"/>
      <c r="F9" s="634"/>
      <c r="G9" s="634"/>
      <c r="H9" s="634"/>
      <c r="I9" s="634"/>
      <c r="J9" s="634"/>
      <c r="K9" s="634"/>
      <c r="L9" s="634"/>
      <c r="M9" s="634"/>
      <c r="N9" s="634"/>
      <c r="O9" s="634"/>
      <c r="P9" s="634"/>
      <c r="Q9" s="635"/>
      <c r="R9" s="636">
        <v>81338</v>
      </c>
      <c r="S9" s="637"/>
      <c r="T9" s="637"/>
      <c r="U9" s="637"/>
      <c r="V9" s="637"/>
      <c r="W9" s="637"/>
      <c r="X9" s="637"/>
      <c r="Y9" s="638"/>
      <c r="Z9" s="639">
        <v>0.2</v>
      </c>
      <c r="AA9" s="639"/>
      <c r="AB9" s="639"/>
      <c r="AC9" s="639"/>
      <c r="AD9" s="640">
        <v>81338</v>
      </c>
      <c r="AE9" s="640"/>
      <c r="AF9" s="640"/>
      <c r="AG9" s="640"/>
      <c r="AH9" s="640"/>
      <c r="AI9" s="640"/>
      <c r="AJ9" s="640"/>
      <c r="AK9" s="640"/>
      <c r="AL9" s="641">
        <v>0.5</v>
      </c>
      <c r="AM9" s="642"/>
      <c r="AN9" s="642"/>
      <c r="AO9" s="643"/>
      <c r="AP9" s="633" t="s">
        <v>246</v>
      </c>
      <c r="AQ9" s="634"/>
      <c r="AR9" s="634"/>
      <c r="AS9" s="634"/>
      <c r="AT9" s="634"/>
      <c r="AU9" s="634"/>
      <c r="AV9" s="634"/>
      <c r="AW9" s="634"/>
      <c r="AX9" s="634"/>
      <c r="AY9" s="634"/>
      <c r="AZ9" s="634"/>
      <c r="BA9" s="634"/>
      <c r="BB9" s="634"/>
      <c r="BC9" s="634"/>
      <c r="BD9" s="634"/>
      <c r="BE9" s="634"/>
      <c r="BF9" s="635"/>
      <c r="BG9" s="636">
        <v>5342381</v>
      </c>
      <c r="BH9" s="637"/>
      <c r="BI9" s="637"/>
      <c r="BJ9" s="637"/>
      <c r="BK9" s="637"/>
      <c r="BL9" s="637"/>
      <c r="BM9" s="637"/>
      <c r="BN9" s="638"/>
      <c r="BO9" s="639">
        <v>40.9</v>
      </c>
      <c r="BP9" s="639"/>
      <c r="BQ9" s="639"/>
      <c r="BR9" s="639"/>
      <c r="BS9" s="640" t="s">
        <v>247</v>
      </c>
      <c r="BT9" s="640"/>
      <c r="BU9" s="640"/>
      <c r="BV9" s="640"/>
      <c r="BW9" s="640"/>
      <c r="BX9" s="640"/>
      <c r="BY9" s="640"/>
      <c r="BZ9" s="640"/>
      <c r="CA9" s="640"/>
      <c r="CB9" s="644"/>
      <c r="CD9" s="633" t="s">
        <v>248</v>
      </c>
      <c r="CE9" s="634"/>
      <c r="CF9" s="634"/>
      <c r="CG9" s="634"/>
      <c r="CH9" s="634"/>
      <c r="CI9" s="634"/>
      <c r="CJ9" s="634"/>
      <c r="CK9" s="634"/>
      <c r="CL9" s="634"/>
      <c r="CM9" s="634"/>
      <c r="CN9" s="634"/>
      <c r="CO9" s="634"/>
      <c r="CP9" s="634"/>
      <c r="CQ9" s="635"/>
      <c r="CR9" s="636">
        <v>3537276</v>
      </c>
      <c r="CS9" s="637"/>
      <c r="CT9" s="637"/>
      <c r="CU9" s="637"/>
      <c r="CV9" s="637"/>
      <c r="CW9" s="637"/>
      <c r="CX9" s="637"/>
      <c r="CY9" s="638"/>
      <c r="CZ9" s="639">
        <v>9.4</v>
      </c>
      <c r="DA9" s="639"/>
      <c r="DB9" s="639"/>
      <c r="DC9" s="639"/>
      <c r="DD9" s="645">
        <v>23394</v>
      </c>
      <c r="DE9" s="637"/>
      <c r="DF9" s="637"/>
      <c r="DG9" s="637"/>
      <c r="DH9" s="637"/>
      <c r="DI9" s="637"/>
      <c r="DJ9" s="637"/>
      <c r="DK9" s="637"/>
      <c r="DL9" s="637"/>
      <c r="DM9" s="637"/>
      <c r="DN9" s="637"/>
      <c r="DO9" s="637"/>
      <c r="DP9" s="638"/>
      <c r="DQ9" s="645">
        <v>2109055</v>
      </c>
      <c r="DR9" s="637"/>
      <c r="DS9" s="637"/>
      <c r="DT9" s="637"/>
      <c r="DU9" s="637"/>
      <c r="DV9" s="637"/>
      <c r="DW9" s="637"/>
      <c r="DX9" s="637"/>
      <c r="DY9" s="637"/>
      <c r="DZ9" s="637"/>
      <c r="EA9" s="637"/>
      <c r="EB9" s="637"/>
      <c r="EC9" s="646"/>
    </row>
    <row r="10" spans="2:143" ht="11.25" customHeight="1" x14ac:dyDescent="0.2">
      <c r="B10" s="633" t="s">
        <v>249</v>
      </c>
      <c r="C10" s="634"/>
      <c r="D10" s="634"/>
      <c r="E10" s="634"/>
      <c r="F10" s="634"/>
      <c r="G10" s="634"/>
      <c r="H10" s="634"/>
      <c r="I10" s="634"/>
      <c r="J10" s="634"/>
      <c r="K10" s="634"/>
      <c r="L10" s="634"/>
      <c r="M10" s="634"/>
      <c r="N10" s="634"/>
      <c r="O10" s="634"/>
      <c r="P10" s="634"/>
      <c r="Q10" s="635"/>
      <c r="R10" s="636" t="s">
        <v>140</v>
      </c>
      <c r="S10" s="637"/>
      <c r="T10" s="637"/>
      <c r="U10" s="637"/>
      <c r="V10" s="637"/>
      <c r="W10" s="637"/>
      <c r="X10" s="637"/>
      <c r="Y10" s="638"/>
      <c r="Z10" s="639" t="s">
        <v>140</v>
      </c>
      <c r="AA10" s="639"/>
      <c r="AB10" s="639"/>
      <c r="AC10" s="639"/>
      <c r="AD10" s="640" t="s">
        <v>140</v>
      </c>
      <c r="AE10" s="640"/>
      <c r="AF10" s="640"/>
      <c r="AG10" s="640"/>
      <c r="AH10" s="640"/>
      <c r="AI10" s="640"/>
      <c r="AJ10" s="640"/>
      <c r="AK10" s="640"/>
      <c r="AL10" s="641" t="s">
        <v>140</v>
      </c>
      <c r="AM10" s="642"/>
      <c r="AN10" s="642"/>
      <c r="AO10" s="643"/>
      <c r="AP10" s="633" t="s">
        <v>250</v>
      </c>
      <c r="AQ10" s="634"/>
      <c r="AR10" s="634"/>
      <c r="AS10" s="634"/>
      <c r="AT10" s="634"/>
      <c r="AU10" s="634"/>
      <c r="AV10" s="634"/>
      <c r="AW10" s="634"/>
      <c r="AX10" s="634"/>
      <c r="AY10" s="634"/>
      <c r="AZ10" s="634"/>
      <c r="BA10" s="634"/>
      <c r="BB10" s="634"/>
      <c r="BC10" s="634"/>
      <c r="BD10" s="634"/>
      <c r="BE10" s="634"/>
      <c r="BF10" s="635"/>
      <c r="BG10" s="636">
        <v>205391</v>
      </c>
      <c r="BH10" s="637"/>
      <c r="BI10" s="637"/>
      <c r="BJ10" s="637"/>
      <c r="BK10" s="637"/>
      <c r="BL10" s="637"/>
      <c r="BM10" s="637"/>
      <c r="BN10" s="638"/>
      <c r="BO10" s="639">
        <v>1.6</v>
      </c>
      <c r="BP10" s="639"/>
      <c r="BQ10" s="639"/>
      <c r="BR10" s="639"/>
      <c r="BS10" s="640" t="s">
        <v>140</v>
      </c>
      <c r="BT10" s="640"/>
      <c r="BU10" s="640"/>
      <c r="BV10" s="640"/>
      <c r="BW10" s="640"/>
      <c r="BX10" s="640"/>
      <c r="BY10" s="640"/>
      <c r="BZ10" s="640"/>
      <c r="CA10" s="640"/>
      <c r="CB10" s="644"/>
      <c r="CD10" s="633" t="s">
        <v>251</v>
      </c>
      <c r="CE10" s="634"/>
      <c r="CF10" s="634"/>
      <c r="CG10" s="634"/>
      <c r="CH10" s="634"/>
      <c r="CI10" s="634"/>
      <c r="CJ10" s="634"/>
      <c r="CK10" s="634"/>
      <c r="CL10" s="634"/>
      <c r="CM10" s="634"/>
      <c r="CN10" s="634"/>
      <c r="CO10" s="634"/>
      <c r="CP10" s="634"/>
      <c r="CQ10" s="635"/>
      <c r="CR10" s="636">
        <v>39698</v>
      </c>
      <c r="CS10" s="637"/>
      <c r="CT10" s="637"/>
      <c r="CU10" s="637"/>
      <c r="CV10" s="637"/>
      <c r="CW10" s="637"/>
      <c r="CX10" s="637"/>
      <c r="CY10" s="638"/>
      <c r="CZ10" s="639">
        <v>0.1</v>
      </c>
      <c r="DA10" s="639"/>
      <c r="DB10" s="639"/>
      <c r="DC10" s="639"/>
      <c r="DD10" s="645" t="s">
        <v>140</v>
      </c>
      <c r="DE10" s="637"/>
      <c r="DF10" s="637"/>
      <c r="DG10" s="637"/>
      <c r="DH10" s="637"/>
      <c r="DI10" s="637"/>
      <c r="DJ10" s="637"/>
      <c r="DK10" s="637"/>
      <c r="DL10" s="637"/>
      <c r="DM10" s="637"/>
      <c r="DN10" s="637"/>
      <c r="DO10" s="637"/>
      <c r="DP10" s="638"/>
      <c r="DQ10" s="645">
        <v>24964</v>
      </c>
      <c r="DR10" s="637"/>
      <c r="DS10" s="637"/>
      <c r="DT10" s="637"/>
      <c r="DU10" s="637"/>
      <c r="DV10" s="637"/>
      <c r="DW10" s="637"/>
      <c r="DX10" s="637"/>
      <c r="DY10" s="637"/>
      <c r="DZ10" s="637"/>
      <c r="EA10" s="637"/>
      <c r="EB10" s="637"/>
      <c r="EC10" s="646"/>
    </row>
    <row r="11" spans="2:143" ht="11.25" customHeight="1" x14ac:dyDescent="0.2">
      <c r="B11" s="633" t="s">
        <v>252</v>
      </c>
      <c r="C11" s="634"/>
      <c r="D11" s="634"/>
      <c r="E11" s="634"/>
      <c r="F11" s="634"/>
      <c r="G11" s="634"/>
      <c r="H11" s="634"/>
      <c r="I11" s="634"/>
      <c r="J11" s="634"/>
      <c r="K11" s="634"/>
      <c r="L11" s="634"/>
      <c r="M11" s="634"/>
      <c r="N11" s="634"/>
      <c r="O11" s="634"/>
      <c r="P11" s="634"/>
      <c r="Q11" s="635"/>
      <c r="R11" s="636">
        <v>1947537</v>
      </c>
      <c r="S11" s="637"/>
      <c r="T11" s="637"/>
      <c r="U11" s="637"/>
      <c r="V11" s="637"/>
      <c r="W11" s="637"/>
      <c r="X11" s="637"/>
      <c r="Y11" s="638"/>
      <c r="Z11" s="641">
        <v>4.8</v>
      </c>
      <c r="AA11" s="642"/>
      <c r="AB11" s="642"/>
      <c r="AC11" s="648"/>
      <c r="AD11" s="645">
        <v>1947537</v>
      </c>
      <c r="AE11" s="637"/>
      <c r="AF11" s="637"/>
      <c r="AG11" s="637"/>
      <c r="AH11" s="637"/>
      <c r="AI11" s="637"/>
      <c r="AJ11" s="637"/>
      <c r="AK11" s="638"/>
      <c r="AL11" s="641">
        <v>10.9</v>
      </c>
      <c r="AM11" s="642"/>
      <c r="AN11" s="642"/>
      <c r="AO11" s="643"/>
      <c r="AP11" s="633" t="s">
        <v>253</v>
      </c>
      <c r="AQ11" s="634"/>
      <c r="AR11" s="634"/>
      <c r="AS11" s="634"/>
      <c r="AT11" s="634"/>
      <c r="AU11" s="634"/>
      <c r="AV11" s="634"/>
      <c r="AW11" s="634"/>
      <c r="AX11" s="634"/>
      <c r="AY11" s="634"/>
      <c r="AZ11" s="634"/>
      <c r="BA11" s="634"/>
      <c r="BB11" s="634"/>
      <c r="BC11" s="634"/>
      <c r="BD11" s="634"/>
      <c r="BE11" s="634"/>
      <c r="BF11" s="635"/>
      <c r="BG11" s="636">
        <v>378102</v>
      </c>
      <c r="BH11" s="637"/>
      <c r="BI11" s="637"/>
      <c r="BJ11" s="637"/>
      <c r="BK11" s="637"/>
      <c r="BL11" s="637"/>
      <c r="BM11" s="637"/>
      <c r="BN11" s="638"/>
      <c r="BO11" s="639">
        <v>2.9</v>
      </c>
      <c r="BP11" s="639"/>
      <c r="BQ11" s="639"/>
      <c r="BR11" s="639"/>
      <c r="BS11" s="640">
        <v>80748</v>
      </c>
      <c r="BT11" s="640"/>
      <c r="BU11" s="640"/>
      <c r="BV11" s="640"/>
      <c r="BW11" s="640"/>
      <c r="BX11" s="640"/>
      <c r="BY11" s="640"/>
      <c r="BZ11" s="640"/>
      <c r="CA11" s="640"/>
      <c r="CB11" s="644"/>
      <c r="CD11" s="633" t="s">
        <v>254</v>
      </c>
      <c r="CE11" s="634"/>
      <c r="CF11" s="634"/>
      <c r="CG11" s="634"/>
      <c r="CH11" s="634"/>
      <c r="CI11" s="634"/>
      <c r="CJ11" s="634"/>
      <c r="CK11" s="634"/>
      <c r="CL11" s="634"/>
      <c r="CM11" s="634"/>
      <c r="CN11" s="634"/>
      <c r="CO11" s="634"/>
      <c r="CP11" s="634"/>
      <c r="CQ11" s="635"/>
      <c r="CR11" s="636">
        <v>40791</v>
      </c>
      <c r="CS11" s="637"/>
      <c r="CT11" s="637"/>
      <c r="CU11" s="637"/>
      <c r="CV11" s="637"/>
      <c r="CW11" s="637"/>
      <c r="CX11" s="637"/>
      <c r="CY11" s="638"/>
      <c r="CZ11" s="639">
        <v>0.1</v>
      </c>
      <c r="DA11" s="639"/>
      <c r="DB11" s="639"/>
      <c r="DC11" s="639"/>
      <c r="DD11" s="645" t="s">
        <v>247</v>
      </c>
      <c r="DE11" s="637"/>
      <c r="DF11" s="637"/>
      <c r="DG11" s="637"/>
      <c r="DH11" s="637"/>
      <c r="DI11" s="637"/>
      <c r="DJ11" s="637"/>
      <c r="DK11" s="637"/>
      <c r="DL11" s="637"/>
      <c r="DM11" s="637"/>
      <c r="DN11" s="637"/>
      <c r="DO11" s="637"/>
      <c r="DP11" s="638"/>
      <c r="DQ11" s="645">
        <v>36281</v>
      </c>
      <c r="DR11" s="637"/>
      <c r="DS11" s="637"/>
      <c r="DT11" s="637"/>
      <c r="DU11" s="637"/>
      <c r="DV11" s="637"/>
      <c r="DW11" s="637"/>
      <c r="DX11" s="637"/>
      <c r="DY11" s="637"/>
      <c r="DZ11" s="637"/>
      <c r="EA11" s="637"/>
      <c r="EB11" s="637"/>
      <c r="EC11" s="646"/>
    </row>
    <row r="12" spans="2:143" ht="11.25" customHeight="1" x14ac:dyDescent="0.2">
      <c r="B12" s="633" t="s">
        <v>255</v>
      </c>
      <c r="C12" s="634"/>
      <c r="D12" s="634"/>
      <c r="E12" s="634"/>
      <c r="F12" s="634"/>
      <c r="G12" s="634"/>
      <c r="H12" s="634"/>
      <c r="I12" s="634"/>
      <c r="J12" s="634"/>
      <c r="K12" s="634"/>
      <c r="L12" s="634"/>
      <c r="M12" s="634"/>
      <c r="N12" s="634"/>
      <c r="O12" s="634"/>
      <c r="P12" s="634"/>
      <c r="Q12" s="635"/>
      <c r="R12" s="636" t="s">
        <v>140</v>
      </c>
      <c r="S12" s="637"/>
      <c r="T12" s="637"/>
      <c r="U12" s="637"/>
      <c r="V12" s="637"/>
      <c r="W12" s="637"/>
      <c r="X12" s="637"/>
      <c r="Y12" s="638"/>
      <c r="Z12" s="639" t="s">
        <v>140</v>
      </c>
      <c r="AA12" s="639"/>
      <c r="AB12" s="639"/>
      <c r="AC12" s="639"/>
      <c r="AD12" s="640" t="s">
        <v>140</v>
      </c>
      <c r="AE12" s="640"/>
      <c r="AF12" s="640"/>
      <c r="AG12" s="640"/>
      <c r="AH12" s="640"/>
      <c r="AI12" s="640"/>
      <c r="AJ12" s="640"/>
      <c r="AK12" s="640"/>
      <c r="AL12" s="641" t="s">
        <v>140</v>
      </c>
      <c r="AM12" s="642"/>
      <c r="AN12" s="642"/>
      <c r="AO12" s="643"/>
      <c r="AP12" s="633" t="s">
        <v>256</v>
      </c>
      <c r="AQ12" s="634"/>
      <c r="AR12" s="634"/>
      <c r="AS12" s="634"/>
      <c r="AT12" s="634"/>
      <c r="AU12" s="634"/>
      <c r="AV12" s="634"/>
      <c r="AW12" s="634"/>
      <c r="AX12" s="634"/>
      <c r="AY12" s="634"/>
      <c r="AZ12" s="634"/>
      <c r="BA12" s="634"/>
      <c r="BB12" s="634"/>
      <c r="BC12" s="634"/>
      <c r="BD12" s="634"/>
      <c r="BE12" s="634"/>
      <c r="BF12" s="635"/>
      <c r="BG12" s="636">
        <v>5272662</v>
      </c>
      <c r="BH12" s="637"/>
      <c r="BI12" s="637"/>
      <c r="BJ12" s="637"/>
      <c r="BK12" s="637"/>
      <c r="BL12" s="637"/>
      <c r="BM12" s="637"/>
      <c r="BN12" s="638"/>
      <c r="BO12" s="639">
        <v>40.4</v>
      </c>
      <c r="BP12" s="639"/>
      <c r="BQ12" s="639"/>
      <c r="BR12" s="639"/>
      <c r="BS12" s="640" t="s">
        <v>140</v>
      </c>
      <c r="BT12" s="640"/>
      <c r="BU12" s="640"/>
      <c r="BV12" s="640"/>
      <c r="BW12" s="640"/>
      <c r="BX12" s="640"/>
      <c r="BY12" s="640"/>
      <c r="BZ12" s="640"/>
      <c r="CA12" s="640"/>
      <c r="CB12" s="644"/>
      <c r="CD12" s="633" t="s">
        <v>257</v>
      </c>
      <c r="CE12" s="634"/>
      <c r="CF12" s="634"/>
      <c r="CG12" s="634"/>
      <c r="CH12" s="634"/>
      <c r="CI12" s="634"/>
      <c r="CJ12" s="634"/>
      <c r="CK12" s="634"/>
      <c r="CL12" s="634"/>
      <c r="CM12" s="634"/>
      <c r="CN12" s="634"/>
      <c r="CO12" s="634"/>
      <c r="CP12" s="634"/>
      <c r="CQ12" s="635"/>
      <c r="CR12" s="636">
        <v>542883</v>
      </c>
      <c r="CS12" s="637"/>
      <c r="CT12" s="637"/>
      <c r="CU12" s="637"/>
      <c r="CV12" s="637"/>
      <c r="CW12" s="637"/>
      <c r="CX12" s="637"/>
      <c r="CY12" s="638"/>
      <c r="CZ12" s="639">
        <v>1.4</v>
      </c>
      <c r="DA12" s="639"/>
      <c r="DB12" s="639"/>
      <c r="DC12" s="639"/>
      <c r="DD12" s="645">
        <v>500</v>
      </c>
      <c r="DE12" s="637"/>
      <c r="DF12" s="637"/>
      <c r="DG12" s="637"/>
      <c r="DH12" s="637"/>
      <c r="DI12" s="637"/>
      <c r="DJ12" s="637"/>
      <c r="DK12" s="637"/>
      <c r="DL12" s="637"/>
      <c r="DM12" s="637"/>
      <c r="DN12" s="637"/>
      <c r="DO12" s="637"/>
      <c r="DP12" s="638"/>
      <c r="DQ12" s="645">
        <v>435282</v>
      </c>
      <c r="DR12" s="637"/>
      <c r="DS12" s="637"/>
      <c r="DT12" s="637"/>
      <c r="DU12" s="637"/>
      <c r="DV12" s="637"/>
      <c r="DW12" s="637"/>
      <c r="DX12" s="637"/>
      <c r="DY12" s="637"/>
      <c r="DZ12" s="637"/>
      <c r="EA12" s="637"/>
      <c r="EB12" s="637"/>
      <c r="EC12" s="646"/>
    </row>
    <row r="13" spans="2:143" ht="11.25" customHeight="1" x14ac:dyDescent="0.2">
      <c r="B13" s="633" t="s">
        <v>258</v>
      </c>
      <c r="C13" s="634"/>
      <c r="D13" s="634"/>
      <c r="E13" s="634"/>
      <c r="F13" s="634"/>
      <c r="G13" s="634"/>
      <c r="H13" s="634"/>
      <c r="I13" s="634"/>
      <c r="J13" s="634"/>
      <c r="K13" s="634"/>
      <c r="L13" s="634"/>
      <c r="M13" s="634"/>
      <c r="N13" s="634"/>
      <c r="O13" s="634"/>
      <c r="P13" s="634"/>
      <c r="Q13" s="635"/>
      <c r="R13" s="636" t="s">
        <v>140</v>
      </c>
      <c r="S13" s="637"/>
      <c r="T13" s="637"/>
      <c r="U13" s="637"/>
      <c r="V13" s="637"/>
      <c r="W13" s="637"/>
      <c r="X13" s="637"/>
      <c r="Y13" s="638"/>
      <c r="Z13" s="639" t="s">
        <v>247</v>
      </c>
      <c r="AA13" s="639"/>
      <c r="AB13" s="639"/>
      <c r="AC13" s="639"/>
      <c r="AD13" s="640" t="s">
        <v>140</v>
      </c>
      <c r="AE13" s="640"/>
      <c r="AF13" s="640"/>
      <c r="AG13" s="640"/>
      <c r="AH13" s="640"/>
      <c r="AI13" s="640"/>
      <c r="AJ13" s="640"/>
      <c r="AK13" s="640"/>
      <c r="AL13" s="641" t="s">
        <v>247</v>
      </c>
      <c r="AM13" s="642"/>
      <c r="AN13" s="642"/>
      <c r="AO13" s="643"/>
      <c r="AP13" s="633" t="s">
        <v>259</v>
      </c>
      <c r="AQ13" s="634"/>
      <c r="AR13" s="634"/>
      <c r="AS13" s="634"/>
      <c r="AT13" s="634"/>
      <c r="AU13" s="634"/>
      <c r="AV13" s="634"/>
      <c r="AW13" s="634"/>
      <c r="AX13" s="634"/>
      <c r="AY13" s="634"/>
      <c r="AZ13" s="634"/>
      <c r="BA13" s="634"/>
      <c r="BB13" s="634"/>
      <c r="BC13" s="634"/>
      <c r="BD13" s="634"/>
      <c r="BE13" s="634"/>
      <c r="BF13" s="635"/>
      <c r="BG13" s="636">
        <v>4754713</v>
      </c>
      <c r="BH13" s="637"/>
      <c r="BI13" s="637"/>
      <c r="BJ13" s="637"/>
      <c r="BK13" s="637"/>
      <c r="BL13" s="637"/>
      <c r="BM13" s="637"/>
      <c r="BN13" s="638"/>
      <c r="BO13" s="639">
        <v>36.4</v>
      </c>
      <c r="BP13" s="639"/>
      <c r="BQ13" s="639"/>
      <c r="BR13" s="639"/>
      <c r="BS13" s="640" t="s">
        <v>140</v>
      </c>
      <c r="BT13" s="640"/>
      <c r="BU13" s="640"/>
      <c r="BV13" s="640"/>
      <c r="BW13" s="640"/>
      <c r="BX13" s="640"/>
      <c r="BY13" s="640"/>
      <c r="BZ13" s="640"/>
      <c r="CA13" s="640"/>
      <c r="CB13" s="644"/>
      <c r="CD13" s="633" t="s">
        <v>260</v>
      </c>
      <c r="CE13" s="634"/>
      <c r="CF13" s="634"/>
      <c r="CG13" s="634"/>
      <c r="CH13" s="634"/>
      <c r="CI13" s="634"/>
      <c r="CJ13" s="634"/>
      <c r="CK13" s="634"/>
      <c r="CL13" s="634"/>
      <c r="CM13" s="634"/>
      <c r="CN13" s="634"/>
      <c r="CO13" s="634"/>
      <c r="CP13" s="634"/>
      <c r="CQ13" s="635"/>
      <c r="CR13" s="636">
        <v>1764758</v>
      </c>
      <c r="CS13" s="637"/>
      <c r="CT13" s="637"/>
      <c r="CU13" s="637"/>
      <c r="CV13" s="637"/>
      <c r="CW13" s="637"/>
      <c r="CX13" s="637"/>
      <c r="CY13" s="638"/>
      <c r="CZ13" s="639">
        <v>4.7</v>
      </c>
      <c r="DA13" s="639"/>
      <c r="DB13" s="639"/>
      <c r="DC13" s="639"/>
      <c r="DD13" s="645">
        <v>548851</v>
      </c>
      <c r="DE13" s="637"/>
      <c r="DF13" s="637"/>
      <c r="DG13" s="637"/>
      <c r="DH13" s="637"/>
      <c r="DI13" s="637"/>
      <c r="DJ13" s="637"/>
      <c r="DK13" s="637"/>
      <c r="DL13" s="637"/>
      <c r="DM13" s="637"/>
      <c r="DN13" s="637"/>
      <c r="DO13" s="637"/>
      <c r="DP13" s="638"/>
      <c r="DQ13" s="645">
        <v>1293522</v>
      </c>
      <c r="DR13" s="637"/>
      <c r="DS13" s="637"/>
      <c r="DT13" s="637"/>
      <c r="DU13" s="637"/>
      <c r="DV13" s="637"/>
      <c r="DW13" s="637"/>
      <c r="DX13" s="637"/>
      <c r="DY13" s="637"/>
      <c r="DZ13" s="637"/>
      <c r="EA13" s="637"/>
      <c r="EB13" s="637"/>
      <c r="EC13" s="646"/>
    </row>
    <row r="14" spans="2:143" ht="11.25" customHeight="1" x14ac:dyDescent="0.2">
      <c r="B14" s="633" t="s">
        <v>261</v>
      </c>
      <c r="C14" s="634"/>
      <c r="D14" s="634"/>
      <c r="E14" s="634"/>
      <c r="F14" s="634"/>
      <c r="G14" s="634"/>
      <c r="H14" s="634"/>
      <c r="I14" s="634"/>
      <c r="J14" s="634"/>
      <c r="K14" s="634"/>
      <c r="L14" s="634"/>
      <c r="M14" s="634"/>
      <c r="N14" s="634"/>
      <c r="O14" s="634"/>
      <c r="P14" s="634"/>
      <c r="Q14" s="635"/>
      <c r="R14" s="636">
        <v>7</v>
      </c>
      <c r="S14" s="637"/>
      <c r="T14" s="637"/>
      <c r="U14" s="637"/>
      <c r="V14" s="637"/>
      <c r="W14" s="637"/>
      <c r="X14" s="637"/>
      <c r="Y14" s="638"/>
      <c r="Z14" s="639">
        <v>0</v>
      </c>
      <c r="AA14" s="639"/>
      <c r="AB14" s="639"/>
      <c r="AC14" s="639"/>
      <c r="AD14" s="640">
        <v>7</v>
      </c>
      <c r="AE14" s="640"/>
      <c r="AF14" s="640"/>
      <c r="AG14" s="640"/>
      <c r="AH14" s="640"/>
      <c r="AI14" s="640"/>
      <c r="AJ14" s="640"/>
      <c r="AK14" s="640"/>
      <c r="AL14" s="641">
        <v>0</v>
      </c>
      <c r="AM14" s="642"/>
      <c r="AN14" s="642"/>
      <c r="AO14" s="643"/>
      <c r="AP14" s="633" t="s">
        <v>262</v>
      </c>
      <c r="AQ14" s="634"/>
      <c r="AR14" s="634"/>
      <c r="AS14" s="634"/>
      <c r="AT14" s="634"/>
      <c r="AU14" s="634"/>
      <c r="AV14" s="634"/>
      <c r="AW14" s="634"/>
      <c r="AX14" s="634"/>
      <c r="AY14" s="634"/>
      <c r="AZ14" s="634"/>
      <c r="BA14" s="634"/>
      <c r="BB14" s="634"/>
      <c r="BC14" s="634"/>
      <c r="BD14" s="634"/>
      <c r="BE14" s="634"/>
      <c r="BF14" s="635"/>
      <c r="BG14" s="636">
        <v>129497</v>
      </c>
      <c r="BH14" s="637"/>
      <c r="BI14" s="637"/>
      <c r="BJ14" s="637"/>
      <c r="BK14" s="637"/>
      <c r="BL14" s="637"/>
      <c r="BM14" s="637"/>
      <c r="BN14" s="638"/>
      <c r="BO14" s="639">
        <v>1</v>
      </c>
      <c r="BP14" s="639"/>
      <c r="BQ14" s="639"/>
      <c r="BR14" s="639"/>
      <c r="BS14" s="640" t="s">
        <v>247</v>
      </c>
      <c r="BT14" s="640"/>
      <c r="BU14" s="640"/>
      <c r="BV14" s="640"/>
      <c r="BW14" s="640"/>
      <c r="BX14" s="640"/>
      <c r="BY14" s="640"/>
      <c r="BZ14" s="640"/>
      <c r="CA14" s="640"/>
      <c r="CB14" s="644"/>
      <c r="CD14" s="633" t="s">
        <v>263</v>
      </c>
      <c r="CE14" s="634"/>
      <c r="CF14" s="634"/>
      <c r="CG14" s="634"/>
      <c r="CH14" s="634"/>
      <c r="CI14" s="634"/>
      <c r="CJ14" s="634"/>
      <c r="CK14" s="634"/>
      <c r="CL14" s="634"/>
      <c r="CM14" s="634"/>
      <c r="CN14" s="634"/>
      <c r="CO14" s="634"/>
      <c r="CP14" s="634"/>
      <c r="CQ14" s="635"/>
      <c r="CR14" s="636">
        <v>1139272</v>
      </c>
      <c r="CS14" s="637"/>
      <c r="CT14" s="637"/>
      <c r="CU14" s="637"/>
      <c r="CV14" s="637"/>
      <c r="CW14" s="637"/>
      <c r="CX14" s="637"/>
      <c r="CY14" s="638"/>
      <c r="CZ14" s="639">
        <v>3</v>
      </c>
      <c r="DA14" s="639"/>
      <c r="DB14" s="639"/>
      <c r="DC14" s="639"/>
      <c r="DD14" s="645">
        <v>4021</v>
      </c>
      <c r="DE14" s="637"/>
      <c r="DF14" s="637"/>
      <c r="DG14" s="637"/>
      <c r="DH14" s="637"/>
      <c r="DI14" s="637"/>
      <c r="DJ14" s="637"/>
      <c r="DK14" s="637"/>
      <c r="DL14" s="637"/>
      <c r="DM14" s="637"/>
      <c r="DN14" s="637"/>
      <c r="DO14" s="637"/>
      <c r="DP14" s="638"/>
      <c r="DQ14" s="645">
        <v>604438</v>
      </c>
      <c r="DR14" s="637"/>
      <c r="DS14" s="637"/>
      <c r="DT14" s="637"/>
      <c r="DU14" s="637"/>
      <c r="DV14" s="637"/>
      <c r="DW14" s="637"/>
      <c r="DX14" s="637"/>
      <c r="DY14" s="637"/>
      <c r="DZ14" s="637"/>
      <c r="EA14" s="637"/>
      <c r="EB14" s="637"/>
      <c r="EC14" s="646"/>
    </row>
    <row r="15" spans="2:143" ht="11.25" customHeight="1" x14ac:dyDescent="0.2">
      <c r="B15" s="633" t="s">
        <v>264</v>
      </c>
      <c r="C15" s="634"/>
      <c r="D15" s="634"/>
      <c r="E15" s="634"/>
      <c r="F15" s="634"/>
      <c r="G15" s="634"/>
      <c r="H15" s="634"/>
      <c r="I15" s="634"/>
      <c r="J15" s="634"/>
      <c r="K15" s="634"/>
      <c r="L15" s="634"/>
      <c r="M15" s="634"/>
      <c r="N15" s="634"/>
      <c r="O15" s="634"/>
      <c r="P15" s="634"/>
      <c r="Q15" s="635"/>
      <c r="R15" s="636" t="s">
        <v>140</v>
      </c>
      <c r="S15" s="637"/>
      <c r="T15" s="637"/>
      <c r="U15" s="637"/>
      <c r="V15" s="637"/>
      <c r="W15" s="637"/>
      <c r="X15" s="637"/>
      <c r="Y15" s="638"/>
      <c r="Z15" s="639" t="s">
        <v>247</v>
      </c>
      <c r="AA15" s="639"/>
      <c r="AB15" s="639"/>
      <c r="AC15" s="639"/>
      <c r="AD15" s="640" t="s">
        <v>140</v>
      </c>
      <c r="AE15" s="640"/>
      <c r="AF15" s="640"/>
      <c r="AG15" s="640"/>
      <c r="AH15" s="640"/>
      <c r="AI15" s="640"/>
      <c r="AJ15" s="640"/>
      <c r="AK15" s="640"/>
      <c r="AL15" s="641" t="s">
        <v>140</v>
      </c>
      <c r="AM15" s="642"/>
      <c r="AN15" s="642"/>
      <c r="AO15" s="643"/>
      <c r="AP15" s="633" t="s">
        <v>265</v>
      </c>
      <c r="AQ15" s="634"/>
      <c r="AR15" s="634"/>
      <c r="AS15" s="634"/>
      <c r="AT15" s="634"/>
      <c r="AU15" s="634"/>
      <c r="AV15" s="634"/>
      <c r="AW15" s="634"/>
      <c r="AX15" s="634"/>
      <c r="AY15" s="634"/>
      <c r="AZ15" s="634"/>
      <c r="BA15" s="634"/>
      <c r="BB15" s="634"/>
      <c r="BC15" s="634"/>
      <c r="BD15" s="634"/>
      <c r="BE15" s="634"/>
      <c r="BF15" s="635"/>
      <c r="BG15" s="636">
        <v>589922</v>
      </c>
      <c r="BH15" s="637"/>
      <c r="BI15" s="637"/>
      <c r="BJ15" s="637"/>
      <c r="BK15" s="637"/>
      <c r="BL15" s="637"/>
      <c r="BM15" s="637"/>
      <c r="BN15" s="638"/>
      <c r="BO15" s="639">
        <v>4.5</v>
      </c>
      <c r="BP15" s="639"/>
      <c r="BQ15" s="639"/>
      <c r="BR15" s="639"/>
      <c r="BS15" s="640" t="s">
        <v>140</v>
      </c>
      <c r="BT15" s="640"/>
      <c r="BU15" s="640"/>
      <c r="BV15" s="640"/>
      <c r="BW15" s="640"/>
      <c r="BX15" s="640"/>
      <c r="BY15" s="640"/>
      <c r="BZ15" s="640"/>
      <c r="CA15" s="640"/>
      <c r="CB15" s="644"/>
      <c r="CD15" s="633" t="s">
        <v>266</v>
      </c>
      <c r="CE15" s="634"/>
      <c r="CF15" s="634"/>
      <c r="CG15" s="634"/>
      <c r="CH15" s="634"/>
      <c r="CI15" s="634"/>
      <c r="CJ15" s="634"/>
      <c r="CK15" s="634"/>
      <c r="CL15" s="634"/>
      <c r="CM15" s="634"/>
      <c r="CN15" s="634"/>
      <c r="CO15" s="634"/>
      <c r="CP15" s="634"/>
      <c r="CQ15" s="635"/>
      <c r="CR15" s="636">
        <v>3336130</v>
      </c>
      <c r="CS15" s="637"/>
      <c r="CT15" s="637"/>
      <c r="CU15" s="637"/>
      <c r="CV15" s="637"/>
      <c r="CW15" s="637"/>
      <c r="CX15" s="637"/>
      <c r="CY15" s="638"/>
      <c r="CZ15" s="639">
        <v>8.9</v>
      </c>
      <c r="DA15" s="639"/>
      <c r="DB15" s="639"/>
      <c r="DC15" s="639"/>
      <c r="DD15" s="645">
        <v>357645</v>
      </c>
      <c r="DE15" s="637"/>
      <c r="DF15" s="637"/>
      <c r="DG15" s="637"/>
      <c r="DH15" s="637"/>
      <c r="DI15" s="637"/>
      <c r="DJ15" s="637"/>
      <c r="DK15" s="637"/>
      <c r="DL15" s="637"/>
      <c r="DM15" s="637"/>
      <c r="DN15" s="637"/>
      <c r="DO15" s="637"/>
      <c r="DP15" s="638"/>
      <c r="DQ15" s="645">
        <v>2552541</v>
      </c>
      <c r="DR15" s="637"/>
      <c r="DS15" s="637"/>
      <c r="DT15" s="637"/>
      <c r="DU15" s="637"/>
      <c r="DV15" s="637"/>
      <c r="DW15" s="637"/>
      <c r="DX15" s="637"/>
      <c r="DY15" s="637"/>
      <c r="DZ15" s="637"/>
      <c r="EA15" s="637"/>
      <c r="EB15" s="637"/>
      <c r="EC15" s="646"/>
    </row>
    <row r="16" spans="2:143" ht="11.25" customHeight="1" x14ac:dyDescent="0.2">
      <c r="B16" s="633" t="s">
        <v>267</v>
      </c>
      <c r="C16" s="634"/>
      <c r="D16" s="634"/>
      <c r="E16" s="634"/>
      <c r="F16" s="634"/>
      <c r="G16" s="634"/>
      <c r="H16" s="634"/>
      <c r="I16" s="634"/>
      <c r="J16" s="634"/>
      <c r="K16" s="634"/>
      <c r="L16" s="634"/>
      <c r="M16" s="634"/>
      <c r="N16" s="634"/>
      <c r="O16" s="634"/>
      <c r="P16" s="634"/>
      <c r="Q16" s="635"/>
      <c r="R16" s="636">
        <v>36678</v>
      </c>
      <c r="S16" s="637"/>
      <c r="T16" s="637"/>
      <c r="U16" s="637"/>
      <c r="V16" s="637"/>
      <c r="W16" s="637"/>
      <c r="X16" s="637"/>
      <c r="Y16" s="638"/>
      <c r="Z16" s="639">
        <v>0.1</v>
      </c>
      <c r="AA16" s="639"/>
      <c r="AB16" s="639"/>
      <c r="AC16" s="639"/>
      <c r="AD16" s="640">
        <v>36678</v>
      </c>
      <c r="AE16" s="640"/>
      <c r="AF16" s="640"/>
      <c r="AG16" s="640"/>
      <c r="AH16" s="640"/>
      <c r="AI16" s="640"/>
      <c r="AJ16" s="640"/>
      <c r="AK16" s="640"/>
      <c r="AL16" s="641">
        <v>0.2</v>
      </c>
      <c r="AM16" s="642"/>
      <c r="AN16" s="642"/>
      <c r="AO16" s="643"/>
      <c r="AP16" s="633" t="s">
        <v>268</v>
      </c>
      <c r="AQ16" s="634"/>
      <c r="AR16" s="634"/>
      <c r="AS16" s="634"/>
      <c r="AT16" s="634"/>
      <c r="AU16" s="634"/>
      <c r="AV16" s="634"/>
      <c r="AW16" s="634"/>
      <c r="AX16" s="634"/>
      <c r="AY16" s="634"/>
      <c r="AZ16" s="634"/>
      <c r="BA16" s="634"/>
      <c r="BB16" s="634"/>
      <c r="BC16" s="634"/>
      <c r="BD16" s="634"/>
      <c r="BE16" s="634"/>
      <c r="BF16" s="635"/>
      <c r="BG16" s="636" t="s">
        <v>247</v>
      </c>
      <c r="BH16" s="637"/>
      <c r="BI16" s="637"/>
      <c r="BJ16" s="637"/>
      <c r="BK16" s="637"/>
      <c r="BL16" s="637"/>
      <c r="BM16" s="637"/>
      <c r="BN16" s="638"/>
      <c r="BO16" s="639" t="s">
        <v>247</v>
      </c>
      <c r="BP16" s="639"/>
      <c r="BQ16" s="639"/>
      <c r="BR16" s="639"/>
      <c r="BS16" s="640" t="s">
        <v>247</v>
      </c>
      <c r="BT16" s="640"/>
      <c r="BU16" s="640"/>
      <c r="BV16" s="640"/>
      <c r="BW16" s="640"/>
      <c r="BX16" s="640"/>
      <c r="BY16" s="640"/>
      <c r="BZ16" s="640"/>
      <c r="CA16" s="640"/>
      <c r="CB16" s="644"/>
      <c r="CD16" s="633" t="s">
        <v>269</v>
      </c>
      <c r="CE16" s="634"/>
      <c r="CF16" s="634"/>
      <c r="CG16" s="634"/>
      <c r="CH16" s="634"/>
      <c r="CI16" s="634"/>
      <c r="CJ16" s="634"/>
      <c r="CK16" s="634"/>
      <c r="CL16" s="634"/>
      <c r="CM16" s="634"/>
      <c r="CN16" s="634"/>
      <c r="CO16" s="634"/>
      <c r="CP16" s="634"/>
      <c r="CQ16" s="635"/>
      <c r="CR16" s="636" t="s">
        <v>247</v>
      </c>
      <c r="CS16" s="637"/>
      <c r="CT16" s="637"/>
      <c r="CU16" s="637"/>
      <c r="CV16" s="637"/>
      <c r="CW16" s="637"/>
      <c r="CX16" s="637"/>
      <c r="CY16" s="638"/>
      <c r="CZ16" s="639" t="s">
        <v>247</v>
      </c>
      <c r="DA16" s="639"/>
      <c r="DB16" s="639"/>
      <c r="DC16" s="639"/>
      <c r="DD16" s="645" t="s">
        <v>247</v>
      </c>
      <c r="DE16" s="637"/>
      <c r="DF16" s="637"/>
      <c r="DG16" s="637"/>
      <c r="DH16" s="637"/>
      <c r="DI16" s="637"/>
      <c r="DJ16" s="637"/>
      <c r="DK16" s="637"/>
      <c r="DL16" s="637"/>
      <c r="DM16" s="637"/>
      <c r="DN16" s="637"/>
      <c r="DO16" s="637"/>
      <c r="DP16" s="638"/>
      <c r="DQ16" s="645" t="s">
        <v>247</v>
      </c>
      <c r="DR16" s="637"/>
      <c r="DS16" s="637"/>
      <c r="DT16" s="637"/>
      <c r="DU16" s="637"/>
      <c r="DV16" s="637"/>
      <c r="DW16" s="637"/>
      <c r="DX16" s="637"/>
      <c r="DY16" s="637"/>
      <c r="DZ16" s="637"/>
      <c r="EA16" s="637"/>
      <c r="EB16" s="637"/>
      <c r="EC16" s="646"/>
    </row>
    <row r="17" spans="2:133" ht="11.25" customHeight="1" x14ac:dyDescent="0.2">
      <c r="B17" s="633" t="s">
        <v>270</v>
      </c>
      <c r="C17" s="634"/>
      <c r="D17" s="634"/>
      <c r="E17" s="634"/>
      <c r="F17" s="634"/>
      <c r="G17" s="634"/>
      <c r="H17" s="634"/>
      <c r="I17" s="634"/>
      <c r="J17" s="634"/>
      <c r="K17" s="634"/>
      <c r="L17" s="634"/>
      <c r="M17" s="634"/>
      <c r="N17" s="634"/>
      <c r="O17" s="634"/>
      <c r="P17" s="634"/>
      <c r="Q17" s="635"/>
      <c r="R17" s="636">
        <v>202119</v>
      </c>
      <c r="S17" s="637"/>
      <c r="T17" s="637"/>
      <c r="U17" s="637"/>
      <c r="V17" s="637"/>
      <c r="W17" s="637"/>
      <c r="X17" s="637"/>
      <c r="Y17" s="638"/>
      <c r="Z17" s="639">
        <v>0.5</v>
      </c>
      <c r="AA17" s="639"/>
      <c r="AB17" s="639"/>
      <c r="AC17" s="639"/>
      <c r="AD17" s="640">
        <v>202119</v>
      </c>
      <c r="AE17" s="640"/>
      <c r="AF17" s="640"/>
      <c r="AG17" s="640"/>
      <c r="AH17" s="640"/>
      <c r="AI17" s="640"/>
      <c r="AJ17" s="640"/>
      <c r="AK17" s="640"/>
      <c r="AL17" s="641">
        <v>1.1000000000000001</v>
      </c>
      <c r="AM17" s="642"/>
      <c r="AN17" s="642"/>
      <c r="AO17" s="643"/>
      <c r="AP17" s="633" t="s">
        <v>271</v>
      </c>
      <c r="AQ17" s="634"/>
      <c r="AR17" s="634"/>
      <c r="AS17" s="634"/>
      <c r="AT17" s="634"/>
      <c r="AU17" s="634"/>
      <c r="AV17" s="634"/>
      <c r="AW17" s="634"/>
      <c r="AX17" s="634"/>
      <c r="AY17" s="634"/>
      <c r="AZ17" s="634"/>
      <c r="BA17" s="634"/>
      <c r="BB17" s="634"/>
      <c r="BC17" s="634"/>
      <c r="BD17" s="634"/>
      <c r="BE17" s="634"/>
      <c r="BF17" s="635"/>
      <c r="BG17" s="636" t="s">
        <v>140</v>
      </c>
      <c r="BH17" s="637"/>
      <c r="BI17" s="637"/>
      <c r="BJ17" s="637"/>
      <c r="BK17" s="637"/>
      <c r="BL17" s="637"/>
      <c r="BM17" s="637"/>
      <c r="BN17" s="638"/>
      <c r="BO17" s="639" t="s">
        <v>140</v>
      </c>
      <c r="BP17" s="639"/>
      <c r="BQ17" s="639"/>
      <c r="BR17" s="639"/>
      <c r="BS17" s="640" t="s">
        <v>140</v>
      </c>
      <c r="BT17" s="640"/>
      <c r="BU17" s="640"/>
      <c r="BV17" s="640"/>
      <c r="BW17" s="640"/>
      <c r="BX17" s="640"/>
      <c r="BY17" s="640"/>
      <c r="BZ17" s="640"/>
      <c r="CA17" s="640"/>
      <c r="CB17" s="644"/>
      <c r="CD17" s="633" t="s">
        <v>272</v>
      </c>
      <c r="CE17" s="634"/>
      <c r="CF17" s="634"/>
      <c r="CG17" s="634"/>
      <c r="CH17" s="634"/>
      <c r="CI17" s="634"/>
      <c r="CJ17" s="634"/>
      <c r="CK17" s="634"/>
      <c r="CL17" s="634"/>
      <c r="CM17" s="634"/>
      <c r="CN17" s="634"/>
      <c r="CO17" s="634"/>
      <c r="CP17" s="634"/>
      <c r="CQ17" s="635"/>
      <c r="CR17" s="636">
        <v>1789701</v>
      </c>
      <c r="CS17" s="637"/>
      <c r="CT17" s="637"/>
      <c r="CU17" s="637"/>
      <c r="CV17" s="637"/>
      <c r="CW17" s="637"/>
      <c r="CX17" s="637"/>
      <c r="CY17" s="638"/>
      <c r="CZ17" s="639">
        <v>4.8</v>
      </c>
      <c r="DA17" s="639"/>
      <c r="DB17" s="639"/>
      <c r="DC17" s="639"/>
      <c r="DD17" s="645" t="s">
        <v>140</v>
      </c>
      <c r="DE17" s="637"/>
      <c r="DF17" s="637"/>
      <c r="DG17" s="637"/>
      <c r="DH17" s="637"/>
      <c r="DI17" s="637"/>
      <c r="DJ17" s="637"/>
      <c r="DK17" s="637"/>
      <c r="DL17" s="637"/>
      <c r="DM17" s="637"/>
      <c r="DN17" s="637"/>
      <c r="DO17" s="637"/>
      <c r="DP17" s="638"/>
      <c r="DQ17" s="645">
        <v>1789701</v>
      </c>
      <c r="DR17" s="637"/>
      <c r="DS17" s="637"/>
      <c r="DT17" s="637"/>
      <c r="DU17" s="637"/>
      <c r="DV17" s="637"/>
      <c r="DW17" s="637"/>
      <c r="DX17" s="637"/>
      <c r="DY17" s="637"/>
      <c r="DZ17" s="637"/>
      <c r="EA17" s="637"/>
      <c r="EB17" s="637"/>
      <c r="EC17" s="646"/>
    </row>
    <row r="18" spans="2:133" ht="11.25" customHeight="1" x14ac:dyDescent="0.2">
      <c r="B18" s="633" t="s">
        <v>273</v>
      </c>
      <c r="C18" s="634"/>
      <c r="D18" s="634"/>
      <c r="E18" s="634"/>
      <c r="F18" s="634"/>
      <c r="G18" s="634"/>
      <c r="H18" s="634"/>
      <c r="I18" s="634"/>
      <c r="J18" s="634"/>
      <c r="K18" s="634"/>
      <c r="L18" s="634"/>
      <c r="M18" s="634"/>
      <c r="N18" s="634"/>
      <c r="O18" s="634"/>
      <c r="P18" s="634"/>
      <c r="Q18" s="635"/>
      <c r="R18" s="636">
        <v>107577</v>
      </c>
      <c r="S18" s="637"/>
      <c r="T18" s="637"/>
      <c r="U18" s="637"/>
      <c r="V18" s="637"/>
      <c r="W18" s="637"/>
      <c r="X18" s="637"/>
      <c r="Y18" s="638"/>
      <c r="Z18" s="639">
        <v>0.3</v>
      </c>
      <c r="AA18" s="639"/>
      <c r="AB18" s="639"/>
      <c r="AC18" s="639"/>
      <c r="AD18" s="640">
        <v>107577</v>
      </c>
      <c r="AE18" s="640"/>
      <c r="AF18" s="640"/>
      <c r="AG18" s="640"/>
      <c r="AH18" s="640"/>
      <c r="AI18" s="640"/>
      <c r="AJ18" s="640"/>
      <c r="AK18" s="640"/>
      <c r="AL18" s="641">
        <v>0.6</v>
      </c>
      <c r="AM18" s="642"/>
      <c r="AN18" s="642"/>
      <c r="AO18" s="643"/>
      <c r="AP18" s="633" t="s">
        <v>274</v>
      </c>
      <c r="AQ18" s="634"/>
      <c r="AR18" s="634"/>
      <c r="AS18" s="634"/>
      <c r="AT18" s="634"/>
      <c r="AU18" s="634"/>
      <c r="AV18" s="634"/>
      <c r="AW18" s="634"/>
      <c r="AX18" s="634"/>
      <c r="AY18" s="634"/>
      <c r="AZ18" s="634"/>
      <c r="BA18" s="634"/>
      <c r="BB18" s="634"/>
      <c r="BC18" s="634"/>
      <c r="BD18" s="634"/>
      <c r="BE18" s="634"/>
      <c r="BF18" s="635"/>
      <c r="BG18" s="636" t="s">
        <v>140</v>
      </c>
      <c r="BH18" s="637"/>
      <c r="BI18" s="637"/>
      <c r="BJ18" s="637"/>
      <c r="BK18" s="637"/>
      <c r="BL18" s="637"/>
      <c r="BM18" s="637"/>
      <c r="BN18" s="638"/>
      <c r="BO18" s="639" t="s">
        <v>140</v>
      </c>
      <c r="BP18" s="639"/>
      <c r="BQ18" s="639"/>
      <c r="BR18" s="639"/>
      <c r="BS18" s="640" t="s">
        <v>247</v>
      </c>
      <c r="BT18" s="640"/>
      <c r="BU18" s="640"/>
      <c r="BV18" s="640"/>
      <c r="BW18" s="640"/>
      <c r="BX18" s="640"/>
      <c r="BY18" s="640"/>
      <c r="BZ18" s="640"/>
      <c r="CA18" s="640"/>
      <c r="CB18" s="644"/>
      <c r="CD18" s="633" t="s">
        <v>275</v>
      </c>
      <c r="CE18" s="634"/>
      <c r="CF18" s="634"/>
      <c r="CG18" s="634"/>
      <c r="CH18" s="634"/>
      <c r="CI18" s="634"/>
      <c r="CJ18" s="634"/>
      <c r="CK18" s="634"/>
      <c r="CL18" s="634"/>
      <c r="CM18" s="634"/>
      <c r="CN18" s="634"/>
      <c r="CO18" s="634"/>
      <c r="CP18" s="634"/>
      <c r="CQ18" s="635"/>
      <c r="CR18" s="636" t="s">
        <v>140</v>
      </c>
      <c r="CS18" s="637"/>
      <c r="CT18" s="637"/>
      <c r="CU18" s="637"/>
      <c r="CV18" s="637"/>
      <c r="CW18" s="637"/>
      <c r="CX18" s="637"/>
      <c r="CY18" s="638"/>
      <c r="CZ18" s="639" t="s">
        <v>247</v>
      </c>
      <c r="DA18" s="639"/>
      <c r="DB18" s="639"/>
      <c r="DC18" s="639"/>
      <c r="DD18" s="645" t="s">
        <v>140</v>
      </c>
      <c r="DE18" s="637"/>
      <c r="DF18" s="637"/>
      <c r="DG18" s="637"/>
      <c r="DH18" s="637"/>
      <c r="DI18" s="637"/>
      <c r="DJ18" s="637"/>
      <c r="DK18" s="637"/>
      <c r="DL18" s="637"/>
      <c r="DM18" s="637"/>
      <c r="DN18" s="637"/>
      <c r="DO18" s="637"/>
      <c r="DP18" s="638"/>
      <c r="DQ18" s="645" t="s">
        <v>140</v>
      </c>
      <c r="DR18" s="637"/>
      <c r="DS18" s="637"/>
      <c r="DT18" s="637"/>
      <c r="DU18" s="637"/>
      <c r="DV18" s="637"/>
      <c r="DW18" s="637"/>
      <c r="DX18" s="637"/>
      <c r="DY18" s="637"/>
      <c r="DZ18" s="637"/>
      <c r="EA18" s="637"/>
      <c r="EB18" s="637"/>
      <c r="EC18" s="646"/>
    </row>
    <row r="19" spans="2:133" ht="11.25" customHeight="1" x14ac:dyDescent="0.2">
      <c r="B19" s="633" t="s">
        <v>276</v>
      </c>
      <c r="C19" s="634"/>
      <c r="D19" s="634"/>
      <c r="E19" s="634"/>
      <c r="F19" s="634"/>
      <c r="G19" s="634"/>
      <c r="H19" s="634"/>
      <c r="I19" s="634"/>
      <c r="J19" s="634"/>
      <c r="K19" s="634"/>
      <c r="L19" s="634"/>
      <c r="M19" s="634"/>
      <c r="N19" s="634"/>
      <c r="O19" s="634"/>
      <c r="P19" s="634"/>
      <c r="Q19" s="635"/>
      <c r="R19" s="636">
        <v>107380</v>
      </c>
      <c r="S19" s="637"/>
      <c r="T19" s="637"/>
      <c r="U19" s="637"/>
      <c r="V19" s="637"/>
      <c r="W19" s="637"/>
      <c r="X19" s="637"/>
      <c r="Y19" s="638"/>
      <c r="Z19" s="639">
        <v>0.3</v>
      </c>
      <c r="AA19" s="639"/>
      <c r="AB19" s="639"/>
      <c r="AC19" s="639"/>
      <c r="AD19" s="640">
        <v>107380</v>
      </c>
      <c r="AE19" s="640"/>
      <c r="AF19" s="640"/>
      <c r="AG19" s="640"/>
      <c r="AH19" s="640"/>
      <c r="AI19" s="640"/>
      <c r="AJ19" s="640"/>
      <c r="AK19" s="640"/>
      <c r="AL19" s="641">
        <v>0.6</v>
      </c>
      <c r="AM19" s="642"/>
      <c r="AN19" s="642"/>
      <c r="AO19" s="643"/>
      <c r="AP19" s="633" t="s">
        <v>277</v>
      </c>
      <c r="AQ19" s="634"/>
      <c r="AR19" s="634"/>
      <c r="AS19" s="634"/>
      <c r="AT19" s="634"/>
      <c r="AU19" s="634"/>
      <c r="AV19" s="634"/>
      <c r="AW19" s="634"/>
      <c r="AX19" s="634"/>
      <c r="AY19" s="634"/>
      <c r="AZ19" s="634"/>
      <c r="BA19" s="634"/>
      <c r="BB19" s="634"/>
      <c r="BC19" s="634"/>
      <c r="BD19" s="634"/>
      <c r="BE19" s="634"/>
      <c r="BF19" s="635"/>
      <c r="BG19" s="636">
        <v>988712</v>
      </c>
      <c r="BH19" s="637"/>
      <c r="BI19" s="637"/>
      <c r="BJ19" s="637"/>
      <c r="BK19" s="637"/>
      <c r="BL19" s="637"/>
      <c r="BM19" s="637"/>
      <c r="BN19" s="638"/>
      <c r="BO19" s="639">
        <v>7.6</v>
      </c>
      <c r="BP19" s="639"/>
      <c r="BQ19" s="639"/>
      <c r="BR19" s="639"/>
      <c r="BS19" s="640" t="s">
        <v>247</v>
      </c>
      <c r="BT19" s="640"/>
      <c r="BU19" s="640"/>
      <c r="BV19" s="640"/>
      <c r="BW19" s="640"/>
      <c r="BX19" s="640"/>
      <c r="BY19" s="640"/>
      <c r="BZ19" s="640"/>
      <c r="CA19" s="640"/>
      <c r="CB19" s="644"/>
      <c r="CD19" s="633" t="s">
        <v>278</v>
      </c>
      <c r="CE19" s="634"/>
      <c r="CF19" s="634"/>
      <c r="CG19" s="634"/>
      <c r="CH19" s="634"/>
      <c r="CI19" s="634"/>
      <c r="CJ19" s="634"/>
      <c r="CK19" s="634"/>
      <c r="CL19" s="634"/>
      <c r="CM19" s="634"/>
      <c r="CN19" s="634"/>
      <c r="CO19" s="634"/>
      <c r="CP19" s="634"/>
      <c r="CQ19" s="635"/>
      <c r="CR19" s="636" t="s">
        <v>247</v>
      </c>
      <c r="CS19" s="637"/>
      <c r="CT19" s="637"/>
      <c r="CU19" s="637"/>
      <c r="CV19" s="637"/>
      <c r="CW19" s="637"/>
      <c r="CX19" s="637"/>
      <c r="CY19" s="638"/>
      <c r="CZ19" s="639" t="s">
        <v>140</v>
      </c>
      <c r="DA19" s="639"/>
      <c r="DB19" s="639"/>
      <c r="DC19" s="639"/>
      <c r="DD19" s="645" t="s">
        <v>247</v>
      </c>
      <c r="DE19" s="637"/>
      <c r="DF19" s="637"/>
      <c r="DG19" s="637"/>
      <c r="DH19" s="637"/>
      <c r="DI19" s="637"/>
      <c r="DJ19" s="637"/>
      <c r="DK19" s="637"/>
      <c r="DL19" s="637"/>
      <c r="DM19" s="637"/>
      <c r="DN19" s="637"/>
      <c r="DO19" s="637"/>
      <c r="DP19" s="638"/>
      <c r="DQ19" s="645" t="s">
        <v>247</v>
      </c>
      <c r="DR19" s="637"/>
      <c r="DS19" s="637"/>
      <c r="DT19" s="637"/>
      <c r="DU19" s="637"/>
      <c r="DV19" s="637"/>
      <c r="DW19" s="637"/>
      <c r="DX19" s="637"/>
      <c r="DY19" s="637"/>
      <c r="DZ19" s="637"/>
      <c r="EA19" s="637"/>
      <c r="EB19" s="637"/>
      <c r="EC19" s="646"/>
    </row>
    <row r="20" spans="2:133" ht="11.25" customHeight="1" x14ac:dyDescent="0.2">
      <c r="B20" s="649" t="s">
        <v>279</v>
      </c>
      <c r="C20" s="650"/>
      <c r="D20" s="650"/>
      <c r="E20" s="650"/>
      <c r="F20" s="650"/>
      <c r="G20" s="650"/>
      <c r="H20" s="650"/>
      <c r="I20" s="650"/>
      <c r="J20" s="650"/>
      <c r="K20" s="650"/>
      <c r="L20" s="650"/>
      <c r="M20" s="650"/>
      <c r="N20" s="650"/>
      <c r="O20" s="650"/>
      <c r="P20" s="650"/>
      <c r="Q20" s="651"/>
      <c r="R20" s="636">
        <v>197</v>
      </c>
      <c r="S20" s="637"/>
      <c r="T20" s="637"/>
      <c r="U20" s="637"/>
      <c r="V20" s="637"/>
      <c r="W20" s="637"/>
      <c r="X20" s="637"/>
      <c r="Y20" s="638"/>
      <c r="Z20" s="639">
        <v>0</v>
      </c>
      <c r="AA20" s="639"/>
      <c r="AB20" s="639"/>
      <c r="AC20" s="639"/>
      <c r="AD20" s="640">
        <v>197</v>
      </c>
      <c r="AE20" s="640"/>
      <c r="AF20" s="640"/>
      <c r="AG20" s="640"/>
      <c r="AH20" s="640"/>
      <c r="AI20" s="640"/>
      <c r="AJ20" s="640"/>
      <c r="AK20" s="640"/>
      <c r="AL20" s="641">
        <v>0</v>
      </c>
      <c r="AM20" s="642"/>
      <c r="AN20" s="642"/>
      <c r="AO20" s="643"/>
      <c r="AP20" s="633" t="s">
        <v>280</v>
      </c>
      <c r="AQ20" s="634"/>
      <c r="AR20" s="634"/>
      <c r="AS20" s="634"/>
      <c r="AT20" s="634"/>
      <c r="AU20" s="634"/>
      <c r="AV20" s="634"/>
      <c r="AW20" s="634"/>
      <c r="AX20" s="634"/>
      <c r="AY20" s="634"/>
      <c r="AZ20" s="634"/>
      <c r="BA20" s="634"/>
      <c r="BB20" s="634"/>
      <c r="BC20" s="634"/>
      <c r="BD20" s="634"/>
      <c r="BE20" s="634"/>
      <c r="BF20" s="635"/>
      <c r="BG20" s="636">
        <v>988712</v>
      </c>
      <c r="BH20" s="637"/>
      <c r="BI20" s="637"/>
      <c r="BJ20" s="637"/>
      <c r="BK20" s="637"/>
      <c r="BL20" s="637"/>
      <c r="BM20" s="637"/>
      <c r="BN20" s="638"/>
      <c r="BO20" s="639">
        <v>7.6</v>
      </c>
      <c r="BP20" s="639"/>
      <c r="BQ20" s="639"/>
      <c r="BR20" s="639"/>
      <c r="BS20" s="640" t="s">
        <v>140</v>
      </c>
      <c r="BT20" s="640"/>
      <c r="BU20" s="640"/>
      <c r="BV20" s="640"/>
      <c r="BW20" s="640"/>
      <c r="BX20" s="640"/>
      <c r="BY20" s="640"/>
      <c r="BZ20" s="640"/>
      <c r="CA20" s="640"/>
      <c r="CB20" s="644"/>
      <c r="CD20" s="633" t="s">
        <v>281</v>
      </c>
      <c r="CE20" s="634"/>
      <c r="CF20" s="634"/>
      <c r="CG20" s="634"/>
      <c r="CH20" s="634"/>
      <c r="CI20" s="634"/>
      <c r="CJ20" s="634"/>
      <c r="CK20" s="634"/>
      <c r="CL20" s="634"/>
      <c r="CM20" s="634"/>
      <c r="CN20" s="634"/>
      <c r="CO20" s="634"/>
      <c r="CP20" s="634"/>
      <c r="CQ20" s="635"/>
      <c r="CR20" s="636">
        <v>37579090</v>
      </c>
      <c r="CS20" s="637"/>
      <c r="CT20" s="637"/>
      <c r="CU20" s="637"/>
      <c r="CV20" s="637"/>
      <c r="CW20" s="637"/>
      <c r="CX20" s="637"/>
      <c r="CY20" s="638"/>
      <c r="CZ20" s="639">
        <v>100</v>
      </c>
      <c r="DA20" s="639"/>
      <c r="DB20" s="639"/>
      <c r="DC20" s="639"/>
      <c r="DD20" s="645">
        <v>1750621</v>
      </c>
      <c r="DE20" s="637"/>
      <c r="DF20" s="637"/>
      <c r="DG20" s="637"/>
      <c r="DH20" s="637"/>
      <c r="DI20" s="637"/>
      <c r="DJ20" s="637"/>
      <c r="DK20" s="637"/>
      <c r="DL20" s="637"/>
      <c r="DM20" s="637"/>
      <c r="DN20" s="637"/>
      <c r="DO20" s="637"/>
      <c r="DP20" s="638"/>
      <c r="DQ20" s="645">
        <v>23244022</v>
      </c>
      <c r="DR20" s="637"/>
      <c r="DS20" s="637"/>
      <c r="DT20" s="637"/>
      <c r="DU20" s="637"/>
      <c r="DV20" s="637"/>
      <c r="DW20" s="637"/>
      <c r="DX20" s="637"/>
      <c r="DY20" s="637"/>
      <c r="DZ20" s="637"/>
      <c r="EA20" s="637"/>
      <c r="EB20" s="637"/>
      <c r="EC20" s="646"/>
    </row>
    <row r="21" spans="2:133" ht="11.25" customHeight="1" x14ac:dyDescent="0.2">
      <c r="B21" s="633" t="s">
        <v>282</v>
      </c>
      <c r="C21" s="634"/>
      <c r="D21" s="634"/>
      <c r="E21" s="634"/>
      <c r="F21" s="634"/>
      <c r="G21" s="634"/>
      <c r="H21" s="634"/>
      <c r="I21" s="634"/>
      <c r="J21" s="634"/>
      <c r="K21" s="634"/>
      <c r="L21" s="634"/>
      <c r="M21" s="634"/>
      <c r="N21" s="634"/>
      <c r="O21" s="634"/>
      <c r="P21" s="634"/>
      <c r="Q21" s="635"/>
      <c r="R21" s="636">
        <v>3243583</v>
      </c>
      <c r="S21" s="637"/>
      <c r="T21" s="637"/>
      <c r="U21" s="637"/>
      <c r="V21" s="637"/>
      <c r="W21" s="637"/>
      <c r="X21" s="637"/>
      <c r="Y21" s="638"/>
      <c r="Z21" s="639">
        <v>8</v>
      </c>
      <c r="AA21" s="639"/>
      <c r="AB21" s="639"/>
      <c r="AC21" s="639"/>
      <c r="AD21" s="640">
        <v>3107904</v>
      </c>
      <c r="AE21" s="640"/>
      <c r="AF21" s="640"/>
      <c r="AG21" s="640"/>
      <c r="AH21" s="640"/>
      <c r="AI21" s="640"/>
      <c r="AJ21" s="640"/>
      <c r="AK21" s="640"/>
      <c r="AL21" s="641">
        <v>17.3</v>
      </c>
      <c r="AM21" s="642"/>
      <c r="AN21" s="642"/>
      <c r="AO21" s="643"/>
      <c r="AP21" s="633" t="s">
        <v>283</v>
      </c>
      <c r="AQ21" s="652"/>
      <c r="AR21" s="652"/>
      <c r="AS21" s="652"/>
      <c r="AT21" s="652"/>
      <c r="AU21" s="652"/>
      <c r="AV21" s="652"/>
      <c r="AW21" s="652"/>
      <c r="AX21" s="652"/>
      <c r="AY21" s="652"/>
      <c r="AZ21" s="652"/>
      <c r="BA21" s="652"/>
      <c r="BB21" s="652"/>
      <c r="BC21" s="652"/>
      <c r="BD21" s="652"/>
      <c r="BE21" s="652"/>
      <c r="BF21" s="653"/>
      <c r="BG21" s="636" t="s">
        <v>140</v>
      </c>
      <c r="BH21" s="637"/>
      <c r="BI21" s="637"/>
      <c r="BJ21" s="637"/>
      <c r="BK21" s="637"/>
      <c r="BL21" s="637"/>
      <c r="BM21" s="637"/>
      <c r="BN21" s="638"/>
      <c r="BO21" s="639" t="s">
        <v>140</v>
      </c>
      <c r="BP21" s="639"/>
      <c r="BQ21" s="639"/>
      <c r="BR21" s="639"/>
      <c r="BS21" s="640" t="s">
        <v>247</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284</v>
      </c>
      <c r="C22" s="634"/>
      <c r="D22" s="634"/>
      <c r="E22" s="634"/>
      <c r="F22" s="634"/>
      <c r="G22" s="634"/>
      <c r="H22" s="634"/>
      <c r="I22" s="634"/>
      <c r="J22" s="634"/>
      <c r="K22" s="634"/>
      <c r="L22" s="634"/>
      <c r="M22" s="634"/>
      <c r="N22" s="634"/>
      <c r="O22" s="634"/>
      <c r="P22" s="634"/>
      <c r="Q22" s="635"/>
      <c r="R22" s="636">
        <v>3107904</v>
      </c>
      <c r="S22" s="637"/>
      <c r="T22" s="637"/>
      <c r="U22" s="637"/>
      <c r="V22" s="637"/>
      <c r="W22" s="637"/>
      <c r="X22" s="637"/>
      <c r="Y22" s="638"/>
      <c r="Z22" s="639">
        <v>7.7</v>
      </c>
      <c r="AA22" s="639"/>
      <c r="AB22" s="639"/>
      <c r="AC22" s="639"/>
      <c r="AD22" s="640">
        <v>3107904</v>
      </c>
      <c r="AE22" s="640"/>
      <c r="AF22" s="640"/>
      <c r="AG22" s="640"/>
      <c r="AH22" s="640"/>
      <c r="AI22" s="640"/>
      <c r="AJ22" s="640"/>
      <c r="AK22" s="640"/>
      <c r="AL22" s="641">
        <v>17.3</v>
      </c>
      <c r="AM22" s="642"/>
      <c r="AN22" s="642"/>
      <c r="AO22" s="643"/>
      <c r="AP22" s="633" t="s">
        <v>285</v>
      </c>
      <c r="AQ22" s="652"/>
      <c r="AR22" s="652"/>
      <c r="AS22" s="652"/>
      <c r="AT22" s="652"/>
      <c r="AU22" s="652"/>
      <c r="AV22" s="652"/>
      <c r="AW22" s="652"/>
      <c r="AX22" s="652"/>
      <c r="AY22" s="652"/>
      <c r="AZ22" s="652"/>
      <c r="BA22" s="652"/>
      <c r="BB22" s="652"/>
      <c r="BC22" s="652"/>
      <c r="BD22" s="652"/>
      <c r="BE22" s="652"/>
      <c r="BF22" s="653"/>
      <c r="BG22" s="636" t="s">
        <v>247</v>
      </c>
      <c r="BH22" s="637"/>
      <c r="BI22" s="637"/>
      <c r="BJ22" s="637"/>
      <c r="BK22" s="637"/>
      <c r="BL22" s="637"/>
      <c r="BM22" s="637"/>
      <c r="BN22" s="638"/>
      <c r="BO22" s="639" t="s">
        <v>140</v>
      </c>
      <c r="BP22" s="639"/>
      <c r="BQ22" s="639"/>
      <c r="BR22" s="639"/>
      <c r="BS22" s="640" t="s">
        <v>140</v>
      </c>
      <c r="BT22" s="640"/>
      <c r="BU22" s="640"/>
      <c r="BV22" s="640"/>
      <c r="BW22" s="640"/>
      <c r="BX22" s="640"/>
      <c r="BY22" s="640"/>
      <c r="BZ22" s="640"/>
      <c r="CA22" s="640"/>
      <c r="CB22" s="644"/>
      <c r="CD22" s="618" t="s">
        <v>286</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287</v>
      </c>
      <c r="C23" s="634"/>
      <c r="D23" s="634"/>
      <c r="E23" s="634"/>
      <c r="F23" s="634"/>
      <c r="G23" s="634"/>
      <c r="H23" s="634"/>
      <c r="I23" s="634"/>
      <c r="J23" s="634"/>
      <c r="K23" s="634"/>
      <c r="L23" s="634"/>
      <c r="M23" s="634"/>
      <c r="N23" s="634"/>
      <c r="O23" s="634"/>
      <c r="P23" s="634"/>
      <c r="Q23" s="635"/>
      <c r="R23" s="636">
        <v>135679</v>
      </c>
      <c r="S23" s="637"/>
      <c r="T23" s="637"/>
      <c r="U23" s="637"/>
      <c r="V23" s="637"/>
      <c r="W23" s="637"/>
      <c r="X23" s="637"/>
      <c r="Y23" s="638"/>
      <c r="Z23" s="639">
        <v>0.3</v>
      </c>
      <c r="AA23" s="639"/>
      <c r="AB23" s="639"/>
      <c r="AC23" s="639"/>
      <c r="AD23" s="640" t="s">
        <v>247</v>
      </c>
      <c r="AE23" s="640"/>
      <c r="AF23" s="640"/>
      <c r="AG23" s="640"/>
      <c r="AH23" s="640"/>
      <c r="AI23" s="640"/>
      <c r="AJ23" s="640"/>
      <c r="AK23" s="640"/>
      <c r="AL23" s="641" t="s">
        <v>140</v>
      </c>
      <c r="AM23" s="642"/>
      <c r="AN23" s="642"/>
      <c r="AO23" s="643"/>
      <c r="AP23" s="633" t="s">
        <v>288</v>
      </c>
      <c r="AQ23" s="652"/>
      <c r="AR23" s="652"/>
      <c r="AS23" s="652"/>
      <c r="AT23" s="652"/>
      <c r="AU23" s="652"/>
      <c r="AV23" s="652"/>
      <c r="AW23" s="652"/>
      <c r="AX23" s="652"/>
      <c r="AY23" s="652"/>
      <c r="AZ23" s="652"/>
      <c r="BA23" s="652"/>
      <c r="BB23" s="652"/>
      <c r="BC23" s="652"/>
      <c r="BD23" s="652"/>
      <c r="BE23" s="652"/>
      <c r="BF23" s="653"/>
      <c r="BG23" s="636">
        <v>988712</v>
      </c>
      <c r="BH23" s="637"/>
      <c r="BI23" s="637"/>
      <c r="BJ23" s="637"/>
      <c r="BK23" s="637"/>
      <c r="BL23" s="637"/>
      <c r="BM23" s="637"/>
      <c r="BN23" s="638"/>
      <c r="BO23" s="639">
        <v>7.6</v>
      </c>
      <c r="BP23" s="639"/>
      <c r="BQ23" s="639"/>
      <c r="BR23" s="639"/>
      <c r="BS23" s="640" t="s">
        <v>247</v>
      </c>
      <c r="BT23" s="640"/>
      <c r="BU23" s="640"/>
      <c r="BV23" s="640"/>
      <c r="BW23" s="640"/>
      <c r="BX23" s="640"/>
      <c r="BY23" s="640"/>
      <c r="BZ23" s="640"/>
      <c r="CA23" s="640"/>
      <c r="CB23" s="644"/>
      <c r="CD23" s="618" t="s">
        <v>227</v>
      </c>
      <c r="CE23" s="619"/>
      <c r="CF23" s="619"/>
      <c r="CG23" s="619"/>
      <c r="CH23" s="619"/>
      <c r="CI23" s="619"/>
      <c r="CJ23" s="619"/>
      <c r="CK23" s="619"/>
      <c r="CL23" s="619"/>
      <c r="CM23" s="619"/>
      <c r="CN23" s="619"/>
      <c r="CO23" s="619"/>
      <c r="CP23" s="619"/>
      <c r="CQ23" s="620"/>
      <c r="CR23" s="618" t="s">
        <v>289</v>
      </c>
      <c r="CS23" s="619"/>
      <c r="CT23" s="619"/>
      <c r="CU23" s="619"/>
      <c r="CV23" s="619"/>
      <c r="CW23" s="619"/>
      <c r="CX23" s="619"/>
      <c r="CY23" s="620"/>
      <c r="CZ23" s="618" t="s">
        <v>290</v>
      </c>
      <c r="DA23" s="619"/>
      <c r="DB23" s="619"/>
      <c r="DC23" s="620"/>
      <c r="DD23" s="618" t="s">
        <v>291</v>
      </c>
      <c r="DE23" s="619"/>
      <c r="DF23" s="619"/>
      <c r="DG23" s="619"/>
      <c r="DH23" s="619"/>
      <c r="DI23" s="619"/>
      <c r="DJ23" s="619"/>
      <c r="DK23" s="620"/>
      <c r="DL23" s="663" t="s">
        <v>292</v>
      </c>
      <c r="DM23" s="664"/>
      <c r="DN23" s="664"/>
      <c r="DO23" s="664"/>
      <c r="DP23" s="664"/>
      <c r="DQ23" s="664"/>
      <c r="DR23" s="664"/>
      <c r="DS23" s="664"/>
      <c r="DT23" s="664"/>
      <c r="DU23" s="664"/>
      <c r="DV23" s="665"/>
      <c r="DW23" s="618" t="s">
        <v>293</v>
      </c>
      <c r="DX23" s="619"/>
      <c r="DY23" s="619"/>
      <c r="DZ23" s="619"/>
      <c r="EA23" s="619"/>
      <c r="EB23" s="619"/>
      <c r="EC23" s="620"/>
    </row>
    <row r="24" spans="2:133" ht="11.25" customHeight="1" x14ac:dyDescent="0.2">
      <c r="B24" s="633" t="s">
        <v>294</v>
      </c>
      <c r="C24" s="634"/>
      <c r="D24" s="634"/>
      <c r="E24" s="634"/>
      <c r="F24" s="634"/>
      <c r="G24" s="634"/>
      <c r="H24" s="634"/>
      <c r="I24" s="634"/>
      <c r="J24" s="634"/>
      <c r="K24" s="634"/>
      <c r="L24" s="634"/>
      <c r="M24" s="634"/>
      <c r="N24" s="634"/>
      <c r="O24" s="634"/>
      <c r="P24" s="634"/>
      <c r="Q24" s="635"/>
      <c r="R24" s="636" t="s">
        <v>140</v>
      </c>
      <c r="S24" s="637"/>
      <c r="T24" s="637"/>
      <c r="U24" s="637"/>
      <c r="V24" s="637"/>
      <c r="W24" s="637"/>
      <c r="X24" s="637"/>
      <c r="Y24" s="638"/>
      <c r="Z24" s="639" t="s">
        <v>247</v>
      </c>
      <c r="AA24" s="639"/>
      <c r="AB24" s="639"/>
      <c r="AC24" s="639"/>
      <c r="AD24" s="640" t="s">
        <v>247</v>
      </c>
      <c r="AE24" s="640"/>
      <c r="AF24" s="640"/>
      <c r="AG24" s="640"/>
      <c r="AH24" s="640"/>
      <c r="AI24" s="640"/>
      <c r="AJ24" s="640"/>
      <c r="AK24" s="640"/>
      <c r="AL24" s="641" t="s">
        <v>140</v>
      </c>
      <c r="AM24" s="642"/>
      <c r="AN24" s="642"/>
      <c r="AO24" s="643"/>
      <c r="AP24" s="633" t="s">
        <v>295</v>
      </c>
      <c r="AQ24" s="652"/>
      <c r="AR24" s="652"/>
      <c r="AS24" s="652"/>
      <c r="AT24" s="652"/>
      <c r="AU24" s="652"/>
      <c r="AV24" s="652"/>
      <c r="AW24" s="652"/>
      <c r="AX24" s="652"/>
      <c r="AY24" s="652"/>
      <c r="AZ24" s="652"/>
      <c r="BA24" s="652"/>
      <c r="BB24" s="652"/>
      <c r="BC24" s="652"/>
      <c r="BD24" s="652"/>
      <c r="BE24" s="652"/>
      <c r="BF24" s="653"/>
      <c r="BG24" s="636" t="s">
        <v>247</v>
      </c>
      <c r="BH24" s="637"/>
      <c r="BI24" s="637"/>
      <c r="BJ24" s="637"/>
      <c r="BK24" s="637"/>
      <c r="BL24" s="637"/>
      <c r="BM24" s="637"/>
      <c r="BN24" s="638"/>
      <c r="BO24" s="639" t="s">
        <v>140</v>
      </c>
      <c r="BP24" s="639"/>
      <c r="BQ24" s="639"/>
      <c r="BR24" s="639"/>
      <c r="BS24" s="640" t="s">
        <v>247</v>
      </c>
      <c r="BT24" s="640"/>
      <c r="BU24" s="640"/>
      <c r="BV24" s="640"/>
      <c r="BW24" s="640"/>
      <c r="BX24" s="640"/>
      <c r="BY24" s="640"/>
      <c r="BZ24" s="640"/>
      <c r="CA24" s="640"/>
      <c r="CB24" s="644"/>
      <c r="CD24" s="622" t="s">
        <v>296</v>
      </c>
      <c r="CE24" s="623"/>
      <c r="CF24" s="623"/>
      <c r="CG24" s="623"/>
      <c r="CH24" s="623"/>
      <c r="CI24" s="623"/>
      <c r="CJ24" s="623"/>
      <c r="CK24" s="623"/>
      <c r="CL24" s="623"/>
      <c r="CM24" s="623"/>
      <c r="CN24" s="623"/>
      <c r="CO24" s="623"/>
      <c r="CP24" s="623"/>
      <c r="CQ24" s="624"/>
      <c r="CR24" s="625">
        <v>18958010</v>
      </c>
      <c r="CS24" s="626"/>
      <c r="CT24" s="626"/>
      <c r="CU24" s="626"/>
      <c r="CV24" s="626"/>
      <c r="CW24" s="626"/>
      <c r="CX24" s="626"/>
      <c r="CY24" s="627"/>
      <c r="CZ24" s="630">
        <v>50.4</v>
      </c>
      <c r="DA24" s="631"/>
      <c r="DB24" s="631"/>
      <c r="DC24" s="647"/>
      <c r="DD24" s="671">
        <v>9563294</v>
      </c>
      <c r="DE24" s="626"/>
      <c r="DF24" s="626"/>
      <c r="DG24" s="626"/>
      <c r="DH24" s="626"/>
      <c r="DI24" s="626"/>
      <c r="DJ24" s="626"/>
      <c r="DK24" s="627"/>
      <c r="DL24" s="671">
        <v>9292096</v>
      </c>
      <c r="DM24" s="626"/>
      <c r="DN24" s="626"/>
      <c r="DO24" s="626"/>
      <c r="DP24" s="626"/>
      <c r="DQ24" s="626"/>
      <c r="DR24" s="626"/>
      <c r="DS24" s="626"/>
      <c r="DT24" s="626"/>
      <c r="DU24" s="626"/>
      <c r="DV24" s="627"/>
      <c r="DW24" s="630">
        <v>50.6</v>
      </c>
      <c r="DX24" s="631"/>
      <c r="DY24" s="631"/>
      <c r="DZ24" s="631"/>
      <c r="EA24" s="631"/>
      <c r="EB24" s="631"/>
      <c r="EC24" s="632"/>
    </row>
    <row r="25" spans="2:133" ht="11.25" customHeight="1" x14ac:dyDescent="0.2">
      <c r="B25" s="633" t="s">
        <v>297</v>
      </c>
      <c r="C25" s="634"/>
      <c r="D25" s="634"/>
      <c r="E25" s="634"/>
      <c r="F25" s="634"/>
      <c r="G25" s="634"/>
      <c r="H25" s="634"/>
      <c r="I25" s="634"/>
      <c r="J25" s="634"/>
      <c r="K25" s="634"/>
      <c r="L25" s="634"/>
      <c r="M25" s="634"/>
      <c r="N25" s="634"/>
      <c r="O25" s="634"/>
      <c r="P25" s="634"/>
      <c r="Q25" s="635"/>
      <c r="R25" s="636">
        <v>18945178</v>
      </c>
      <c r="S25" s="637"/>
      <c r="T25" s="637"/>
      <c r="U25" s="637"/>
      <c r="V25" s="637"/>
      <c r="W25" s="637"/>
      <c r="X25" s="637"/>
      <c r="Y25" s="638"/>
      <c r="Z25" s="639">
        <v>46.8</v>
      </c>
      <c r="AA25" s="639"/>
      <c r="AB25" s="639"/>
      <c r="AC25" s="639"/>
      <c r="AD25" s="640">
        <v>17820787</v>
      </c>
      <c r="AE25" s="640"/>
      <c r="AF25" s="640"/>
      <c r="AG25" s="640"/>
      <c r="AH25" s="640"/>
      <c r="AI25" s="640"/>
      <c r="AJ25" s="640"/>
      <c r="AK25" s="640"/>
      <c r="AL25" s="641">
        <v>99.4</v>
      </c>
      <c r="AM25" s="642"/>
      <c r="AN25" s="642"/>
      <c r="AO25" s="643"/>
      <c r="AP25" s="633" t="s">
        <v>298</v>
      </c>
      <c r="AQ25" s="652"/>
      <c r="AR25" s="652"/>
      <c r="AS25" s="652"/>
      <c r="AT25" s="652"/>
      <c r="AU25" s="652"/>
      <c r="AV25" s="652"/>
      <c r="AW25" s="652"/>
      <c r="AX25" s="652"/>
      <c r="AY25" s="652"/>
      <c r="AZ25" s="652"/>
      <c r="BA25" s="652"/>
      <c r="BB25" s="652"/>
      <c r="BC25" s="652"/>
      <c r="BD25" s="652"/>
      <c r="BE25" s="652"/>
      <c r="BF25" s="653"/>
      <c r="BG25" s="636" t="s">
        <v>140</v>
      </c>
      <c r="BH25" s="637"/>
      <c r="BI25" s="637"/>
      <c r="BJ25" s="637"/>
      <c r="BK25" s="637"/>
      <c r="BL25" s="637"/>
      <c r="BM25" s="637"/>
      <c r="BN25" s="638"/>
      <c r="BO25" s="639" t="s">
        <v>247</v>
      </c>
      <c r="BP25" s="639"/>
      <c r="BQ25" s="639"/>
      <c r="BR25" s="639"/>
      <c r="BS25" s="640" t="s">
        <v>247</v>
      </c>
      <c r="BT25" s="640"/>
      <c r="BU25" s="640"/>
      <c r="BV25" s="640"/>
      <c r="BW25" s="640"/>
      <c r="BX25" s="640"/>
      <c r="BY25" s="640"/>
      <c r="BZ25" s="640"/>
      <c r="CA25" s="640"/>
      <c r="CB25" s="644"/>
      <c r="CD25" s="633" t="s">
        <v>299</v>
      </c>
      <c r="CE25" s="634"/>
      <c r="CF25" s="634"/>
      <c r="CG25" s="634"/>
      <c r="CH25" s="634"/>
      <c r="CI25" s="634"/>
      <c r="CJ25" s="634"/>
      <c r="CK25" s="634"/>
      <c r="CL25" s="634"/>
      <c r="CM25" s="634"/>
      <c r="CN25" s="634"/>
      <c r="CO25" s="634"/>
      <c r="CP25" s="634"/>
      <c r="CQ25" s="635"/>
      <c r="CR25" s="636">
        <v>4611922</v>
      </c>
      <c r="CS25" s="668"/>
      <c r="CT25" s="668"/>
      <c r="CU25" s="668"/>
      <c r="CV25" s="668"/>
      <c r="CW25" s="668"/>
      <c r="CX25" s="668"/>
      <c r="CY25" s="669"/>
      <c r="CZ25" s="641">
        <v>12.3</v>
      </c>
      <c r="DA25" s="666"/>
      <c r="DB25" s="666"/>
      <c r="DC25" s="670"/>
      <c r="DD25" s="645">
        <v>4249955</v>
      </c>
      <c r="DE25" s="668"/>
      <c r="DF25" s="668"/>
      <c r="DG25" s="668"/>
      <c r="DH25" s="668"/>
      <c r="DI25" s="668"/>
      <c r="DJ25" s="668"/>
      <c r="DK25" s="669"/>
      <c r="DL25" s="645">
        <v>4194007</v>
      </c>
      <c r="DM25" s="668"/>
      <c r="DN25" s="668"/>
      <c r="DO25" s="668"/>
      <c r="DP25" s="668"/>
      <c r="DQ25" s="668"/>
      <c r="DR25" s="668"/>
      <c r="DS25" s="668"/>
      <c r="DT25" s="668"/>
      <c r="DU25" s="668"/>
      <c r="DV25" s="669"/>
      <c r="DW25" s="641">
        <v>22.8</v>
      </c>
      <c r="DX25" s="666"/>
      <c r="DY25" s="666"/>
      <c r="DZ25" s="666"/>
      <c r="EA25" s="666"/>
      <c r="EB25" s="666"/>
      <c r="EC25" s="667"/>
    </row>
    <row r="26" spans="2:133" ht="11.25" customHeight="1" x14ac:dyDescent="0.2">
      <c r="B26" s="633" t="s">
        <v>300</v>
      </c>
      <c r="C26" s="634"/>
      <c r="D26" s="634"/>
      <c r="E26" s="634"/>
      <c r="F26" s="634"/>
      <c r="G26" s="634"/>
      <c r="H26" s="634"/>
      <c r="I26" s="634"/>
      <c r="J26" s="634"/>
      <c r="K26" s="634"/>
      <c r="L26" s="634"/>
      <c r="M26" s="634"/>
      <c r="N26" s="634"/>
      <c r="O26" s="634"/>
      <c r="P26" s="634"/>
      <c r="Q26" s="635"/>
      <c r="R26" s="636">
        <v>13063</v>
      </c>
      <c r="S26" s="637"/>
      <c r="T26" s="637"/>
      <c r="U26" s="637"/>
      <c r="V26" s="637"/>
      <c r="W26" s="637"/>
      <c r="X26" s="637"/>
      <c r="Y26" s="638"/>
      <c r="Z26" s="639">
        <v>0</v>
      </c>
      <c r="AA26" s="639"/>
      <c r="AB26" s="639"/>
      <c r="AC26" s="639"/>
      <c r="AD26" s="640">
        <v>13063</v>
      </c>
      <c r="AE26" s="640"/>
      <c r="AF26" s="640"/>
      <c r="AG26" s="640"/>
      <c r="AH26" s="640"/>
      <c r="AI26" s="640"/>
      <c r="AJ26" s="640"/>
      <c r="AK26" s="640"/>
      <c r="AL26" s="641">
        <v>0.1</v>
      </c>
      <c r="AM26" s="642"/>
      <c r="AN26" s="642"/>
      <c r="AO26" s="643"/>
      <c r="AP26" s="633" t="s">
        <v>301</v>
      </c>
      <c r="AQ26" s="652"/>
      <c r="AR26" s="652"/>
      <c r="AS26" s="652"/>
      <c r="AT26" s="652"/>
      <c r="AU26" s="652"/>
      <c r="AV26" s="652"/>
      <c r="AW26" s="652"/>
      <c r="AX26" s="652"/>
      <c r="AY26" s="652"/>
      <c r="AZ26" s="652"/>
      <c r="BA26" s="652"/>
      <c r="BB26" s="652"/>
      <c r="BC26" s="652"/>
      <c r="BD26" s="652"/>
      <c r="BE26" s="652"/>
      <c r="BF26" s="653"/>
      <c r="BG26" s="636" t="s">
        <v>247</v>
      </c>
      <c r="BH26" s="637"/>
      <c r="BI26" s="637"/>
      <c r="BJ26" s="637"/>
      <c r="BK26" s="637"/>
      <c r="BL26" s="637"/>
      <c r="BM26" s="637"/>
      <c r="BN26" s="638"/>
      <c r="BO26" s="639" t="s">
        <v>247</v>
      </c>
      <c r="BP26" s="639"/>
      <c r="BQ26" s="639"/>
      <c r="BR26" s="639"/>
      <c r="BS26" s="640" t="s">
        <v>247</v>
      </c>
      <c r="BT26" s="640"/>
      <c r="BU26" s="640"/>
      <c r="BV26" s="640"/>
      <c r="BW26" s="640"/>
      <c r="BX26" s="640"/>
      <c r="BY26" s="640"/>
      <c r="BZ26" s="640"/>
      <c r="CA26" s="640"/>
      <c r="CB26" s="644"/>
      <c r="CD26" s="633" t="s">
        <v>302</v>
      </c>
      <c r="CE26" s="634"/>
      <c r="CF26" s="634"/>
      <c r="CG26" s="634"/>
      <c r="CH26" s="634"/>
      <c r="CI26" s="634"/>
      <c r="CJ26" s="634"/>
      <c r="CK26" s="634"/>
      <c r="CL26" s="634"/>
      <c r="CM26" s="634"/>
      <c r="CN26" s="634"/>
      <c r="CO26" s="634"/>
      <c r="CP26" s="634"/>
      <c r="CQ26" s="635"/>
      <c r="CR26" s="636">
        <v>2683320</v>
      </c>
      <c r="CS26" s="637"/>
      <c r="CT26" s="637"/>
      <c r="CU26" s="637"/>
      <c r="CV26" s="637"/>
      <c r="CW26" s="637"/>
      <c r="CX26" s="637"/>
      <c r="CY26" s="638"/>
      <c r="CZ26" s="641">
        <v>7.1</v>
      </c>
      <c r="DA26" s="666"/>
      <c r="DB26" s="666"/>
      <c r="DC26" s="670"/>
      <c r="DD26" s="645">
        <v>2482444</v>
      </c>
      <c r="DE26" s="637"/>
      <c r="DF26" s="637"/>
      <c r="DG26" s="637"/>
      <c r="DH26" s="637"/>
      <c r="DI26" s="637"/>
      <c r="DJ26" s="637"/>
      <c r="DK26" s="638"/>
      <c r="DL26" s="645" t="s">
        <v>140</v>
      </c>
      <c r="DM26" s="637"/>
      <c r="DN26" s="637"/>
      <c r="DO26" s="637"/>
      <c r="DP26" s="637"/>
      <c r="DQ26" s="637"/>
      <c r="DR26" s="637"/>
      <c r="DS26" s="637"/>
      <c r="DT26" s="637"/>
      <c r="DU26" s="637"/>
      <c r="DV26" s="638"/>
      <c r="DW26" s="641" t="s">
        <v>247</v>
      </c>
      <c r="DX26" s="666"/>
      <c r="DY26" s="666"/>
      <c r="DZ26" s="666"/>
      <c r="EA26" s="666"/>
      <c r="EB26" s="666"/>
      <c r="EC26" s="667"/>
    </row>
    <row r="27" spans="2:133" ht="11.25" customHeight="1" x14ac:dyDescent="0.2">
      <c r="B27" s="633" t="s">
        <v>303</v>
      </c>
      <c r="C27" s="634"/>
      <c r="D27" s="634"/>
      <c r="E27" s="634"/>
      <c r="F27" s="634"/>
      <c r="G27" s="634"/>
      <c r="H27" s="634"/>
      <c r="I27" s="634"/>
      <c r="J27" s="634"/>
      <c r="K27" s="634"/>
      <c r="L27" s="634"/>
      <c r="M27" s="634"/>
      <c r="N27" s="634"/>
      <c r="O27" s="634"/>
      <c r="P27" s="634"/>
      <c r="Q27" s="635"/>
      <c r="R27" s="636">
        <v>153839</v>
      </c>
      <c r="S27" s="637"/>
      <c r="T27" s="637"/>
      <c r="U27" s="637"/>
      <c r="V27" s="637"/>
      <c r="W27" s="637"/>
      <c r="X27" s="637"/>
      <c r="Y27" s="638"/>
      <c r="Z27" s="639">
        <v>0.4</v>
      </c>
      <c r="AA27" s="639"/>
      <c r="AB27" s="639"/>
      <c r="AC27" s="639"/>
      <c r="AD27" s="640" t="s">
        <v>247</v>
      </c>
      <c r="AE27" s="640"/>
      <c r="AF27" s="640"/>
      <c r="AG27" s="640"/>
      <c r="AH27" s="640"/>
      <c r="AI27" s="640"/>
      <c r="AJ27" s="640"/>
      <c r="AK27" s="640"/>
      <c r="AL27" s="641" t="s">
        <v>247</v>
      </c>
      <c r="AM27" s="642"/>
      <c r="AN27" s="642"/>
      <c r="AO27" s="643"/>
      <c r="AP27" s="633" t="s">
        <v>304</v>
      </c>
      <c r="AQ27" s="634"/>
      <c r="AR27" s="634"/>
      <c r="AS27" s="634"/>
      <c r="AT27" s="634"/>
      <c r="AU27" s="634"/>
      <c r="AV27" s="634"/>
      <c r="AW27" s="634"/>
      <c r="AX27" s="634"/>
      <c r="AY27" s="634"/>
      <c r="AZ27" s="634"/>
      <c r="BA27" s="634"/>
      <c r="BB27" s="634"/>
      <c r="BC27" s="634"/>
      <c r="BD27" s="634"/>
      <c r="BE27" s="634"/>
      <c r="BF27" s="635"/>
      <c r="BG27" s="636">
        <v>13057169</v>
      </c>
      <c r="BH27" s="637"/>
      <c r="BI27" s="637"/>
      <c r="BJ27" s="637"/>
      <c r="BK27" s="637"/>
      <c r="BL27" s="637"/>
      <c r="BM27" s="637"/>
      <c r="BN27" s="638"/>
      <c r="BO27" s="639">
        <v>100</v>
      </c>
      <c r="BP27" s="639"/>
      <c r="BQ27" s="639"/>
      <c r="BR27" s="639"/>
      <c r="BS27" s="640">
        <v>80748</v>
      </c>
      <c r="BT27" s="640"/>
      <c r="BU27" s="640"/>
      <c r="BV27" s="640"/>
      <c r="BW27" s="640"/>
      <c r="BX27" s="640"/>
      <c r="BY27" s="640"/>
      <c r="BZ27" s="640"/>
      <c r="CA27" s="640"/>
      <c r="CB27" s="644"/>
      <c r="CD27" s="633" t="s">
        <v>305</v>
      </c>
      <c r="CE27" s="634"/>
      <c r="CF27" s="634"/>
      <c r="CG27" s="634"/>
      <c r="CH27" s="634"/>
      <c r="CI27" s="634"/>
      <c r="CJ27" s="634"/>
      <c r="CK27" s="634"/>
      <c r="CL27" s="634"/>
      <c r="CM27" s="634"/>
      <c r="CN27" s="634"/>
      <c r="CO27" s="634"/>
      <c r="CP27" s="634"/>
      <c r="CQ27" s="635"/>
      <c r="CR27" s="636">
        <v>12556387</v>
      </c>
      <c r="CS27" s="668"/>
      <c r="CT27" s="668"/>
      <c r="CU27" s="668"/>
      <c r="CV27" s="668"/>
      <c r="CW27" s="668"/>
      <c r="CX27" s="668"/>
      <c r="CY27" s="669"/>
      <c r="CZ27" s="641">
        <v>33.4</v>
      </c>
      <c r="DA27" s="666"/>
      <c r="DB27" s="666"/>
      <c r="DC27" s="670"/>
      <c r="DD27" s="645">
        <v>3523638</v>
      </c>
      <c r="DE27" s="668"/>
      <c r="DF27" s="668"/>
      <c r="DG27" s="668"/>
      <c r="DH27" s="668"/>
      <c r="DI27" s="668"/>
      <c r="DJ27" s="668"/>
      <c r="DK27" s="669"/>
      <c r="DL27" s="645">
        <v>3308388</v>
      </c>
      <c r="DM27" s="668"/>
      <c r="DN27" s="668"/>
      <c r="DO27" s="668"/>
      <c r="DP27" s="668"/>
      <c r="DQ27" s="668"/>
      <c r="DR27" s="668"/>
      <c r="DS27" s="668"/>
      <c r="DT27" s="668"/>
      <c r="DU27" s="668"/>
      <c r="DV27" s="669"/>
      <c r="DW27" s="641">
        <v>18</v>
      </c>
      <c r="DX27" s="666"/>
      <c r="DY27" s="666"/>
      <c r="DZ27" s="666"/>
      <c r="EA27" s="666"/>
      <c r="EB27" s="666"/>
      <c r="EC27" s="667"/>
    </row>
    <row r="28" spans="2:133" ht="11.25" customHeight="1" x14ac:dyDescent="0.2">
      <c r="B28" s="633" t="s">
        <v>306</v>
      </c>
      <c r="C28" s="634"/>
      <c r="D28" s="634"/>
      <c r="E28" s="634"/>
      <c r="F28" s="634"/>
      <c r="G28" s="634"/>
      <c r="H28" s="634"/>
      <c r="I28" s="634"/>
      <c r="J28" s="634"/>
      <c r="K28" s="634"/>
      <c r="L28" s="634"/>
      <c r="M28" s="634"/>
      <c r="N28" s="634"/>
      <c r="O28" s="634"/>
      <c r="P28" s="634"/>
      <c r="Q28" s="635"/>
      <c r="R28" s="636">
        <v>122102</v>
      </c>
      <c r="S28" s="637"/>
      <c r="T28" s="637"/>
      <c r="U28" s="637"/>
      <c r="V28" s="637"/>
      <c r="W28" s="637"/>
      <c r="X28" s="637"/>
      <c r="Y28" s="638"/>
      <c r="Z28" s="639">
        <v>0.3</v>
      </c>
      <c r="AA28" s="639"/>
      <c r="AB28" s="639"/>
      <c r="AC28" s="639"/>
      <c r="AD28" s="640">
        <v>61837</v>
      </c>
      <c r="AE28" s="640"/>
      <c r="AF28" s="640"/>
      <c r="AG28" s="640"/>
      <c r="AH28" s="640"/>
      <c r="AI28" s="640"/>
      <c r="AJ28" s="640"/>
      <c r="AK28" s="640"/>
      <c r="AL28" s="641">
        <v>0.3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307</v>
      </c>
      <c r="CE28" s="634"/>
      <c r="CF28" s="634"/>
      <c r="CG28" s="634"/>
      <c r="CH28" s="634"/>
      <c r="CI28" s="634"/>
      <c r="CJ28" s="634"/>
      <c r="CK28" s="634"/>
      <c r="CL28" s="634"/>
      <c r="CM28" s="634"/>
      <c r="CN28" s="634"/>
      <c r="CO28" s="634"/>
      <c r="CP28" s="634"/>
      <c r="CQ28" s="635"/>
      <c r="CR28" s="636">
        <v>1789701</v>
      </c>
      <c r="CS28" s="637"/>
      <c r="CT28" s="637"/>
      <c r="CU28" s="637"/>
      <c r="CV28" s="637"/>
      <c r="CW28" s="637"/>
      <c r="CX28" s="637"/>
      <c r="CY28" s="638"/>
      <c r="CZ28" s="641">
        <v>4.8</v>
      </c>
      <c r="DA28" s="666"/>
      <c r="DB28" s="666"/>
      <c r="DC28" s="670"/>
      <c r="DD28" s="645">
        <v>1789701</v>
      </c>
      <c r="DE28" s="637"/>
      <c r="DF28" s="637"/>
      <c r="DG28" s="637"/>
      <c r="DH28" s="637"/>
      <c r="DI28" s="637"/>
      <c r="DJ28" s="637"/>
      <c r="DK28" s="638"/>
      <c r="DL28" s="645">
        <v>1789701</v>
      </c>
      <c r="DM28" s="637"/>
      <c r="DN28" s="637"/>
      <c r="DO28" s="637"/>
      <c r="DP28" s="637"/>
      <c r="DQ28" s="637"/>
      <c r="DR28" s="637"/>
      <c r="DS28" s="637"/>
      <c r="DT28" s="637"/>
      <c r="DU28" s="637"/>
      <c r="DV28" s="638"/>
      <c r="DW28" s="641">
        <v>9.6999999999999993</v>
      </c>
      <c r="DX28" s="666"/>
      <c r="DY28" s="666"/>
      <c r="DZ28" s="666"/>
      <c r="EA28" s="666"/>
      <c r="EB28" s="666"/>
      <c r="EC28" s="667"/>
    </row>
    <row r="29" spans="2:133" ht="11.25" customHeight="1" x14ac:dyDescent="0.2">
      <c r="B29" s="633" t="s">
        <v>308</v>
      </c>
      <c r="C29" s="634"/>
      <c r="D29" s="634"/>
      <c r="E29" s="634"/>
      <c r="F29" s="634"/>
      <c r="G29" s="634"/>
      <c r="H29" s="634"/>
      <c r="I29" s="634"/>
      <c r="J29" s="634"/>
      <c r="K29" s="634"/>
      <c r="L29" s="634"/>
      <c r="M29" s="634"/>
      <c r="N29" s="634"/>
      <c r="O29" s="634"/>
      <c r="P29" s="634"/>
      <c r="Q29" s="635"/>
      <c r="R29" s="636">
        <v>331598</v>
      </c>
      <c r="S29" s="637"/>
      <c r="T29" s="637"/>
      <c r="U29" s="637"/>
      <c r="V29" s="637"/>
      <c r="W29" s="637"/>
      <c r="X29" s="637"/>
      <c r="Y29" s="638"/>
      <c r="Z29" s="639">
        <v>0.8</v>
      </c>
      <c r="AA29" s="639"/>
      <c r="AB29" s="639"/>
      <c r="AC29" s="639"/>
      <c r="AD29" s="640" t="s">
        <v>140</v>
      </c>
      <c r="AE29" s="640"/>
      <c r="AF29" s="640"/>
      <c r="AG29" s="640"/>
      <c r="AH29" s="640"/>
      <c r="AI29" s="640"/>
      <c r="AJ29" s="640"/>
      <c r="AK29" s="640"/>
      <c r="AL29" s="641" t="s">
        <v>140</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309</v>
      </c>
      <c r="CE29" s="673"/>
      <c r="CF29" s="633" t="s">
        <v>310</v>
      </c>
      <c r="CG29" s="634"/>
      <c r="CH29" s="634"/>
      <c r="CI29" s="634"/>
      <c r="CJ29" s="634"/>
      <c r="CK29" s="634"/>
      <c r="CL29" s="634"/>
      <c r="CM29" s="634"/>
      <c r="CN29" s="634"/>
      <c r="CO29" s="634"/>
      <c r="CP29" s="634"/>
      <c r="CQ29" s="635"/>
      <c r="CR29" s="636">
        <v>1789690</v>
      </c>
      <c r="CS29" s="668"/>
      <c r="CT29" s="668"/>
      <c r="CU29" s="668"/>
      <c r="CV29" s="668"/>
      <c r="CW29" s="668"/>
      <c r="CX29" s="668"/>
      <c r="CY29" s="669"/>
      <c r="CZ29" s="641">
        <v>4.8</v>
      </c>
      <c r="DA29" s="666"/>
      <c r="DB29" s="666"/>
      <c r="DC29" s="670"/>
      <c r="DD29" s="645">
        <v>1789690</v>
      </c>
      <c r="DE29" s="668"/>
      <c r="DF29" s="668"/>
      <c r="DG29" s="668"/>
      <c r="DH29" s="668"/>
      <c r="DI29" s="668"/>
      <c r="DJ29" s="668"/>
      <c r="DK29" s="669"/>
      <c r="DL29" s="645">
        <v>1789690</v>
      </c>
      <c r="DM29" s="668"/>
      <c r="DN29" s="668"/>
      <c r="DO29" s="668"/>
      <c r="DP29" s="668"/>
      <c r="DQ29" s="668"/>
      <c r="DR29" s="668"/>
      <c r="DS29" s="668"/>
      <c r="DT29" s="668"/>
      <c r="DU29" s="668"/>
      <c r="DV29" s="669"/>
      <c r="DW29" s="641">
        <v>9.6999999999999993</v>
      </c>
      <c r="DX29" s="666"/>
      <c r="DY29" s="666"/>
      <c r="DZ29" s="666"/>
      <c r="EA29" s="666"/>
      <c r="EB29" s="666"/>
      <c r="EC29" s="667"/>
    </row>
    <row r="30" spans="2:133" ht="11.25" customHeight="1" x14ac:dyDescent="0.2">
      <c r="B30" s="633" t="s">
        <v>311</v>
      </c>
      <c r="C30" s="634"/>
      <c r="D30" s="634"/>
      <c r="E30" s="634"/>
      <c r="F30" s="634"/>
      <c r="G30" s="634"/>
      <c r="H30" s="634"/>
      <c r="I30" s="634"/>
      <c r="J30" s="634"/>
      <c r="K30" s="634"/>
      <c r="L30" s="634"/>
      <c r="M30" s="634"/>
      <c r="N30" s="634"/>
      <c r="O30" s="634"/>
      <c r="P30" s="634"/>
      <c r="Q30" s="635"/>
      <c r="R30" s="636">
        <v>9345002</v>
      </c>
      <c r="S30" s="637"/>
      <c r="T30" s="637"/>
      <c r="U30" s="637"/>
      <c r="V30" s="637"/>
      <c r="W30" s="637"/>
      <c r="X30" s="637"/>
      <c r="Y30" s="638"/>
      <c r="Z30" s="639">
        <v>23.1</v>
      </c>
      <c r="AA30" s="639"/>
      <c r="AB30" s="639"/>
      <c r="AC30" s="639"/>
      <c r="AD30" s="640" t="s">
        <v>140</v>
      </c>
      <c r="AE30" s="640"/>
      <c r="AF30" s="640"/>
      <c r="AG30" s="640"/>
      <c r="AH30" s="640"/>
      <c r="AI30" s="640"/>
      <c r="AJ30" s="640"/>
      <c r="AK30" s="640"/>
      <c r="AL30" s="641" t="s">
        <v>247</v>
      </c>
      <c r="AM30" s="642"/>
      <c r="AN30" s="642"/>
      <c r="AO30" s="643"/>
      <c r="AP30" s="618" t="s">
        <v>227</v>
      </c>
      <c r="AQ30" s="619"/>
      <c r="AR30" s="619"/>
      <c r="AS30" s="619"/>
      <c r="AT30" s="619"/>
      <c r="AU30" s="619"/>
      <c r="AV30" s="619"/>
      <c r="AW30" s="619"/>
      <c r="AX30" s="619"/>
      <c r="AY30" s="619"/>
      <c r="AZ30" s="619"/>
      <c r="BA30" s="619"/>
      <c r="BB30" s="619"/>
      <c r="BC30" s="619"/>
      <c r="BD30" s="619"/>
      <c r="BE30" s="619"/>
      <c r="BF30" s="620"/>
      <c r="BG30" s="618" t="s">
        <v>312</v>
      </c>
      <c r="BH30" s="678"/>
      <c r="BI30" s="678"/>
      <c r="BJ30" s="678"/>
      <c r="BK30" s="678"/>
      <c r="BL30" s="678"/>
      <c r="BM30" s="678"/>
      <c r="BN30" s="678"/>
      <c r="BO30" s="678"/>
      <c r="BP30" s="678"/>
      <c r="BQ30" s="679"/>
      <c r="BR30" s="618" t="s">
        <v>313</v>
      </c>
      <c r="BS30" s="678"/>
      <c r="BT30" s="678"/>
      <c r="BU30" s="678"/>
      <c r="BV30" s="678"/>
      <c r="BW30" s="678"/>
      <c r="BX30" s="678"/>
      <c r="BY30" s="678"/>
      <c r="BZ30" s="678"/>
      <c r="CA30" s="678"/>
      <c r="CB30" s="679"/>
      <c r="CD30" s="674"/>
      <c r="CE30" s="675"/>
      <c r="CF30" s="633" t="s">
        <v>314</v>
      </c>
      <c r="CG30" s="634"/>
      <c r="CH30" s="634"/>
      <c r="CI30" s="634"/>
      <c r="CJ30" s="634"/>
      <c r="CK30" s="634"/>
      <c r="CL30" s="634"/>
      <c r="CM30" s="634"/>
      <c r="CN30" s="634"/>
      <c r="CO30" s="634"/>
      <c r="CP30" s="634"/>
      <c r="CQ30" s="635"/>
      <c r="CR30" s="636">
        <v>1724197</v>
      </c>
      <c r="CS30" s="637"/>
      <c r="CT30" s="637"/>
      <c r="CU30" s="637"/>
      <c r="CV30" s="637"/>
      <c r="CW30" s="637"/>
      <c r="CX30" s="637"/>
      <c r="CY30" s="638"/>
      <c r="CZ30" s="641">
        <v>4.5999999999999996</v>
      </c>
      <c r="DA30" s="666"/>
      <c r="DB30" s="666"/>
      <c r="DC30" s="670"/>
      <c r="DD30" s="645">
        <v>1724197</v>
      </c>
      <c r="DE30" s="637"/>
      <c r="DF30" s="637"/>
      <c r="DG30" s="637"/>
      <c r="DH30" s="637"/>
      <c r="DI30" s="637"/>
      <c r="DJ30" s="637"/>
      <c r="DK30" s="638"/>
      <c r="DL30" s="645">
        <v>1724197</v>
      </c>
      <c r="DM30" s="637"/>
      <c r="DN30" s="637"/>
      <c r="DO30" s="637"/>
      <c r="DP30" s="637"/>
      <c r="DQ30" s="637"/>
      <c r="DR30" s="637"/>
      <c r="DS30" s="637"/>
      <c r="DT30" s="637"/>
      <c r="DU30" s="637"/>
      <c r="DV30" s="638"/>
      <c r="DW30" s="641">
        <v>9.4</v>
      </c>
      <c r="DX30" s="666"/>
      <c r="DY30" s="666"/>
      <c r="DZ30" s="666"/>
      <c r="EA30" s="666"/>
      <c r="EB30" s="666"/>
      <c r="EC30" s="667"/>
    </row>
    <row r="31" spans="2:133" ht="11.25" customHeight="1" x14ac:dyDescent="0.2">
      <c r="B31" s="649" t="s">
        <v>315</v>
      </c>
      <c r="C31" s="650"/>
      <c r="D31" s="650"/>
      <c r="E31" s="650"/>
      <c r="F31" s="650"/>
      <c r="G31" s="650"/>
      <c r="H31" s="650"/>
      <c r="I31" s="650"/>
      <c r="J31" s="650"/>
      <c r="K31" s="650"/>
      <c r="L31" s="650"/>
      <c r="M31" s="650"/>
      <c r="N31" s="650"/>
      <c r="O31" s="650"/>
      <c r="P31" s="650"/>
      <c r="Q31" s="651"/>
      <c r="R31" s="636" t="s">
        <v>247</v>
      </c>
      <c r="S31" s="637"/>
      <c r="T31" s="637"/>
      <c r="U31" s="637"/>
      <c r="V31" s="637"/>
      <c r="W31" s="637"/>
      <c r="X31" s="637"/>
      <c r="Y31" s="638"/>
      <c r="Z31" s="639" t="s">
        <v>140</v>
      </c>
      <c r="AA31" s="639"/>
      <c r="AB31" s="639"/>
      <c r="AC31" s="639"/>
      <c r="AD31" s="640" t="s">
        <v>140</v>
      </c>
      <c r="AE31" s="640"/>
      <c r="AF31" s="640"/>
      <c r="AG31" s="640"/>
      <c r="AH31" s="640"/>
      <c r="AI31" s="640"/>
      <c r="AJ31" s="640"/>
      <c r="AK31" s="640"/>
      <c r="AL31" s="641" t="s">
        <v>247</v>
      </c>
      <c r="AM31" s="642"/>
      <c r="AN31" s="642"/>
      <c r="AO31" s="643"/>
      <c r="AP31" s="682" t="s">
        <v>316</v>
      </c>
      <c r="AQ31" s="683"/>
      <c r="AR31" s="683"/>
      <c r="AS31" s="683"/>
      <c r="AT31" s="688" t="s">
        <v>317</v>
      </c>
      <c r="AU31" s="212"/>
      <c r="AV31" s="212"/>
      <c r="AW31" s="212"/>
      <c r="AX31" s="622" t="s">
        <v>193</v>
      </c>
      <c r="AY31" s="623"/>
      <c r="AZ31" s="623"/>
      <c r="BA31" s="623"/>
      <c r="BB31" s="623"/>
      <c r="BC31" s="623"/>
      <c r="BD31" s="623"/>
      <c r="BE31" s="623"/>
      <c r="BF31" s="624"/>
      <c r="BG31" s="692">
        <v>99.7</v>
      </c>
      <c r="BH31" s="680"/>
      <c r="BI31" s="680"/>
      <c r="BJ31" s="680"/>
      <c r="BK31" s="680"/>
      <c r="BL31" s="680"/>
      <c r="BM31" s="631">
        <v>99.2</v>
      </c>
      <c r="BN31" s="680"/>
      <c r="BO31" s="680"/>
      <c r="BP31" s="680"/>
      <c r="BQ31" s="681"/>
      <c r="BR31" s="692">
        <v>99.6</v>
      </c>
      <c r="BS31" s="680"/>
      <c r="BT31" s="680"/>
      <c r="BU31" s="680"/>
      <c r="BV31" s="680"/>
      <c r="BW31" s="680"/>
      <c r="BX31" s="631">
        <v>99</v>
      </c>
      <c r="BY31" s="680"/>
      <c r="BZ31" s="680"/>
      <c r="CA31" s="680"/>
      <c r="CB31" s="681"/>
      <c r="CD31" s="674"/>
      <c r="CE31" s="675"/>
      <c r="CF31" s="633" t="s">
        <v>318</v>
      </c>
      <c r="CG31" s="634"/>
      <c r="CH31" s="634"/>
      <c r="CI31" s="634"/>
      <c r="CJ31" s="634"/>
      <c r="CK31" s="634"/>
      <c r="CL31" s="634"/>
      <c r="CM31" s="634"/>
      <c r="CN31" s="634"/>
      <c r="CO31" s="634"/>
      <c r="CP31" s="634"/>
      <c r="CQ31" s="635"/>
      <c r="CR31" s="636">
        <v>65493</v>
      </c>
      <c r="CS31" s="668"/>
      <c r="CT31" s="668"/>
      <c r="CU31" s="668"/>
      <c r="CV31" s="668"/>
      <c r="CW31" s="668"/>
      <c r="CX31" s="668"/>
      <c r="CY31" s="669"/>
      <c r="CZ31" s="641">
        <v>0.2</v>
      </c>
      <c r="DA31" s="666"/>
      <c r="DB31" s="666"/>
      <c r="DC31" s="670"/>
      <c r="DD31" s="645">
        <v>65493</v>
      </c>
      <c r="DE31" s="668"/>
      <c r="DF31" s="668"/>
      <c r="DG31" s="668"/>
      <c r="DH31" s="668"/>
      <c r="DI31" s="668"/>
      <c r="DJ31" s="668"/>
      <c r="DK31" s="669"/>
      <c r="DL31" s="645">
        <v>65493</v>
      </c>
      <c r="DM31" s="668"/>
      <c r="DN31" s="668"/>
      <c r="DO31" s="668"/>
      <c r="DP31" s="668"/>
      <c r="DQ31" s="668"/>
      <c r="DR31" s="668"/>
      <c r="DS31" s="668"/>
      <c r="DT31" s="668"/>
      <c r="DU31" s="668"/>
      <c r="DV31" s="669"/>
      <c r="DW31" s="641">
        <v>0.4</v>
      </c>
      <c r="DX31" s="666"/>
      <c r="DY31" s="666"/>
      <c r="DZ31" s="666"/>
      <c r="EA31" s="666"/>
      <c r="EB31" s="666"/>
      <c r="EC31" s="667"/>
    </row>
    <row r="32" spans="2:133" ht="11.25" customHeight="1" x14ac:dyDescent="0.2">
      <c r="B32" s="633" t="s">
        <v>319</v>
      </c>
      <c r="C32" s="634"/>
      <c r="D32" s="634"/>
      <c r="E32" s="634"/>
      <c r="F32" s="634"/>
      <c r="G32" s="634"/>
      <c r="H32" s="634"/>
      <c r="I32" s="634"/>
      <c r="J32" s="634"/>
      <c r="K32" s="634"/>
      <c r="L32" s="634"/>
      <c r="M32" s="634"/>
      <c r="N32" s="634"/>
      <c r="O32" s="634"/>
      <c r="P32" s="634"/>
      <c r="Q32" s="635"/>
      <c r="R32" s="636">
        <v>5820683</v>
      </c>
      <c r="S32" s="637"/>
      <c r="T32" s="637"/>
      <c r="U32" s="637"/>
      <c r="V32" s="637"/>
      <c r="W32" s="637"/>
      <c r="X32" s="637"/>
      <c r="Y32" s="638"/>
      <c r="Z32" s="639">
        <v>14.4</v>
      </c>
      <c r="AA32" s="639"/>
      <c r="AB32" s="639"/>
      <c r="AC32" s="639"/>
      <c r="AD32" s="640" t="s">
        <v>247</v>
      </c>
      <c r="AE32" s="640"/>
      <c r="AF32" s="640"/>
      <c r="AG32" s="640"/>
      <c r="AH32" s="640"/>
      <c r="AI32" s="640"/>
      <c r="AJ32" s="640"/>
      <c r="AK32" s="640"/>
      <c r="AL32" s="641" t="s">
        <v>247</v>
      </c>
      <c r="AM32" s="642"/>
      <c r="AN32" s="642"/>
      <c r="AO32" s="643"/>
      <c r="AP32" s="684"/>
      <c r="AQ32" s="685"/>
      <c r="AR32" s="685"/>
      <c r="AS32" s="685"/>
      <c r="AT32" s="689"/>
      <c r="AU32" s="208" t="s">
        <v>320</v>
      </c>
      <c r="AX32" s="633" t="s">
        <v>321</v>
      </c>
      <c r="AY32" s="634"/>
      <c r="AZ32" s="634"/>
      <c r="BA32" s="634"/>
      <c r="BB32" s="634"/>
      <c r="BC32" s="634"/>
      <c r="BD32" s="634"/>
      <c r="BE32" s="634"/>
      <c r="BF32" s="635"/>
      <c r="BG32" s="693">
        <v>99.6</v>
      </c>
      <c r="BH32" s="668"/>
      <c r="BI32" s="668"/>
      <c r="BJ32" s="668"/>
      <c r="BK32" s="668"/>
      <c r="BL32" s="668"/>
      <c r="BM32" s="642">
        <v>99</v>
      </c>
      <c r="BN32" s="668"/>
      <c r="BO32" s="668"/>
      <c r="BP32" s="668"/>
      <c r="BQ32" s="691"/>
      <c r="BR32" s="693">
        <v>99.5</v>
      </c>
      <c r="BS32" s="668"/>
      <c r="BT32" s="668"/>
      <c r="BU32" s="668"/>
      <c r="BV32" s="668"/>
      <c r="BW32" s="668"/>
      <c r="BX32" s="642">
        <v>98.7</v>
      </c>
      <c r="BY32" s="668"/>
      <c r="BZ32" s="668"/>
      <c r="CA32" s="668"/>
      <c r="CB32" s="691"/>
      <c r="CD32" s="676"/>
      <c r="CE32" s="677"/>
      <c r="CF32" s="633" t="s">
        <v>322</v>
      </c>
      <c r="CG32" s="634"/>
      <c r="CH32" s="634"/>
      <c r="CI32" s="634"/>
      <c r="CJ32" s="634"/>
      <c r="CK32" s="634"/>
      <c r="CL32" s="634"/>
      <c r="CM32" s="634"/>
      <c r="CN32" s="634"/>
      <c r="CO32" s="634"/>
      <c r="CP32" s="634"/>
      <c r="CQ32" s="635"/>
      <c r="CR32" s="636">
        <v>11</v>
      </c>
      <c r="CS32" s="637"/>
      <c r="CT32" s="637"/>
      <c r="CU32" s="637"/>
      <c r="CV32" s="637"/>
      <c r="CW32" s="637"/>
      <c r="CX32" s="637"/>
      <c r="CY32" s="638"/>
      <c r="CZ32" s="641">
        <v>0</v>
      </c>
      <c r="DA32" s="666"/>
      <c r="DB32" s="666"/>
      <c r="DC32" s="670"/>
      <c r="DD32" s="645">
        <v>11</v>
      </c>
      <c r="DE32" s="637"/>
      <c r="DF32" s="637"/>
      <c r="DG32" s="637"/>
      <c r="DH32" s="637"/>
      <c r="DI32" s="637"/>
      <c r="DJ32" s="637"/>
      <c r="DK32" s="638"/>
      <c r="DL32" s="645">
        <v>11</v>
      </c>
      <c r="DM32" s="637"/>
      <c r="DN32" s="637"/>
      <c r="DO32" s="637"/>
      <c r="DP32" s="637"/>
      <c r="DQ32" s="637"/>
      <c r="DR32" s="637"/>
      <c r="DS32" s="637"/>
      <c r="DT32" s="637"/>
      <c r="DU32" s="637"/>
      <c r="DV32" s="638"/>
      <c r="DW32" s="641">
        <v>0</v>
      </c>
      <c r="DX32" s="666"/>
      <c r="DY32" s="666"/>
      <c r="DZ32" s="666"/>
      <c r="EA32" s="666"/>
      <c r="EB32" s="666"/>
      <c r="EC32" s="667"/>
    </row>
    <row r="33" spans="2:133" ht="11.25" customHeight="1" x14ac:dyDescent="0.2">
      <c r="B33" s="633" t="s">
        <v>323</v>
      </c>
      <c r="C33" s="634"/>
      <c r="D33" s="634"/>
      <c r="E33" s="634"/>
      <c r="F33" s="634"/>
      <c r="G33" s="634"/>
      <c r="H33" s="634"/>
      <c r="I33" s="634"/>
      <c r="J33" s="634"/>
      <c r="K33" s="634"/>
      <c r="L33" s="634"/>
      <c r="M33" s="634"/>
      <c r="N33" s="634"/>
      <c r="O33" s="634"/>
      <c r="P33" s="634"/>
      <c r="Q33" s="635"/>
      <c r="R33" s="636">
        <v>52821</v>
      </c>
      <c r="S33" s="637"/>
      <c r="T33" s="637"/>
      <c r="U33" s="637"/>
      <c r="V33" s="637"/>
      <c r="W33" s="637"/>
      <c r="X33" s="637"/>
      <c r="Y33" s="638"/>
      <c r="Z33" s="639">
        <v>0.1</v>
      </c>
      <c r="AA33" s="639"/>
      <c r="AB33" s="639"/>
      <c r="AC33" s="639"/>
      <c r="AD33" s="640">
        <v>23107</v>
      </c>
      <c r="AE33" s="640"/>
      <c r="AF33" s="640"/>
      <c r="AG33" s="640"/>
      <c r="AH33" s="640"/>
      <c r="AI33" s="640"/>
      <c r="AJ33" s="640"/>
      <c r="AK33" s="640"/>
      <c r="AL33" s="641">
        <v>0.1</v>
      </c>
      <c r="AM33" s="642"/>
      <c r="AN33" s="642"/>
      <c r="AO33" s="643"/>
      <c r="AP33" s="686"/>
      <c r="AQ33" s="687"/>
      <c r="AR33" s="687"/>
      <c r="AS33" s="687"/>
      <c r="AT33" s="690"/>
      <c r="AU33" s="213"/>
      <c r="AV33" s="213"/>
      <c r="AW33" s="213"/>
      <c r="AX33" s="657" t="s">
        <v>324</v>
      </c>
      <c r="AY33" s="658"/>
      <c r="AZ33" s="658"/>
      <c r="BA33" s="658"/>
      <c r="BB33" s="658"/>
      <c r="BC33" s="658"/>
      <c r="BD33" s="658"/>
      <c r="BE33" s="658"/>
      <c r="BF33" s="659"/>
      <c r="BG33" s="694">
        <v>99.8</v>
      </c>
      <c r="BH33" s="695"/>
      <c r="BI33" s="695"/>
      <c r="BJ33" s="695"/>
      <c r="BK33" s="695"/>
      <c r="BL33" s="695"/>
      <c r="BM33" s="696">
        <v>99.6</v>
      </c>
      <c r="BN33" s="695"/>
      <c r="BO33" s="695"/>
      <c r="BP33" s="695"/>
      <c r="BQ33" s="697"/>
      <c r="BR33" s="694">
        <v>99.7</v>
      </c>
      <c r="BS33" s="695"/>
      <c r="BT33" s="695"/>
      <c r="BU33" s="695"/>
      <c r="BV33" s="695"/>
      <c r="BW33" s="695"/>
      <c r="BX33" s="696">
        <v>99.3</v>
      </c>
      <c r="BY33" s="695"/>
      <c r="BZ33" s="695"/>
      <c r="CA33" s="695"/>
      <c r="CB33" s="697"/>
      <c r="CD33" s="633" t="s">
        <v>325</v>
      </c>
      <c r="CE33" s="634"/>
      <c r="CF33" s="634"/>
      <c r="CG33" s="634"/>
      <c r="CH33" s="634"/>
      <c r="CI33" s="634"/>
      <c r="CJ33" s="634"/>
      <c r="CK33" s="634"/>
      <c r="CL33" s="634"/>
      <c r="CM33" s="634"/>
      <c r="CN33" s="634"/>
      <c r="CO33" s="634"/>
      <c r="CP33" s="634"/>
      <c r="CQ33" s="635"/>
      <c r="CR33" s="636">
        <v>16870459</v>
      </c>
      <c r="CS33" s="668"/>
      <c r="CT33" s="668"/>
      <c r="CU33" s="668"/>
      <c r="CV33" s="668"/>
      <c r="CW33" s="668"/>
      <c r="CX33" s="668"/>
      <c r="CY33" s="669"/>
      <c r="CZ33" s="641">
        <v>44.9</v>
      </c>
      <c r="DA33" s="666"/>
      <c r="DB33" s="666"/>
      <c r="DC33" s="670"/>
      <c r="DD33" s="645">
        <v>12944554</v>
      </c>
      <c r="DE33" s="668"/>
      <c r="DF33" s="668"/>
      <c r="DG33" s="668"/>
      <c r="DH33" s="668"/>
      <c r="DI33" s="668"/>
      <c r="DJ33" s="668"/>
      <c r="DK33" s="669"/>
      <c r="DL33" s="645">
        <v>7740621</v>
      </c>
      <c r="DM33" s="668"/>
      <c r="DN33" s="668"/>
      <c r="DO33" s="668"/>
      <c r="DP33" s="668"/>
      <c r="DQ33" s="668"/>
      <c r="DR33" s="668"/>
      <c r="DS33" s="668"/>
      <c r="DT33" s="668"/>
      <c r="DU33" s="668"/>
      <c r="DV33" s="669"/>
      <c r="DW33" s="641">
        <v>42.2</v>
      </c>
      <c r="DX33" s="666"/>
      <c r="DY33" s="666"/>
      <c r="DZ33" s="666"/>
      <c r="EA33" s="666"/>
      <c r="EB33" s="666"/>
      <c r="EC33" s="667"/>
    </row>
    <row r="34" spans="2:133" ht="11.25" customHeight="1" x14ac:dyDescent="0.2">
      <c r="B34" s="633" t="s">
        <v>326</v>
      </c>
      <c r="C34" s="634"/>
      <c r="D34" s="634"/>
      <c r="E34" s="634"/>
      <c r="F34" s="634"/>
      <c r="G34" s="634"/>
      <c r="H34" s="634"/>
      <c r="I34" s="634"/>
      <c r="J34" s="634"/>
      <c r="K34" s="634"/>
      <c r="L34" s="634"/>
      <c r="M34" s="634"/>
      <c r="N34" s="634"/>
      <c r="O34" s="634"/>
      <c r="P34" s="634"/>
      <c r="Q34" s="635"/>
      <c r="R34" s="636">
        <v>13469</v>
      </c>
      <c r="S34" s="637"/>
      <c r="T34" s="637"/>
      <c r="U34" s="637"/>
      <c r="V34" s="637"/>
      <c r="W34" s="637"/>
      <c r="X34" s="637"/>
      <c r="Y34" s="638"/>
      <c r="Z34" s="639">
        <v>0</v>
      </c>
      <c r="AA34" s="639"/>
      <c r="AB34" s="639"/>
      <c r="AC34" s="639"/>
      <c r="AD34" s="640" t="s">
        <v>247</v>
      </c>
      <c r="AE34" s="640"/>
      <c r="AF34" s="640"/>
      <c r="AG34" s="640"/>
      <c r="AH34" s="640"/>
      <c r="AI34" s="640"/>
      <c r="AJ34" s="640"/>
      <c r="AK34" s="640"/>
      <c r="AL34" s="641" t="s">
        <v>247</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327</v>
      </c>
      <c r="CE34" s="634"/>
      <c r="CF34" s="634"/>
      <c r="CG34" s="634"/>
      <c r="CH34" s="634"/>
      <c r="CI34" s="634"/>
      <c r="CJ34" s="634"/>
      <c r="CK34" s="634"/>
      <c r="CL34" s="634"/>
      <c r="CM34" s="634"/>
      <c r="CN34" s="634"/>
      <c r="CO34" s="634"/>
      <c r="CP34" s="634"/>
      <c r="CQ34" s="635"/>
      <c r="CR34" s="636">
        <v>6154711</v>
      </c>
      <c r="CS34" s="637"/>
      <c r="CT34" s="637"/>
      <c r="CU34" s="637"/>
      <c r="CV34" s="637"/>
      <c r="CW34" s="637"/>
      <c r="CX34" s="637"/>
      <c r="CY34" s="638"/>
      <c r="CZ34" s="641">
        <v>16.399999999999999</v>
      </c>
      <c r="DA34" s="666"/>
      <c r="DB34" s="666"/>
      <c r="DC34" s="670"/>
      <c r="DD34" s="645">
        <v>4080427</v>
      </c>
      <c r="DE34" s="637"/>
      <c r="DF34" s="637"/>
      <c r="DG34" s="637"/>
      <c r="DH34" s="637"/>
      <c r="DI34" s="637"/>
      <c r="DJ34" s="637"/>
      <c r="DK34" s="638"/>
      <c r="DL34" s="645">
        <v>3477657</v>
      </c>
      <c r="DM34" s="637"/>
      <c r="DN34" s="637"/>
      <c r="DO34" s="637"/>
      <c r="DP34" s="637"/>
      <c r="DQ34" s="637"/>
      <c r="DR34" s="637"/>
      <c r="DS34" s="637"/>
      <c r="DT34" s="637"/>
      <c r="DU34" s="637"/>
      <c r="DV34" s="638"/>
      <c r="DW34" s="641">
        <v>18.899999999999999</v>
      </c>
      <c r="DX34" s="666"/>
      <c r="DY34" s="666"/>
      <c r="DZ34" s="666"/>
      <c r="EA34" s="666"/>
      <c r="EB34" s="666"/>
      <c r="EC34" s="667"/>
    </row>
    <row r="35" spans="2:133" ht="11.25" customHeight="1" x14ac:dyDescent="0.2">
      <c r="B35" s="633" t="s">
        <v>328</v>
      </c>
      <c r="C35" s="634"/>
      <c r="D35" s="634"/>
      <c r="E35" s="634"/>
      <c r="F35" s="634"/>
      <c r="G35" s="634"/>
      <c r="H35" s="634"/>
      <c r="I35" s="634"/>
      <c r="J35" s="634"/>
      <c r="K35" s="634"/>
      <c r="L35" s="634"/>
      <c r="M35" s="634"/>
      <c r="N35" s="634"/>
      <c r="O35" s="634"/>
      <c r="P35" s="634"/>
      <c r="Q35" s="635"/>
      <c r="R35" s="636">
        <v>1833454</v>
      </c>
      <c r="S35" s="637"/>
      <c r="T35" s="637"/>
      <c r="U35" s="637"/>
      <c r="V35" s="637"/>
      <c r="W35" s="637"/>
      <c r="X35" s="637"/>
      <c r="Y35" s="638"/>
      <c r="Z35" s="639">
        <v>4.5</v>
      </c>
      <c r="AA35" s="639"/>
      <c r="AB35" s="639"/>
      <c r="AC35" s="639"/>
      <c r="AD35" s="640" t="s">
        <v>140</v>
      </c>
      <c r="AE35" s="640"/>
      <c r="AF35" s="640"/>
      <c r="AG35" s="640"/>
      <c r="AH35" s="640"/>
      <c r="AI35" s="640"/>
      <c r="AJ35" s="640"/>
      <c r="AK35" s="640"/>
      <c r="AL35" s="641" t="s">
        <v>140</v>
      </c>
      <c r="AM35" s="642"/>
      <c r="AN35" s="642"/>
      <c r="AO35" s="643"/>
      <c r="AP35" s="216"/>
      <c r="AQ35" s="618" t="s">
        <v>329</v>
      </c>
      <c r="AR35" s="619"/>
      <c r="AS35" s="619"/>
      <c r="AT35" s="619"/>
      <c r="AU35" s="619"/>
      <c r="AV35" s="619"/>
      <c r="AW35" s="619"/>
      <c r="AX35" s="619"/>
      <c r="AY35" s="619"/>
      <c r="AZ35" s="619"/>
      <c r="BA35" s="619"/>
      <c r="BB35" s="619"/>
      <c r="BC35" s="619"/>
      <c r="BD35" s="619"/>
      <c r="BE35" s="619"/>
      <c r="BF35" s="620"/>
      <c r="BG35" s="618" t="s">
        <v>330</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331</v>
      </c>
      <c r="CE35" s="634"/>
      <c r="CF35" s="634"/>
      <c r="CG35" s="634"/>
      <c r="CH35" s="634"/>
      <c r="CI35" s="634"/>
      <c r="CJ35" s="634"/>
      <c r="CK35" s="634"/>
      <c r="CL35" s="634"/>
      <c r="CM35" s="634"/>
      <c r="CN35" s="634"/>
      <c r="CO35" s="634"/>
      <c r="CP35" s="634"/>
      <c r="CQ35" s="635"/>
      <c r="CR35" s="636">
        <v>140337</v>
      </c>
      <c r="CS35" s="668"/>
      <c r="CT35" s="668"/>
      <c r="CU35" s="668"/>
      <c r="CV35" s="668"/>
      <c r="CW35" s="668"/>
      <c r="CX35" s="668"/>
      <c r="CY35" s="669"/>
      <c r="CZ35" s="641">
        <v>0.4</v>
      </c>
      <c r="DA35" s="666"/>
      <c r="DB35" s="666"/>
      <c r="DC35" s="670"/>
      <c r="DD35" s="645">
        <v>138098</v>
      </c>
      <c r="DE35" s="668"/>
      <c r="DF35" s="668"/>
      <c r="DG35" s="668"/>
      <c r="DH35" s="668"/>
      <c r="DI35" s="668"/>
      <c r="DJ35" s="668"/>
      <c r="DK35" s="669"/>
      <c r="DL35" s="645">
        <v>138098</v>
      </c>
      <c r="DM35" s="668"/>
      <c r="DN35" s="668"/>
      <c r="DO35" s="668"/>
      <c r="DP35" s="668"/>
      <c r="DQ35" s="668"/>
      <c r="DR35" s="668"/>
      <c r="DS35" s="668"/>
      <c r="DT35" s="668"/>
      <c r="DU35" s="668"/>
      <c r="DV35" s="669"/>
      <c r="DW35" s="641">
        <v>0.8</v>
      </c>
      <c r="DX35" s="666"/>
      <c r="DY35" s="666"/>
      <c r="DZ35" s="666"/>
      <c r="EA35" s="666"/>
      <c r="EB35" s="666"/>
      <c r="EC35" s="667"/>
    </row>
    <row r="36" spans="2:133" ht="11.25" customHeight="1" x14ac:dyDescent="0.2">
      <c r="B36" s="633" t="s">
        <v>332</v>
      </c>
      <c r="C36" s="634"/>
      <c r="D36" s="634"/>
      <c r="E36" s="634"/>
      <c r="F36" s="634"/>
      <c r="G36" s="634"/>
      <c r="H36" s="634"/>
      <c r="I36" s="634"/>
      <c r="J36" s="634"/>
      <c r="K36" s="634"/>
      <c r="L36" s="634"/>
      <c r="M36" s="634"/>
      <c r="N36" s="634"/>
      <c r="O36" s="634"/>
      <c r="P36" s="634"/>
      <c r="Q36" s="635"/>
      <c r="R36" s="636">
        <v>3038117</v>
      </c>
      <c r="S36" s="637"/>
      <c r="T36" s="637"/>
      <c r="U36" s="637"/>
      <c r="V36" s="637"/>
      <c r="W36" s="637"/>
      <c r="X36" s="637"/>
      <c r="Y36" s="638"/>
      <c r="Z36" s="639">
        <v>7.5</v>
      </c>
      <c r="AA36" s="639"/>
      <c r="AB36" s="639"/>
      <c r="AC36" s="639"/>
      <c r="AD36" s="640" t="s">
        <v>140</v>
      </c>
      <c r="AE36" s="640"/>
      <c r="AF36" s="640"/>
      <c r="AG36" s="640"/>
      <c r="AH36" s="640"/>
      <c r="AI36" s="640"/>
      <c r="AJ36" s="640"/>
      <c r="AK36" s="640"/>
      <c r="AL36" s="641" t="s">
        <v>247</v>
      </c>
      <c r="AM36" s="642"/>
      <c r="AN36" s="642"/>
      <c r="AO36" s="643"/>
      <c r="AP36" s="216"/>
      <c r="AQ36" s="702" t="s">
        <v>333</v>
      </c>
      <c r="AR36" s="703"/>
      <c r="AS36" s="703"/>
      <c r="AT36" s="703"/>
      <c r="AU36" s="703"/>
      <c r="AV36" s="703"/>
      <c r="AW36" s="703"/>
      <c r="AX36" s="703"/>
      <c r="AY36" s="704"/>
      <c r="AZ36" s="625">
        <v>3744770</v>
      </c>
      <c r="BA36" s="626"/>
      <c r="BB36" s="626"/>
      <c r="BC36" s="626"/>
      <c r="BD36" s="626"/>
      <c r="BE36" s="626"/>
      <c r="BF36" s="698"/>
      <c r="BG36" s="622" t="s">
        <v>334</v>
      </c>
      <c r="BH36" s="623"/>
      <c r="BI36" s="623"/>
      <c r="BJ36" s="623"/>
      <c r="BK36" s="623"/>
      <c r="BL36" s="623"/>
      <c r="BM36" s="623"/>
      <c r="BN36" s="623"/>
      <c r="BO36" s="623"/>
      <c r="BP36" s="623"/>
      <c r="BQ36" s="623"/>
      <c r="BR36" s="623"/>
      <c r="BS36" s="623"/>
      <c r="BT36" s="623"/>
      <c r="BU36" s="624"/>
      <c r="BV36" s="625">
        <v>312362</v>
      </c>
      <c r="BW36" s="626"/>
      <c r="BX36" s="626"/>
      <c r="BY36" s="626"/>
      <c r="BZ36" s="626"/>
      <c r="CA36" s="626"/>
      <c r="CB36" s="698"/>
      <c r="CD36" s="633" t="s">
        <v>335</v>
      </c>
      <c r="CE36" s="634"/>
      <c r="CF36" s="634"/>
      <c r="CG36" s="634"/>
      <c r="CH36" s="634"/>
      <c r="CI36" s="634"/>
      <c r="CJ36" s="634"/>
      <c r="CK36" s="634"/>
      <c r="CL36" s="634"/>
      <c r="CM36" s="634"/>
      <c r="CN36" s="634"/>
      <c r="CO36" s="634"/>
      <c r="CP36" s="634"/>
      <c r="CQ36" s="635"/>
      <c r="CR36" s="636">
        <v>4751767</v>
      </c>
      <c r="CS36" s="637"/>
      <c r="CT36" s="637"/>
      <c r="CU36" s="637"/>
      <c r="CV36" s="637"/>
      <c r="CW36" s="637"/>
      <c r="CX36" s="637"/>
      <c r="CY36" s="638"/>
      <c r="CZ36" s="641">
        <v>12.6</v>
      </c>
      <c r="DA36" s="666"/>
      <c r="DB36" s="666"/>
      <c r="DC36" s="670"/>
      <c r="DD36" s="645">
        <v>3407419</v>
      </c>
      <c r="DE36" s="637"/>
      <c r="DF36" s="637"/>
      <c r="DG36" s="637"/>
      <c r="DH36" s="637"/>
      <c r="DI36" s="637"/>
      <c r="DJ36" s="637"/>
      <c r="DK36" s="638"/>
      <c r="DL36" s="645">
        <v>1810284</v>
      </c>
      <c r="DM36" s="637"/>
      <c r="DN36" s="637"/>
      <c r="DO36" s="637"/>
      <c r="DP36" s="637"/>
      <c r="DQ36" s="637"/>
      <c r="DR36" s="637"/>
      <c r="DS36" s="637"/>
      <c r="DT36" s="637"/>
      <c r="DU36" s="637"/>
      <c r="DV36" s="638"/>
      <c r="DW36" s="641">
        <v>9.9</v>
      </c>
      <c r="DX36" s="666"/>
      <c r="DY36" s="666"/>
      <c r="DZ36" s="666"/>
      <c r="EA36" s="666"/>
      <c r="EB36" s="666"/>
      <c r="EC36" s="667"/>
    </row>
    <row r="37" spans="2:133" ht="11.25" customHeight="1" x14ac:dyDescent="0.2">
      <c r="B37" s="633" t="s">
        <v>336</v>
      </c>
      <c r="C37" s="634"/>
      <c r="D37" s="634"/>
      <c r="E37" s="634"/>
      <c r="F37" s="634"/>
      <c r="G37" s="634"/>
      <c r="H37" s="634"/>
      <c r="I37" s="634"/>
      <c r="J37" s="634"/>
      <c r="K37" s="634"/>
      <c r="L37" s="634"/>
      <c r="M37" s="634"/>
      <c r="N37" s="634"/>
      <c r="O37" s="634"/>
      <c r="P37" s="634"/>
      <c r="Q37" s="635"/>
      <c r="R37" s="636">
        <v>313809</v>
      </c>
      <c r="S37" s="637"/>
      <c r="T37" s="637"/>
      <c r="U37" s="637"/>
      <c r="V37" s="637"/>
      <c r="W37" s="637"/>
      <c r="X37" s="637"/>
      <c r="Y37" s="638"/>
      <c r="Z37" s="639">
        <v>0.8</v>
      </c>
      <c r="AA37" s="639"/>
      <c r="AB37" s="639"/>
      <c r="AC37" s="639"/>
      <c r="AD37" s="640">
        <v>2040</v>
      </c>
      <c r="AE37" s="640"/>
      <c r="AF37" s="640"/>
      <c r="AG37" s="640"/>
      <c r="AH37" s="640"/>
      <c r="AI37" s="640"/>
      <c r="AJ37" s="640"/>
      <c r="AK37" s="640"/>
      <c r="AL37" s="641">
        <v>0</v>
      </c>
      <c r="AM37" s="642"/>
      <c r="AN37" s="642"/>
      <c r="AO37" s="643"/>
      <c r="AQ37" s="699" t="s">
        <v>337</v>
      </c>
      <c r="AR37" s="700"/>
      <c r="AS37" s="700"/>
      <c r="AT37" s="700"/>
      <c r="AU37" s="700"/>
      <c r="AV37" s="700"/>
      <c r="AW37" s="700"/>
      <c r="AX37" s="700"/>
      <c r="AY37" s="701"/>
      <c r="AZ37" s="636">
        <v>368438</v>
      </c>
      <c r="BA37" s="637"/>
      <c r="BB37" s="637"/>
      <c r="BC37" s="637"/>
      <c r="BD37" s="668"/>
      <c r="BE37" s="668"/>
      <c r="BF37" s="691"/>
      <c r="BG37" s="633" t="s">
        <v>338</v>
      </c>
      <c r="BH37" s="634"/>
      <c r="BI37" s="634"/>
      <c r="BJ37" s="634"/>
      <c r="BK37" s="634"/>
      <c r="BL37" s="634"/>
      <c r="BM37" s="634"/>
      <c r="BN37" s="634"/>
      <c r="BO37" s="634"/>
      <c r="BP37" s="634"/>
      <c r="BQ37" s="634"/>
      <c r="BR37" s="634"/>
      <c r="BS37" s="634"/>
      <c r="BT37" s="634"/>
      <c r="BU37" s="635"/>
      <c r="BV37" s="636">
        <v>99572</v>
      </c>
      <c r="BW37" s="637"/>
      <c r="BX37" s="637"/>
      <c r="BY37" s="637"/>
      <c r="BZ37" s="637"/>
      <c r="CA37" s="637"/>
      <c r="CB37" s="646"/>
      <c r="CD37" s="633" t="s">
        <v>339</v>
      </c>
      <c r="CE37" s="634"/>
      <c r="CF37" s="634"/>
      <c r="CG37" s="634"/>
      <c r="CH37" s="634"/>
      <c r="CI37" s="634"/>
      <c r="CJ37" s="634"/>
      <c r="CK37" s="634"/>
      <c r="CL37" s="634"/>
      <c r="CM37" s="634"/>
      <c r="CN37" s="634"/>
      <c r="CO37" s="634"/>
      <c r="CP37" s="634"/>
      <c r="CQ37" s="635"/>
      <c r="CR37" s="636">
        <v>771670</v>
      </c>
      <c r="CS37" s="668"/>
      <c r="CT37" s="668"/>
      <c r="CU37" s="668"/>
      <c r="CV37" s="668"/>
      <c r="CW37" s="668"/>
      <c r="CX37" s="668"/>
      <c r="CY37" s="669"/>
      <c r="CZ37" s="641">
        <v>2.1</v>
      </c>
      <c r="DA37" s="666"/>
      <c r="DB37" s="666"/>
      <c r="DC37" s="670"/>
      <c r="DD37" s="645">
        <v>705292</v>
      </c>
      <c r="DE37" s="668"/>
      <c r="DF37" s="668"/>
      <c r="DG37" s="668"/>
      <c r="DH37" s="668"/>
      <c r="DI37" s="668"/>
      <c r="DJ37" s="668"/>
      <c r="DK37" s="669"/>
      <c r="DL37" s="645">
        <v>548905</v>
      </c>
      <c r="DM37" s="668"/>
      <c r="DN37" s="668"/>
      <c r="DO37" s="668"/>
      <c r="DP37" s="668"/>
      <c r="DQ37" s="668"/>
      <c r="DR37" s="668"/>
      <c r="DS37" s="668"/>
      <c r="DT37" s="668"/>
      <c r="DU37" s="668"/>
      <c r="DV37" s="669"/>
      <c r="DW37" s="641">
        <v>3</v>
      </c>
      <c r="DX37" s="666"/>
      <c r="DY37" s="666"/>
      <c r="DZ37" s="666"/>
      <c r="EA37" s="666"/>
      <c r="EB37" s="666"/>
      <c r="EC37" s="667"/>
    </row>
    <row r="38" spans="2:133" ht="11.25" customHeight="1" x14ac:dyDescent="0.2">
      <c r="B38" s="633" t="s">
        <v>340</v>
      </c>
      <c r="C38" s="634"/>
      <c r="D38" s="634"/>
      <c r="E38" s="634"/>
      <c r="F38" s="634"/>
      <c r="G38" s="634"/>
      <c r="H38" s="634"/>
      <c r="I38" s="634"/>
      <c r="J38" s="634"/>
      <c r="K38" s="634"/>
      <c r="L38" s="634"/>
      <c r="M38" s="634"/>
      <c r="N38" s="634"/>
      <c r="O38" s="634"/>
      <c r="P38" s="634"/>
      <c r="Q38" s="635"/>
      <c r="R38" s="636">
        <v>534087</v>
      </c>
      <c r="S38" s="637"/>
      <c r="T38" s="637"/>
      <c r="U38" s="637"/>
      <c r="V38" s="637"/>
      <c r="W38" s="637"/>
      <c r="X38" s="637"/>
      <c r="Y38" s="638"/>
      <c r="Z38" s="639">
        <v>1.3</v>
      </c>
      <c r="AA38" s="639"/>
      <c r="AB38" s="639"/>
      <c r="AC38" s="639"/>
      <c r="AD38" s="640" t="s">
        <v>140</v>
      </c>
      <c r="AE38" s="640"/>
      <c r="AF38" s="640"/>
      <c r="AG38" s="640"/>
      <c r="AH38" s="640"/>
      <c r="AI38" s="640"/>
      <c r="AJ38" s="640"/>
      <c r="AK38" s="640"/>
      <c r="AL38" s="641" t="s">
        <v>247</v>
      </c>
      <c r="AM38" s="642"/>
      <c r="AN38" s="642"/>
      <c r="AO38" s="643"/>
      <c r="AQ38" s="699" t="s">
        <v>341</v>
      </c>
      <c r="AR38" s="700"/>
      <c r="AS38" s="700"/>
      <c r="AT38" s="700"/>
      <c r="AU38" s="700"/>
      <c r="AV38" s="700"/>
      <c r="AW38" s="700"/>
      <c r="AX38" s="700"/>
      <c r="AY38" s="701"/>
      <c r="AZ38" s="636">
        <v>75410</v>
      </c>
      <c r="BA38" s="637"/>
      <c r="BB38" s="637"/>
      <c r="BC38" s="637"/>
      <c r="BD38" s="668"/>
      <c r="BE38" s="668"/>
      <c r="BF38" s="691"/>
      <c r="BG38" s="633" t="s">
        <v>342</v>
      </c>
      <c r="BH38" s="634"/>
      <c r="BI38" s="634"/>
      <c r="BJ38" s="634"/>
      <c r="BK38" s="634"/>
      <c r="BL38" s="634"/>
      <c r="BM38" s="634"/>
      <c r="BN38" s="634"/>
      <c r="BO38" s="634"/>
      <c r="BP38" s="634"/>
      <c r="BQ38" s="634"/>
      <c r="BR38" s="634"/>
      <c r="BS38" s="634"/>
      <c r="BT38" s="634"/>
      <c r="BU38" s="635"/>
      <c r="BV38" s="636">
        <v>11382</v>
      </c>
      <c r="BW38" s="637"/>
      <c r="BX38" s="637"/>
      <c r="BY38" s="637"/>
      <c r="BZ38" s="637"/>
      <c r="CA38" s="637"/>
      <c r="CB38" s="646"/>
      <c r="CD38" s="633" t="s">
        <v>343</v>
      </c>
      <c r="CE38" s="634"/>
      <c r="CF38" s="634"/>
      <c r="CG38" s="634"/>
      <c r="CH38" s="634"/>
      <c r="CI38" s="634"/>
      <c r="CJ38" s="634"/>
      <c r="CK38" s="634"/>
      <c r="CL38" s="634"/>
      <c r="CM38" s="634"/>
      <c r="CN38" s="634"/>
      <c r="CO38" s="634"/>
      <c r="CP38" s="634"/>
      <c r="CQ38" s="635"/>
      <c r="CR38" s="636">
        <v>3262875</v>
      </c>
      <c r="CS38" s="637"/>
      <c r="CT38" s="637"/>
      <c r="CU38" s="637"/>
      <c r="CV38" s="637"/>
      <c r="CW38" s="637"/>
      <c r="CX38" s="637"/>
      <c r="CY38" s="638"/>
      <c r="CZ38" s="641">
        <v>8.6999999999999993</v>
      </c>
      <c r="DA38" s="666"/>
      <c r="DB38" s="666"/>
      <c r="DC38" s="670"/>
      <c r="DD38" s="645">
        <v>2761774</v>
      </c>
      <c r="DE38" s="637"/>
      <c r="DF38" s="637"/>
      <c r="DG38" s="637"/>
      <c r="DH38" s="637"/>
      <c r="DI38" s="637"/>
      <c r="DJ38" s="637"/>
      <c r="DK38" s="638"/>
      <c r="DL38" s="645">
        <v>2314582</v>
      </c>
      <c r="DM38" s="637"/>
      <c r="DN38" s="637"/>
      <c r="DO38" s="637"/>
      <c r="DP38" s="637"/>
      <c r="DQ38" s="637"/>
      <c r="DR38" s="637"/>
      <c r="DS38" s="637"/>
      <c r="DT38" s="637"/>
      <c r="DU38" s="637"/>
      <c r="DV38" s="638"/>
      <c r="DW38" s="641">
        <v>12.6</v>
      </c>
      <c r="DX38" s="666"/>
      <c r="DY38" s="666"/>
      <c r="DZ38" s="666"/>
      <c r="EA38" s="666"/>
      <c r="EB38" s="666"/>
      <c r="EC38" s="667"/>
    </row>
    <row r="39" spans="2:133" ht="11.25" customHeight="1" x14ac:dyDescent="0.2">
      <c r="B39" s="633" t="s">
        <v>344</v>
      </c>
      <c r="C39" s="634"/>
      <c r="D39" s="634"/>
      <c r="E39" s="634"/>
      <c r="F39" s="634"/>
      <c r="G39" s="634"/>
      <c r="H39" s="634"/>
      <c r="I39" s="634"/>
      <c r="J39" s="634"/>
      <c r="K39" s="634"/>
      <c r="L39" s="634"/>
      <c r="M39" s="634"/>
      <c r="N39" s="634"/>
      <c r="O39" s="634"/>
      <c r="P39" s="634"/>
      <c r="Q39" s="635"/>
      <c r="R39" s="636" t="s">
        <v>247</v>
      </c>
      <c r="S39" s="637"/>
      <c r="T39" s="637"/>
      <c r="U39" s="637"/>
      <c r="V39" s="637"/>
      <c r="W39" s="637"/>
      <c r="X39" s="637"/>
      <c r="Y39" s="638"/>
      <c r="Z39" s="639" t="s">
        <v>247</v>
      </c>
      <c r="AA39" s="639"/>
      <c r="AB39" s="639"/>
      <c r="AC39" s="639"/>
      <c r="AD39" s="640" t="s">
        <v>247</v>
      </c>
      <c r="AE39" s="640"/>
      <c r="AF39" s="640"/>
      <c r="AG39" s="640"/>
      <c r="AH39" s="640"/>
      <c r="AI39" s="640"/>
      <c r="AJ39" s="640"/>
      <c r="AK39" s="640"/>
      <c r="AL39" s="641" t="s">
        <v>140</v>
      </c>
      <c r="AM39" s="642"/>
      <c r="AN39" s="642"/>
      <c r="AO39" s="643"/>
      <c r="AQ39" s="699" t="s">
        <v>345</v>
      </c>
      <c r="AR39" s="700"/>
      <c r="AS39" s="700"/>
      <c r="AT39" s="700"/>
      <c r="AU39" s="700"/>
      <c r="AV39" s="700"/>
      <c r="AW39" s="700"/>
      <c r="AX39" s="700"/>
      <c r="AY39" s="701"/>
      <c r="AZ39" s="636">
        <v>38047</v>
      </c>
      <c r="BA39" s="637"/>
      <c r="BB39" s="637"/>
      <c r="BC39" s="637"/>
      <c r="BD39" s="668"/>
      <c r="BE39" s="668"/>
      <c r="BF39" s="691"/>
      <c r="BG39" s="633" t="s">
        <v>346</v>
      </c>
      <c r="BH39" s="634"/>
      <c r="BI39" s="634"/>
      <c r="BJ39" s="634"/>
      <c r="BK39" s="634"/>
      <c r="BL39" s="634"/>
      <c r="BM39" s="634"/>
      <c r="BN39" s="634"/>
      <c r="BO39" s="634"/>
      <c r="BP39" s="634"/>
      <c r="BQ39" s="634"/>
      <c r="BR39" s="634"/>
      <c r="BS39" s="634"/>
      <c r="BT39" s="634"/>
      <c r="BU39" s="635"/>
      <c r="BV39" s="636">
        <v>16760</v>
      </c>
      <c r="BW39" s="637"/>
      <c r="BX39" s="637"/>
      <c r="BY39" s="637"/>
      <c r="BZ39" s="637"/>
      <c r="CA39" s="637"/>
      <c r="CB39" s="646"/>
      <c r="CD39" s="633" t="s">
        <v>347</v>
      </c>
      <c r="CE39" s="634"/>
      <c r="CF39" s="634"/>
      <c r="CG39" s="634"/>
      <c r="CH39" s="634"/>
      <c r="CI39" s="634"/>
      <c r="CJ39" s="634"/>
      <c r="CK39" s="634"/>
      <c r="CL39" s="634"/>
      <c r="CM39" s="634"/>
      <c r="CN39" s="634"/>
      <c r="CO39" s="634"/>
      <c r="CP39" s="634"/>
      <c r="CQ39" s="635"/>
      <c r="CR39" s="636">
        <v>2557769</v>
      </c>
      <c r="CS39" s="668"/>
      <c r="CT39" s="668"/>
      <c r="CU39" s="668"/>
      <c r="CV39" s="668"/>
      <c r="CW39" s="668"/>
      <c r="CX39" s="668"/>
      <c r="CY39" s="669"/>
      <c r="CZ39" s="641">
        <v>6.8</v>
      </c>
      <c r="DA39" s="666"/>
      <c r="DB39" s="666"/>
      <c r="DC39" s="670"/>
      <c r="DD39" s="645">
        <v>2556836</v>
      </c>
      <c r="DE39" s="668"/>
      <c r="DF39" s="668"/>
      <c r="DG39" s="668"/>
      <c r="DH39" s="668"/>
      <c r="DI39" s="668"/>
      <c r="DJ39" s="668"/>
      <c r="DK39" s="669"/>
      <c r="DL39" s="645" t="s">
        <v>140</v>
      </c>
      <c r="DM39" s="668"/>
      <c r="DN39" s="668"/>
      <c r="DO39" s="668"/>
      <c r="DP39" s="668"/>
      <c r="DQ39" s="668"/>
      <c r="DR39" s="668"/>
      <c r="DS39" s="668"/>
      <c r="DT39" s="668"/>
      <c r="DU39" s="668"/>
      <c r="DV39" s="669"/>
      <c r="DW39" s="641" t="s">
        <v>140</v>
      </c>
      <c r="DX39" s="666"/>
      <c r="DY39" s="666"/>
      <c r="DZ39" s="666"/>
      <c r="EA39" s="666"/>
      <c r="EB39" s="666"/>
      <c r="EC39" s="667"/>
    </row>
    <row r="40" spans="2:133" ht="11.25" customHeight="1" x14ac:dyDescent="0.2">
      <c r="B40" s="633" t="s">
        <v>348</v>
      </c>
      <c r="C40" s="634"/>
      <c r="D40" s="634"/>
      <c r="E40" s="634"/>
      <c r="F40" s="634"/>
      <c r="G40" s="634"/>
      <c r="H40" s="634"/>
      <c r="I40" s="634"/>
      <c r="J40" s="634"/>
      <c r="K40" s="634"/>
      <c r="L40" s="634"/>
      <c r="M40" s="634"/>
      <c r="N40" s="634"/>
      <c r="O40" s="634"/>
      <c r="P40" s="634"/>
      <c r="Q40" s="635"/>
      <c r="R40" s="636">
        <v>438787</v>
      </c>
      <c r="S40" s="637"/>
      <c r="T40" s="637"/>
      <c r="U40" s="637"/>
      <c r="V40" s="637"/>
      <c r="W40" s="637"/>
      <c r="X40" s="637"/>
      <c r="Y40" s="638"/>
      <c r="Z40" s="639">
        <v>1.1000000000000001</v>
      </c>
      <c r="AA40" s="639"/>
      <c r="AB40" s="639"/>
      <c r="AC40" s="639"/>
      <c r="AD40" s="640" t="s">
        <v>140</v>
      </c>
      <c r="AE40" s="640"/>
      <c r="AF40" s="640"/>
      <c r="AG40" s="640"/>
      <c r="AH40" s="640"/>
      <c r="AI40" s="640"/>
      <c r="AJ40" s="640"/>
      <c r="AK40" s="640"/>
      <c r="AL40" s="641" t="s">
        <v>140</v>
      </c>
      <c r="AM40" s="642"/>
      <c r="AN40" s="642"/>
      <c r="AO40" s="643"/>
      <c r="AQ40" s="699" t="s">
        <v>349</v>
      </c>
      <c r="AR40" s="700"/>
      <c r="AS40" s="700"/>
      <c r="AT40" s="700"/>
      <c r="AU40" s="700"/>
      <c r="AV40" s="700"/>
      <c r="AW40" s="700"/>
      <c r="AX40" s="700"/>
      <c r="AY40" s="701"/>
      <c r="AZ40" s="636">
        <v>13045</v>
      </c>
      <c r="BA40" s="637"/>
      <c r="BB40" s="637"/>
      <c r="BC40" s="637"/>
      <c r="BD40" s="668"/>
      <c r="BE40" s="668"/>
      <c r="BF40" s="691"/>
      <c r="BG40" s="684" t="s">
        <v>350</v>
      </c>
      <c r="BH40" s="685"/>
      <c r="BI40" s="685"/>
      <c r="BJ40" s="685"/>
      <c r="BK40" s="685"/>
      <c r="BL40" s="217"/>
      <c r="BM40" s="634" t="s">
        <v>351</v>
      </c>
      <c r="BN40" s="634"/>
      <c r="BO40" s="634"/>
      <c r="BP40" s="634"/>
      <c r="BQ40" s="634"/>
      <c r="BR40" s="634"/>
      <c r="BS40" s="634"/>
      <c r="BT40" s="634"/>
      <c r="BU40" s="635"/>
      <c r="BV40" s="636">
        <v>114</v>
      </c>
      <c r="BW40" s="637"/>
      <c r="BX40" s="637"/>
      <c r="BY40" s="637"/>
      <c r="BZ40" s="637"/>
      <c r="CA40" s="637"/>
      <c r="CB40" s="646"/>
      <c r="CD40" s="633" t="s">
        <v>352</v>
      </c>
      <c r="CE40" s="634"/>
      <c r="CF40" s="634"/>
      <c r="CG40" s="634"/>
      <c r="CH40" s="634"/>
      <c r="CI40" s="634"/>
      <c r="CJ40" s="634"/>
      <c r="CK40" s="634"/>
      <c r="CL40" s="634"/>
      <c r="CM40" s="634"/>
      <c r="CN40" s="634"/>
      <c r="CO40" s="634"/>
      <c r="CP40" s="634"/>
      <c r="CQ40" s="635"/>
      <c r="CR40" s="636">
        <v>3000</v>
      </c>
      <c r="CS40" s="637"/>
      <c r="CT40" s="637"/>
      <c r="CU40" s="637"/>
      <c r="CV40" s="637"/>
      <c r="CW40" s="637"/>
      <c r="CX40" s="637"/>
      <c r="CY40" s="638"/>
      <c r="CZ40" s="641">
        <v>0</v>
      </c>
      <c r="DA40" s="666"/>
      <c r="DB40" s="666"/>
      <c r="DC40" s="670"/>
      <c r="DD40" s="645" t="s">
        <v>140</v>
      </c>
      <c r="DE40" s="637"/>
      <c r="DF40" s="637"/>
      <c r="DG40" s="637"/>
      <c r="DH40" s="637"/>
      <c r="DI40" s="637"/>
      <c r="DJ40" s="637"/>
      <c r="DK40" s="638"/>
      <c r="DL40" s="645" t="s">
        <v>140</v>
      </c>
      <c r="DM40" s="637"/>
      <c r="DN40" s="637"/>
      <c r="DO40" s="637"/>
      <c r="DP40" s="637"/>
      <c r="DQ40" s="637"/>
      <c r="DR40" s="637"/>
      <c r="DS40" s="637"/>
      <c r="DT40" s="637"/>
      <c r="DU40" s="637"/>
      <c r="DV40" s="638"/>
      <c r="DW40" s="641" t="s">
        <v>140</v>
      </c>
      <c r="DX40" s="666"/>
      <c r="DY40" s="666"/>
      <c r="DZ40" s="666"/>
      <c r="EA40" s="666"/>
      <c r="EB40" s="666"/>
      <c r="EC40" s="667"/>
    </row>
    <row r="41" spans="2:133" ht="11.25" customHeight="1" x14ac:dyDescent="0.2">
      <c r="B41" s="657" t="s">
        <v>353</v>
      </c>
      <c r="C41" s="658"/>
      <c r="D41" s="658"/>
      <c r="E41" s="658"/>
      <c r="F41" s="658"/>
      <c r="G41" s="658"/>
      <c r="H41" s="658"/>
      <c r="I41" s="658"/>
      <c r="J41" s="658"/>
      <c r="K41" s="658"/>
      <c r="L41" s="658"/>
      <c r="M41" s="658"/>
      <c r="N41" s="658"/>
      <c r="O41" s="658"/>
      <c r="P41" s="658"/>
      <c r="Q41" s="659"/>
      <c r="R41" s="708">
        <v>40517222</v>
      </c>
      <c r="S41" s="709"/>
      <c r="T41" s="709"/>
      <c r="U41" s="709"/>
      <c r="V41" s="709"/>
      <c r="W41" s="709"/>
      <c r="X41" s="709"/>
      <c r="Y41" s="713"/>
      <c r="Z41" s="714">
        <v>100</v>
      </c>
      <c r="AA41" s="714"/>
      <c r="AB41" s="714"/>
      <c r="AC41" s="714"/>
      <c r="AD41" s="715">
        <v>17920834</v>
      </c>
      <c r="AE41" s="715"/>
      <c r="AF41" s="715"/>
      <c r="AG41" s="715"/>
      <c r="AH41" s="715"/>
      <c r="AI41" s="715"/>
      <c r="AJ41" s="715"/>
      <c r="AK41" s="715"/>
      <c r="AL41" s="716">
        <v>100</v>
      </c>
      <c r="AM41" s="696"/>
      <c r="AN41" s="696"/>
      <c r="AO41" s="717"/>
      <c r="AQ41" s="699" t="s">
        <v>354</v>
      </c>
      <c r="AR41" s="700"/>
      <c r="AS41" s="700"/>
      <c r="AT41" s="700"/>
      <c r="AU41" s="700"/>
      <c r="AV41" s="700"/>
      <c r="AW41" s="700"/>
      <c r="AX41" s="700"/>
      <c r="AY41" s="701"/>
      <c r="AZ41" s="636">
        <v>780129</v>
      </c>
      <c r="BA41" s="637"/>
      <c r="BB41" s="637"/>
      <c r="BC41" s="637"/>
      <c r="BD41" s="668"/>
      <c r="BE41" s="668"/>
      <c r="BF41" s="691"/>
      <c r="BG41" s="684"/>
      <c r="BH41" s="685"/>
      <c r="BI41" s="685"/>
      <c r="BJ41" s="685"/>
      <c r="BK41" s="685"/>
      <c r="BL41" s="217"/>
      <c r="BM41" s="634" t="s">
        <v>355</v>
      </c>
      <c r="BN41" s="634"/>
      <c r="BO41" s="634"/>
      <c r="BP41" s="634"/>
      <c r="BQ41" s="634"/>
      <c r="BR41" s="634"/>
      <c r="BS41" s="634"/>
      <c r="BT41" s="634"/>
      <c r="BU41" s="635"/>
      <c r="BV41" s="636" t="s">
        <v>140</v>
      </c>
      <c r="BW41" s="637"/>
      <c r="BX41" s="637"/>
      <c r="BY41" s="637"/>
      <c r="BZ41" s="637"/>
      <c r="CA41" s="637"/>
      <c r="CB41" s="646"/>
      <c r="CD41" s="633" t="s">
        <v>356</v>
      </c>
      <c r="CE41" s="634"/>
      <c r="CF41" s="634"/>
      <c r="CG41" s="634"/>
      <c r="CH41" s="634"/>
      <c r="CI41" s="634"/>
      <c r="CJ41" s="634"/>
      <c r="CK41" s="634"/>
      <c r="CL41" s="634"/>
      <c r="CM41" s="634"/>
      <c r="CN41" s="634"/>
      <c r="CO41" s="634"/>
      <c r="CP41" s="634"/>
      <c r="CQ41" s="635"/>
      <c r="CR41" s="636" t="s">
        <v>140</v>
      </c>
      <c r="CS41" s="668"/>
      <c r="CT41" s="668"/>
      <c r="CU41" s="668"/>
      <c r="CV41" s="668"/>
      <c r="CW41" s="668"/>
      <c r="CX41" s="668"/>
      <c r="CY41" s="669"/>
      <c r="CZ41" s="641" t="s">
        <v>247</v>
      </c>
      <c r="DA41" s="666"/>
      <c r="DB41" s="666"/>
      <c r="DC41" s="670"/>
      <c r="DD41" s="645" t="s">
        <v>140</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357</v>
      </c>
      <c r="AR42" s="706"/>
      <c r="AS42" s="706"/>
      <c r="AT42" s="706"/>
      <c r="AU42" s="706"/>
      <c r="AV42" s="706"/>
      <c r="AW42" s="706"/>
      <c r="AX42" s="706"/>
      <c r="AY42" s="707"/>
      <c r="AZ42" s="708">
        <v>2469701</v>
      </c>
      <c r="BA42" s="709"/>
      <c r="BB42" s="709"/>
      <c r="BC42" s="709"/>
      <c r="BD42" s="695"/>
      <c r="BE42" s="695"/>
      <c r="BF42" s="697"/>
      <c r="BG42" s="686"/>
      <c r="BH42" s="687"/>
      <c r="BI42" s="687"/>
      <c r="BJ42" s="687"/>
      <c r="BK42" s="687"/>
      <c r="BL42" s="218"/>
      <c r="BM42" s="658" t="s">
        <v>358</v>
      </c>
      <c r="BN42" s="658"/>
      <c r="BO42" s="658"/>
      <c r="BP42" s="658"/>
      <c r="BQ42" s="658"/>
      <c r="BR42" s="658"/>
      <c r="BS42" s="658"/>
      <c r="BT42" s="658"/>
      <c r="BU42" s="659"/>
      <c r="BV42" s="708">
        <v>323</v>
      </c>
      <c r="BW42" s="709"/>
      <c r="BX42" s="709"/>
      <c r="BY42" s="709"/>
      <c r="BZ42" s="709"/>
      <c r="CA42" s="709"/>
      <c r="CB42" s="718"/>
      <c r="CD42" s="633" t="s">
        <v>359</v>
      </c>
      <c r="CE42" s="634"/>
      <c r="CF42" s="634"/>
      <c r="CG42" s="634"/>
      <c r="CH42" s="634"/>
      <c r="CI42" s="634"/>
      <c r="CJ42" s="634"/>
      <c r="CK42" s="634"/>
      <c r="CL42" s="634"/>
      <c r="CM42" s="634"/>
      <c r="CN42" s="634"/>
      <c r="CO42" s="634"/>
      <c r="CP42" s="634"/>
      <c r="CQ42" s="635"/>
      <c r="CR42" s="636">
        <v>1750621</v>
      </c>
      <c r="CS42" s="668"/>
      <c r="CT42" s="668"/>
      <c r="CU42" s="668"/>
      <c r="CV42" s="668"/>
      <c r="CW42" s="668"/>
      <c r="CX42" s="668"/>
      <c r="CY42" s="669"/>
      <c r="CZ42" s="641">
        <v>4.7</v>
      </c>
      <c r="DA42" s="666"/>
      <c r="DB42" s="666"/>
      <c r="DC42" s="670"/>
      <c r="DD42" s="645">
        <v>736174</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360</v>
      </c>
      <c r="CD43" s="633" t="s">
        <v>361</v>
      </c>
      <c r="CE43" s="634"/>
      <c r="CF43" s="634"/>
      <c r="CG43" s="634"/>
      <c r="CH43" s="634"/>
      <c r="CI43" s="634"/>
      <c r="CJ43" s="634"/>
      <c r="CK43" s="634"/>
      <c r="CL43" s="634"/>
      <c r="CM43" s="634"/>
      <c r="CN43" s="634"/>
      <c r="CO43" s="634"/>
      <c r="CP43" s="634"/>
      <c r="CQ43" s="635"/>
      <c r="CR43" s="636">
        <v>48048</v>
      </c>
      <c r="CS43" s="668"/>
      <c r="CT43" s="668"/>
      <c r="CU43" s="668"/>
      <c r="CV43" s="668"/>
      <c r="CW43" s="668"/>
      <c r="CX43" s="668"/>
      <c r="CY43" s="669"/>
      <c r="CZ43" s="641">
        <v>0.1</v>
      </c>
      <c r="DA43" s="666"/>
      <c r="DB43" s="666"/>
      <c r="DC43" s="670"/>
      <c r="DD43" s="645">
        <v>48048</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362</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309</v>
      </c>
      <c r="CE44" s="673"/>
      <c r="CF44" s="633" t="s">
        <v>363</v>
      </c>
      <c r="CG44" s="634"/>
      <c r="CH44" s="634"/>
      <c r="CI44" s="634"/>
      <c r="CJ44" s="634"/>
      <c r="CK44" s="634"/>
      <c r="CL44" s="634"/>
      <c r="CM44" s="634"/>
      <c r="CN44" s="634"/>
      <c r="CO44" s="634"/>
      <c r="CP44" s="634"/>
      <c r="CQ44" s="635"/>
      <c r="CR44" s="636">
        <v>1750621</v>
      </c>
      <c r="CS44" s="637"/>
      <c r="CT44" s="637"/>
      <c r="CU44" s="637"/>
      <c r="CV44" s="637"/>
      <c r="CW44" s="637"/>
      <c r="CX44" s="637"/>
      <c r="CY44" s="638"/>
      <c r="CZ44" s="641">
        <v>4.7</v>
      </c>
      <c r="DA44" s="642"/>
      <c r="DB44" s="642"/>
      <c r="DC44" s="648"/>
      <c r="DD44" s="645">
        <v>736174</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364</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365</v>
      </c>
      <c r="CG45" s="634"/>
      <c r="CH45" s="634"/>
      <c r="CI45" s="634"/>
      <c r="CJ45" s="634"/>
      <c r="CK45" s="634"/>
      <c r="CL45" s="634"/>
      <c r="CM45" s="634"/>
      <c r="CN45" s="634"/>
      <c r="CO45" s="634"/>
      <c r="CP45" s="634"/>
      <c r="CQ45" s="635"/>
      <c r="CR45" s="636">
        <v>496814</v>
      </c>
      <c r="CS45" s="668"/>
      <c r="CT45" s="668"/>
      <c r="CU45" s="668"/>
      <c r="CV45" s="668"/>
      <c r="CW45" s="668"/>
      <c r="CX45" s="668"/>
      <c r="CY45" s="669"/>
      <c r="CZ45" s="641">
        <v>1.3</v>
      </c>
      <c r="DA45" s="666"/>
      <c r="DB45" s="666"/>
      <c r="DC45" s="670"/>
      <c r="DD45" s="645">
        <v>35296</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366</v>
      </c>
      <c r="CG46" s="634"/>
      <c r="CH46" s="634"/>
      <c r="CI46" s="634"/>
      <c r="CJ46" s="634"/>
      <c r="CK46" s="634"/>
      <c r="CL46" s="634"/>
      <c r="CM46" s="634"/>
      <c r="CN46" s="634"/>
      <c r="CO46" s="634"/>
      <c r="CP46" s="634"/>
      <c r="CQ46" s="635"/>
      <c r="CR46" s="636">
        <v>1253807</v>
      </c>
      <c r="CS46" s="637"/>
      <c r="CT46" s="637"/>
      <c r="CU46" s="637"/>
      <c r="CV46" s="637"/>
      <c r="CW46" s="637"/>
      <c r="CX46" s="637"/>
      <c r="CY46" s="638"/>
      <c r="CZ46" s="641">
        <v>3.3</v>
      </c>
      <c r="DA46" s="642"/>
      <c r="DB46" s="642"/>
      <c r="DC46" s="648"/>
      <c r="DD46" s="645">
        <v>700878</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367</v>
      </c>
      <c r="CG47" s="634"/>
      <c r="CH47" s="634"/>
      <c r="CI47" s="634"/>
      <c r="CJ47" s="634"/>
      <c r="CK47" s="634"/>
      <c r="CL47" s="634"/>
      <c r="CM47" s="634"/>
      <c r="CN47" s="634"/>
      <c r="CO47" s="634"/>
      <c r="CP47" s="634"/>
      <c r="CQ47" s="635"/>
      <c r="CR47" s="636" t="s">
        <v>140</v>
      </c>
      <c r="CS47" s="668"/>
      <c r="CT47" s="668"/>
      <c r="CU47" s="668"/>
      <c r="CV47" s="668"/>
      <c r="CW47" s="668"/>
      <c r="CX47" s="668"/>
      <c r="CY47" s="669"/>
      <c r="CZ47" s="641" t="s">
        <v>140</v>
      </c>
      <c r="DA47" s="666"/>
      <c r="DB47" s="666"/>
      <c r="DC47" s="670"/>
      <c r="DD47" s="645" t="s">
        <v>140</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368</v>
      </c>
      <c r="CG48" s="634"/>
      <c r="CH48" s="634"/>
      <c r="CI48" s="634"/>
      <c r="CJ48" s="634"/>
      <c r="CK48" s="634"/>
      <c r="CL48" s="634"/>
      <c r="CM48" s="634"/>
      <c r="CN48" s="634"/>
      <c r="CO48" s="634"/>
      <c r="CP48" s="634"/>
      <c r="CQ48" s="635"/>
      <c r="CR48" s="636" t="s">
        <v>140</v>
      </c>
      <c r="CS48" s="637"/>
      <c r="CT48" s="637"/>
      <c r="CU48" s="637"/>
      <c r="CV48" s="637"/>
      <c r="CW48" s="637"/>
      <c r="CX48" s="637"/>
      <c r="CY48" s="638"/>
      <c r="CZ48" s="641" t="s">
        <v>140</v>
      </c>
      <c r="DA48" s="642"/>
      <c r="DB48" s="642"/>
      <c r="DC48" s="648"/>
      <c r="DD48" s="645" t="s">
        <v>140</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369</v>
      </c>
      <c r="CE49" s="658"/>
      <c r="CF49" s="658"/>
      <c r="CG49" s="658"/>
      <c r="CH49" s="658"/>
      <c r="CI49" s="658"/>
      <c r="CJ49" s="658"/>
      <c r="CK49" s="658"/>
      <c r="CL49" s="658"/>
      <c r="CM49" s="658"/>
      <c r="CN49" s="658"/>
      <c r="CO49" s="658"/>
      <c r="CP49" s="658"/>
      <c r="CQ49" s="659"/>
      <c r="CR49" s="708">
        <v>37579090</v>
      </c>
      <c r="CS49" s="695"/>
      <c r="CT49" s="695"/>
      <c r="CU49" s="695"/>
      <c r="CV49" s="695"/>
      <c r="CW49" s="695"/>
      <c r="CX49" s="695"/>
      <c r="CY49" s="724"/>
      <c r="CZ49" s="716">
        <v>100</v>
      </c>
      <c r="DA49" s="725"/>
      <c r="DB49" s="725"/>
      <c r="DC49" s="726"/>
      <c r="DD49" s="727">
        <v>23244022</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uXxLg2D1fBSBXFaGVj3wAD/rSL+B+aTKj7FaOJheR7cgf+OTgcmUMIbiUi8B8LzME48ogXzRYYIklinwyB5OqQ==" saltValue="XKqSghF7lwvprtVu3n5ur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370</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371</v>
      </c>
      <c r="DK2" s="736"/>
      <c r="DL2" s="736"/>
      <c r="DM2" s="736"/>
      <c r="DN2" s="736"/>
      <c r="DO2" s="737"/>
      <c r="DP2" s="222"/>
      <c r="DQ2" s="735" t="s">
        <v>372</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373</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374</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375</v>
      </c>
      <c r="B5" s="741"/>
      <c r="C5" s="741"/>
      <c r="D5" s="741"/>
      <c r="E5" s="741"/>
      <c r="F5" s="741"/>
      <c r="G5" s="741"/>
      <c r="H5" s="741"/>
      <c r="I5" s="741"/>
      <c r="J5" s="741"/>
      <c r="K5" s="741"/>
      <c r="L5" s="741"/>
      <c r="M5" s="741"/>
      <c r="N5" s="741"/>
      <c r="O5" s="741"/>
      <c r="P5" s="742"/>
      <c r="Q5" s="746" t="s">
        <v>376</v>
      </c>
      <c r="R5" s="747"/>
      <c r="S5" s="747"/>
      <c r="T5" s="747"/>
      <c r="U5" s="748"/>
      <c r="V5" s="746" t="s">
        <v>377</v>
      </c>
      <c r="W5" s="747"/>
      <c r="X5" s="747"/>
      <c r="Y5" s="747"/>
      <c r="Z5" s="748"/>
      <c r="AA5" s="746" t="s">
        <v>378</v>
      </c>
      <c r="AB5" s="747"/>
      <c r="AC5" s="747"/>
      <c r="AD5" s="747"/>
      <c r="AE5" s="747"/>
      <c r="AF5" s="752" t="s">
        <v>379</v>
      </c>
      <c r="AG5" s="747"/>
      <c r="AH5" s="747"/>
      <c r="AI5" s="747"/>
      <c r="AJ5" s="753"/>
      <c r="AK5" s="747" t="s">
        <v>380</v>
      </c>
      <c r="AL5" s="747"/>
      <c r="AM5" s="747"/>
      <c r="AN5" s="747"/>
      <c r="AO5" s="748"/>
      <c r="AP5" s="746" t="s">
        <v>381</v>
      </c>
      <c r="AQ5" s="747"/>
      <c r="AR5" s="747"/>
      <c r="AS5" s="747"/>
      <c r="AT5" s="748"/>
      <c r="AU5" s="746" t="s">
        <v>382</v>
      </c>
      <c r="AV5" s="747"/>
      <c r="AW5" s="747"/>
      <c r="AX5" s="747"/>
      <c r="AY5" s="753"/>
      <c r="AZ5" s="226"/>
      <c r="BA5" s="226"/>
      <c r="BB5" s="226"/>
      <c r="BC5" s="226"/>
      <c r="BD5" s="226"/>
      <c r="BE5" s="227"/>
      <c r="BF5" s="227"/>
      <c r="BG5" s="227"/>
      <c r="BH5" s="227"/>
      <c r="BI5" s="227"/>
      <c r="BJ5" s="227"/>
      <c r="BK5" s="227"/>
      <c r="BL5" s="227"/>
      <c r="BM5" s="227"/>
      <c r="BN5" s="227"/>
      <c r="BO5" s="227"/>
      <c r="BP5" s="227"/>
      <c r="BQ5" s="740" t="s">
        <v>383</v>
      </c>
      <c r="BR5" s="741"/>
      <c r="BS5" s="741"/>
      <c r="BT5" s="741"/>
      <c r="BU5" s="741"/>
      <c r="BV5" s="741"/>
      <c r="BW5" s="741"/>
      <c r="BX5" s="741"/>
      <c r="BY5" s="741"/>
      <c r="BZ5" s="741"/>
      <c r="CA5" s="741"/>
      <c r="CB5" s="741"/>
      <c r="CC5" s="741"/>
      <c r="CD5" s="741"/>
      <c r="CE5" s="741"/>
      <c r="CF5" s="741"/>
      <c r="CG5" s="742"/>
      <c r="CH5" s="746" t="s">
        <v>384</v>
      </c>
      <c r="CI5" s="747"/>
      <c r="CJ5" s="747"/>
      <c r="CK5" s="747"/>
      <c r="CL5" s="748"/>
      <c r="CM5" s="746" t="s">
        <v>385</v>
      </c>
      <c r="CN5" s="747"/>
      <c r="CO5" s="747"/>
      <c r="CP5" s="747"/>
      <c r="CQ5" s="748"/>
      <c r="CR5" s="746" t="s">
        <v>386</v>
      </c>
      <c r="CS5" s="747"/>
      <c r="CT5" s="747"/>
      <c r="CU5" s="747"/>
      <c r="CV5" s="748"/>
      <c r="CW5" s="746" t="s">
        <v>387</v>
      </c>
      <c r="CX5" s="747"/>
      <c r="CY5" s="747"/>
      <c r="CZ5" s="747"/>
      <c r="DA5" s="748"/>
      <c r="DB5" s="746" t="s">
        <v>388</v>
      </c>
      <c r="DC5" s="747"/>
      <c r="DD5" s="747"/>
      <c r="DE5" s="747"/>
      <c r="DF5" s="748"/>
      <c r="DG5" s="776" t="s">
        <v>389</v>
      </c>
      <c r="DH5" s="777"/>
      <c r="DI5" s="777"/>
      <c r="DJ5" s="777"/>
      <c r="DK5" s="778"/>
      <c r="DL5" s="776" t="s">
        <v>390</v>
      </c>
      <c r="DM5" s="777"/>
      <c r="DN5" s="777"/>
      <c r="DO5" s="777"/>
      <c r="DP5" s="778"/>
      <c r="DQ5" s="746" t="s">
        <v>391</v>
      </c>
      <c r="DR5" s="747"/>
      <c r="DS5" s="747"/>
      <c r="DT5" s="747"/>
      <c r="DU5" s="748"/>
      <c r="DV5" s="746" t="s">
        <v>382</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392</v>
      </c>
      <c r="C7" s="763"/>
      <c r="D7" s="763"/>
      <c r="E7" s="763"/>
      <c r="F7" s="763"/>
      <c r="G7" s="763"/>
      <c r="H7" s="763"/>
      <c r="I7" s="763"/>
      <c r="J7" s="763"/>
      <c r="K7" s="763"/>
      <c r="L7" s="763"/>
      <c r="M7" s="763"/>
      <c r="N7" s="763"/>
      <c r="O7" s="763"/>
      <c r="P7" s="764"/>
      <c r="Q7" s="765">
        <v>40547</v>
      </c>
      <c r="R7" s="766"/>
      <c r="S7" s="766"/>
      <c r="T7" s="766"/>
      <c r="U7" s="766"/>
      <c r="V7" s="766">
        <v>37608</v>
      </c>
      <c r="W7" s="766"/>
      <c r="X7" s="766"/>
      <c r="Y7" s="766"/>
      <c r="Z7" s="766"/>
      <c r="AA7" s="766">
        <v>2938</v>
      </c>
      <c r="AB7" s="766"/>
      <c r="AC7" s="766"/>
      <c r="AD7" s="766"/>
      <c r="AE7" s="767"/>
      <c r="AF7" s="768">
        <v>2886</v>
      </c>
      <c r="AG7" s="769"/>
      <c r="AH7" s="769"/>
      <c r="AI7" s="769"/>
      <c r="AJ7" s="770"/>
      <c r="AK7" s="771">
        <v>1833</v>
      </c>
      <c r="AL7" s="772"/>
      <c r="AM7" s="772"/>
      <c r="AN7" s="772"/>
      <c r="AO7" s="772"/>
      <c r="AP7" s="772">
        <v>18760</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t="s">
        <v>607</v>
      </c>
      <c r="BS7" s="759" t="s">
        <v>608</v>
      </c>
      <c r="BT7" s="760"/>
      <c r="BU7" s="760"/>
      <c r="BV7" s="760"/>
      <c r="BW7" s="760"/>
      <c r="BX7" s="760"/>
      <c r="BY7" s="760"/>
      <c r="BZ7" s="760"/>
      <c r="CA7" s="760"/>
      <c r="CB7" s="760"/>
      <c r="CC7" s="760"/>
      <c r="CD7" s="760"/>
      <c r="CE7" s="760"/>
      <c r="CF7" s="760"/>
      <c r="CG7" s="775"/>
      <c r="CH7" s="756">
        <v>0</v>
      </c>
      <c r="CI7" s="757"/>
      <c r="CJ7" s="757"/>
      <c r="CK7" s="757"/>
      <c r="CL7" s="758"/>
      <c r="CM7" s="756">
        <v>41</v>
      </c>
      <c r="CN7" s="757"/>
      <c r="CO7" s="757"/>
      <c r="CP7" s="757"/>
      <c r="CQ7" s="758"/>
      <c r="CR7" s="756">
        <v>5</v>
      </c>
      <c r="CS7" s="757"/>
      <c r="CT7" s="757"/>
      <c r="CU7" s="757"/>
      <c r="CV7" s="758"/>
      <c r="CW7" s="756" t="s">
        <v>589</v>
      </c>
      <c r="CX7" s="757"/>
      <c r="CY7" s="757"/>
      <c r="CZ7" s="757"/>
      <c r="DA7" s="758"/>
      <c r="DB7" s="756" t="s">
        <v>611</v>
      </c>
      <c r="DC7" s="757"/>
      <c r="DD7" s="757"/>
      <c r="DE7" s="757"/>
      <c r="DF7" s="758"/>
      <c r="DG7" s="756" t="s">
        <v>602</v>
      </c>
      <c r="DH7" s="757"/>
      <c r="DI7" s="757"/>
      <c r="DJ7" s="757"/>
      <c r="DK7" s="758"/>
      <c r="DL7" s="756" t="s">
        <v>589</v>
      </c>
      <c r="DM7" s="757"/>
      <c r="DN7" s="757"/>
      <c r="DO7" s="757"/>
      <c r="DP7" s="758"/>
      <c r="DQ7" s="756" t="s">
        <v>589</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t="s">
        <v>609</v>
      </c>
      <c r="BT8" s="787"/>
      <c r="BU8" s="787"/>
      <c r="BV8" s="787"/>
      <c r="BW8" s="787"/>
      <c r="BX8" s="787"/>
      <c r="BY8" s="787"/>
      <c r="BZ8" s="787"/>
      <c r="CA8" s="787"/>
      <c r="CB8" s="787"/>
      <c r="CC8" s="787"/>
      <c r="CD8" s="787"/>
      <c r="CE8" s="787"/>
      <c r="CF8" s="787"/>
      <c r="CG8" s="788"/>
      <c r="CH8" s="789">
        <v>1508</v>
      </c>
      <c r="CI8" s="790"/>
      <c r="CJ8" s="790"/>
      <c r="CK8" s="790"/>
      <c r="CL8" s="791"/>
      <c r="CM8" s="789">
        <v>34181</v>
      </c>
      <c r="CN8" s="790"/>
      <c r="CO8" s="790"/>
      <c r="CP8" s="790"/>
      <c r="CQ8" s="791"/>
      <c r="CR8" s="789">
        <v>331</v>
      </c>
      <c r="CS8" s="790"/>
      <c r="CT8" s="790"/>
      <c r="CU8" s="790"/>
      <c r="CV8" s="791"/>
      <c r="CW8" s="789" t="s">
        <v>589</v>
      </c>
      <c r="CX8" s="790"/>
      <c r="CY8" s="790"/>
      <c r="CZ8" s="790"/>
      <c r="DA8" s="791"/>
      <c r="DB8" s="789">
        <v>1400</v>
      </c>
      <c r="DC8" s="790"/>
      <c r="DD8" s="790"/>
      <c r="DE8" s="790"/>
      <c r="DF8" s="791"/>
      <c r="DG8" s="789" t="s">
        <v>589</v>
      </c>
      <c r="DH8" s="790"/>
      <c r="DI8" s="790"/>
      <c r="DJ8" s="790"/>
      <c r="DK8" s="791"/>
      <c r="DL8" s="789" t="s">
        <v>612</v>
      </c>
      <c r="DM8" s="790"/>
      <c r="DN8" s="790"/>
      <c r="DO8" s="790"/>
      <c r="DP8" s="791"/>
      <c r="DQ8" s="789" t="s">
        <v>613</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393</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394</v>
      </c>
      <c r="B23" s="802" t="s">
        <v>395</v>
      </c>
      <c r="C23" s="803"/>
      <c r="D23" s="803"/>
      <c r="E23" s="803"/>
      <c r="F23" s="803"/>
      <c r="G23" s="803"/>
      <c r="H23" s="803"/>
      <c r="I23" s="803"/>
      <c r="J23" s="803"/>
      <c r="K23" s="803"/>
      <c r="L23" s="803"/>
      <c r="M23" s="803"/>
      <c r="N23" s="803"/>
      <c r="O23" s="803"/>
      <c r="P23" s="804"/>
      <c r="Q23" s="805">
        <v>40517</v>
      </c>
      <c r="R23" s="806"/>
      <c r="S23" s="806"/>
      <c r="T23" s="806"/>
      <c r="U23" s="806"/>
      <c r="V23" s="806">
        <v>37579</v>
      </c>
      <c r="W23" s="806"/>
      <c r="X23" s="806"/>
      <c r="Y23" s="806"/>
      <c r="Z23" s="806"/>
      <c r="AA23" s="806">
        <v>2938</v>
      </c>
      <c r="AB23" s="806"/>
      <c r="AC23" s="806"/>
      <c r="AD23" s="806"/>
      <c r="AE23" s="807"/>
      <c r="AF23" s="808">
        <v>2886</v>
      </c>
      <c r="AG23" s="806"/>
      <c r="AH23" s="806"/>
      <c r="AI23" s="806"/>
      <c r="AJ23" s="809"/>
      <c r="AK23" s="810"/>
      <c r="AL23" s="811"/>
      <c r="AM23" s="811"/>
      <c r="AN23" s="811"/>
      <c r="AO23" s="811"/>
      <c r="AP23" s="806">
        <v>18760</v>
      </c>
      <c r="AQ23" s="806"/>
      <c r="AR23" s="806"/>
      <c r="AS23" s="806"/>
      <c r="AT23" s="806"/>
      <c r="AU23" s="822"/>
      <c r="AV23" s="822"/>
      <c r="AW23" s="822"/>
      <c r="AX23" s="822"/>
      <c r="AY23" s="823"/>
      <c r="AZ23" s="824" t="s">
        <v>396</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397</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398</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375</v>
      </c>
      <c r="B26" s="741"/>
      <c r="C26" s="741"/>
      <c r="D26" s="741"/>
      <c r="E26" s="741"/>
      <c r="F26" s="741"/>
      <c r="G26" s="741"/>
      <c r="H26" s="741"/>
      <c r="I26" s="741"/>
      <c r="J26" s="741"/>
      <c r="K26" s="741"/>
      <c r="L26" s="741"/>
      <c r="M26" s="741"/>
      <c r="N26" s="741"/>
      <c r="O26" s="741"/>
      <c r="P26" s="742"/>
      <c r="Q26" s="746" t="s">
        <v>399</v>
      </c>
      <c r="R26" s="747"/>
      <c r="S26" s="747"/>
      <c r="T26" s="747"/>
      <c r="U26" s="748"/>
      <c r="V26" s="746" t="s">
        <v>400</v>
      </c>
      <c r="W26" s="747"/>
      <c r="X26" s="747"/>
      <c r="Y26" s="747"/>
      <c r="Z26" s="748"/>
      <c r="AA26" s="746" t="s">
        <v>401</v>
      </c>
      <c r="AB26" s="747"/>
      <c r="AC26" s="747"/>
      <c r="AD26" s="747"/>
      <c r="AE26" s="747"/>
      <c r="AF26" s="827" t="s">
        <v>402</v>
      </c>
      <c r="AG26" s="828"/>
      <c r="AH26" s="828"/>
      <c r="AI26" s="828"/>
      <c r="AJ26" s="829"/>
      <c r="AK26" s="747" t="s">
        <v>403</v>
      </c>
      <c r="AL26" s="747"/>
      <c r="AM26" s="747"/>
      <c r="AN26" s="747"/>
      <c r="AO26" s="748"/>
      <c r="AP26" s="746" t="s">
        <v>404</v>
      </c>
      <c r="AQ26" s="747"/>
      <c r="AR26" s="747"/>
      <c r="AS26" s="747"/>
      <c r="AT26" s="748"/>
      <c r="AU26" s="746" t="s">
        <v>405</v>
      </c>
      <c r="AV26" s="747"/>
      <c r="AW26" s="747"/>
      <c r="AX26" s="747"/>
      <c r="AY26" s="748"/>
      <c r="AZ26" s="746" t="s">
        <v>406</v>
      </c>
      <c r="BA26" s="747"/>
      <c r="BB26" s="747"/>
      <c r="BC26" s="747"/>
      <c r="BD26" s="748"/>
      <c r="BE26" s="746" t="s">
        <v>382</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407</v>
      </c>
      <c r="C28" s="763"/>
      <c r="D28" s="763"/>
      <c r="E28" s="763"/>
      <c r="F28" s="763"/>
      <c r="G28" s="763"/>
      <c r="H28" s="763"/>
      <c r="I28" s="763"/>
      <c r="J28" s="763"/>
      <c r="K28" s="763"/>
      <c r="L28" s="763"/>
      <c r="M28" s="763"/>
      <c r="N28" s="763"/>
      <c r="O28" s="763"/>
      <c r="P28" s="764"/>
      <c r="Q28" s="835">
        <v>9004</v>
      </c>
      <c r="R28" s="836"/>
      <c r="S28" s="836"/>
      <c r="T28" s="836"/>
      <c r="U28" s="836"/>
      <c r="V28" s="836">
        <v>8692</v>
      </c>
      <c r="W28" s="836"/>
      <c r="X28" s="836"/>
      <c r="Y28" s="836"/>
      <c r="Z28" s="836"/>
      <c r="AA28" s="836">
        <v>312</v>
      </c>
      <c r="AB28" s="836"/>
      <c r="AC28" s="836"/>
      <c r="AD28" s="836"/>
      <c r="AE28" s="837"/>
      <c r="AF28" s="838">
        <v>312</v>
      </c>
      <c r="AG28" s="836"/>
      <c r="AH28" s="836"/>
      <c r="AI28" s="836"/>
      <c r="AJ28" s="839"/>
      <c r="AK28" s="840">
        <v>1026</v>
      </c>
      <c r="AL28" s="841"/>
      <c r="AM28" s="841"/>
      <c r="AN28" s="841"/>
      <c r="AO28" s="841"/>
      <c r="AP28" s="841" t="s">
        <v>588</v>
      </c>
      <c r="AQ28" s="841"/>
      <c r="AR28" s="841"/>
      <c r="AS28" s="841"/>
      <c r="AT28" s="841"/>
      <c r="AU28" s="841" t="s">
        <v>589</v>
      </c>
      <c r="AV28" s="841"/>
      <c r="AW28" s="841"/>
      <c r="AX28" s="841"/>
      <c r="AY28" s="841"/>
      <c r="AZ28" s="842" t="s">
        <v>589</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408</v>
      </c>
      <c r="C29" s="794"/>
      <c r="D29" s="794"/>
      <c r="E29" s="794"/>
      <c r="F29" s="794"/>
      <c r="G29" s="794"/>
      <c r="H29" s="794"/>
      <c r="I29" s="794"/>
      <c r="J29" s="794"/>
      <c r="K29" s="794"/>
      <c r="L29" s="794"/>
      <c r="M29" s="794"/>
      <c r="N29" s="794"/>
      <c r="O29" s="794"/>
      <c r="P29" s="795"/>
      <c r="Q29" s="796">
        <v>7586</v>
      </c>
      <c r="R29" s="797"/>
      <c r="S29" s="797"/>
      <c r="T29" s="797"/>
      <c r="U29" s="797"/>
      <c r="V29" s="797">
        <v>7109</v>
      </c>
      <c r="W29" s="797"/>
      <c r="X29" s="797"/>
      <c r="Y29" s="797"/>
      <c r="Z29" s="797"/>
      <c r="AA29" s="797">
        <v>477</v>
      </c>
      <c r="AB29" s="797"/>
      <c r="AC29" s="797"/>
      <c r="AD29" s="797"/>
      <c r="AE29" s="798"/>
      <c r="AF29" s="799">
        <v>474</v>
      </c>
      <c r="AG29" s="800"/>
      <c r="AH29" s="800"/>
      <c r="AI29" s="800"/>
      <c r="AJ29" s="801"/>
      <c r="AK29" s="847">
        <v>1539</v>
      </c>
      <c r="AL29" s="843"/>
      <c r="AM29" s="843"/>
      <c r="AN29" s="843"/>
      <c r="AO29" s="843"/>
      <c r="AP29" s="843" t="s">
        <v>589</v>
      </c>
      <c r="AQ29" s="843"/>
      <c r="AR29" s="843"/>
      <c r="AS29" s="843"/>
      <c r="AT29" s="843"/>
      <c r="AU29" s="843" t="s">
        <v>589</v>
      </c>
      <c r="AV29" s="843"/>
      <c r="AW29" s="843"/>
      <c r="AX29" s="843"/>
      <c r="AY29" s="843"/>
      <c r="AZ29" s="844" t="s">
        <v>589</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409</v>
      </c>
      <c r="C30" s="794"/>
      <c r="D30" s="794"/>
      <c r="E30" s="794"/>
      <c r="F30" s="794"/>
      <c r="G30" s="794"/>
      <c r="H30" s="794"/>
      <c r="I30" s="794"/>
      <c r="J30" s="794"/>
      <c r="K30" s="794"/>
      <c r="L30" s="794"/>
      <c r="M30" s="794"/>
      <c r="N30" s="794"/>
      <c r="O30" s="794"/>
      <c r="P30" s="795"/>
      <c r="Q30" s="796">
        <v>2437</v>
      </c>
      <c r="R30" s="797"/>
      <c r="S30" s="797"/>
      <c r="T30" s="797"/>
      <c r="U30" s="797"/>
      <c r="V30" s="797">
        <v>2373</v>
      </c>
      <c r="W30" s="797"/>
      <c r="X30" s="797"/>
      <c r="Y30" s="797"/>
      <c r="Z30" s="797"/>
      <c r="AA30" s="797">
        <v>64</v>
      </c>
      <c r="AB30" s="797"/>
      <c r="AC30" s="797"/>
      <c r="AD30" s="797"/>
      <c r="AE30" s="798"/>
      <c r="AF30" s="799">
        <v>59</v>
      </c>
      <c r="AG30" s="800"/>
      <c r="AH30" s="800"/>
      <c r="AI30" s="800"/>
      <c r="AJ30" s="801"/>
      <c r="AK30" s="847">
        <v>1169</v>
      </c>
      <c r="AL30" s="843"/>
      <c r="AM30" s="843"/>
      <c r="AN30" s="843"/>
      <c r="AO30" s="843"/>
      <c r="AP30" s="843" t="s">
        <v>588</v>
      </c>
      <c r="AQ30" s="843"/>
      <c r="AR30" s="843"/>
      <c r="AS30" s="843"/>
      <c r="AT30" s="843"/>
      <c r="AU30" s="843" t="s">
        <v>590</v>
      </c>
      <c r="AV30" s="843"/>
      <c r="AW30" s="843"/>
      <c r="AX30" s="843"/>
      <c r="AY30" s="843"/>
      <c r="AZ30" s="844" t="s">
        <v>589</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410</v>
      </c>
      <c r="C31" s="794"/>
      <c r="D31" s="794"/>
      <c r="E31" s="794"/>
      <c r="F31" s="794"/>
      <c r="G31" s="794"/>
      <c r="H31" s="794"/>
      <c r="I31" s="794"/>
      <c r="J31" s="794"/>
      <c r="K31" s="794"/>
      <c r="L31" s="794"/>
      <c r="M31" s="794"/>
      <c r="N31" s="794"/>
      <c r="O31" s="794"/>
      <c r="P31" s="795"/>
      <c r="Q31" s="796">
        <v>1498</v>
      </c>
      <c r="R31" s="797"/>
      <c r="S31" s="797"/>
      <c r="T31" s="797"/>
      <c r="U31" s="797"/>
      <c r="V31" s="797">
        <v>1393</v>
      </c>
      <c r="W31" s="797"/>
      <c r="X31" s="797"/>
      <c r="Y31" s="797"/>
      <c r="Z31" s="797"/>
      <c r="AA31" s="797">
        <v>106</v>
      </c>
      <c r="AB31" s="797"/>
      <c r="AC31" s="797"/>
      <c r="AD31" s="797"/>
      <c r="AE31" s="798"/>
      <c r="AF31" s="799">
        <v>496</v>
      </c>
      <c r="AG31" s="800"/>
      <c r="AH31" s="800"/>
      <c r="AI31" s="800"/>
      <c r="AJ31" s="801"/>
      <c r="AK31" s="847">
        <v>368</v>
      </c>
      <c r="AL31" s="843"/>
      <c r="AM31" s="843"/>
      <c r="AN31" s="843"/>
      <c r="AO31" s="843"/>
      <c r="AP31" s="843">
        <v>5807</v>
      </c>
      <c r="AQ31" s="843"/>
      <c r="AR31" s="843"/>
      <c r="AS31" s="843"/>
      <c r="AT31" s="843"/>
      <c r="AU31" s="843">
        <v>2392</v>
      </c>
      <c r="AV31" s="843"/>
      <c r="AW31" s="843"/>
      <c r="AX31" s="843"/>
      <c r="AY31" s="843"/>
      <c r="AZ31" s="844" t="s">
        <v>589</v>
      </c>
      <c r="BA31" s="844"/>
      <c r="BB31" s="844"/>
      <c r="BC31" s="844"/>
      <c r="BD31" s="844"/>
      <c r="BE31" s="845" t="s">
        <v>411</v>
      </c>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t="s">
        <v>412</v>
      </c>
      <c r="C32" s="794"/>
      <c r="D32" s="794"/>
      <c r="E32" s="794"/>
      <c r="F32" s="794"/>
      <c r="G32" s="794"/>
      <c r="H32" s="794"/>
      <c r="I32" s="794"/>
      <c r="J32" s="794"/>
      <c r="K32" s="794"/>
      <c r="L32" s="794"/>
      <c r="M32" s="794"/>
      <c r="N32" s="794"/>
      <c r="O32" s="794"/>
      <c r="P32" s="795"/>
      <c r="Q32" s="796">
        <v>143</v>
      </c>
      <c r="R32" s="797"/>
      <c r="S32" s="797"/>
      <c r="T32" s="797"/>
      <c r="U32" s="797"/>
      <c r="V32" s="797">
        <v>143</v>
      </c>
      <c r="W32" s="797"/>
      <c r="X32" s="797"/>
      <c r="Y32" s="797"/>
      <c r="Z32" s="797"/>
      <c r="AA32" s="797">
        <v>0</v>
      </c>
      <c r="AB32" s="797"/>
      <c r="AC32" s="797"/>
      <c r="AD32" s="797"/>
      <c r="AE32" s="798"/>
      <c r="AF32" s="799">
        <v>0</v>
      </c>
      <c r="AG32" s="800"/>
      <c r="AH32" s="800"/>
      <c r="AI32" s="800"/>
      <c r="AJ32" s="801"/>
      <c r="AK32" s="847">
        <v>143</v>
      </c>
      <c r="AL32" s="843"/>
      <c r="AM32" s="843"/>
      <c r="AN32" s="843"/>
      <c r="AO32" s="843"/>
      <c r="AP32" s="843" t="s">
        <v>589</v>
      </c>
      <c r="AQ32" s="843"/>
      <c r="AR32" s="843"/>
      <c r="AS32" s="843"/>
      <c r="AT32" s="843"/>
      <c r="AU32" s="843" t="s">
        <v>591</v>
      </c>
      <c r="AV32" s="843"/>
      <c r="AW32" s="843"/>
      <c r="AX32" s="843"/>
      <c r="AY32" s="843"/>
      <c r="AZ32" s="844" t="s">
        <v>588</v>
      </c>
      <c r="BA32" s="844"/>
      <c r="BB32" s="844"/>
      <c r="BC32" s="844"/>
      <c r="BD32" s="844"/>
      <c r="BE32" s="845" t="s">
        <v>414</v>
      </c>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415</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394</v>
      </c>
      <c r="B63" s="802" t="s">
        <v>416</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1342</v>
      </c>
      <c r="AG63" s="857"/>
      <c r="AH63" s="857"/>
      <c r="AI63" s="857"/>
      <c r="AJ63" s="858"/>
      <c r="AK63" s="859"/>
      <c r="AL63" s="854"/>
      <c r="AM63" s="854"/>
      <c r="AN63" s="854"/>
      <c r="AO63" s="854"/>
      <c r="AP63" s="857">
        <v>5807</v>
      </c>
      <c r="AQ63" s="857"/>
      <c r="AR63" s="857"/>
      <c r="AS63" s="857"/>
      <c r="AT63" s="857"/>
      <c r="AU63" s="857">
        <v>2392</v>
      </c>
      <c r="AV63" s="857"/>
      <c r="AW63" s="857"/>
      <c r="AX63" s="857"/>
      <c r="AY63" s="857"/>
      <c r="AZ63" s="861"/>
      <c r="BA63" s="861"/>
      <c r="BB63" s="861"/>
      <c r="BC63" s="861"/>
      <c r="BD63" s="861"/>
      <c r="BE63" s="862"/>
      <c r="BF63" s="862"/>
      <c r="BG63" s="862"/>
      <c r="BH63" s="862"/>
      <c r="BI63" s="863"/>
      <c r="BJ63" s="864" t="s">
        <v>417</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418</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419</v>
      </c>
      <c r="B66" s="741"/>
      <c r="C66" s="741"/>
      <c r="D66" s="741"/>
      <c r="E66" s="741"/>
      <c r="F66" s="741"/>
      <c r="G66" s="741"/>
      <c r="H66" s="741"/>
      <c r="I66" s="741"/>
      <c r="J66" s="741"/>
      <c r="K66" s="741"/>
      <c r="L66" s="741"/>
      <c r="M66" s="741"/>
      <c r="N66" s="741"/>
      <c r="O66" s="741"/>
      <c r="P66" s="742"/>
      <c r="Q66" s="746" t="s">
        <v>420</v>
      </c>
      <c r="R66" s="747"/>
      <c r="S66" s="747"/>
      <c r="T66" s="747"/>
      <c r="U66" s="748"/>
      <c r="V66" s="746" t="s">
        <v>421</v>
      </c>
      <c r="W66" s="747"/>
      <c r="X66" s="747"/>
      <c r="Y66" s="747"/>
      <c r="Z66" s="748"/>
      <c r="AA66" s="746" t="s">
        <v>422</v>
      </c>
      <c r="AB66" s="747"/>
      <c r="AC66" s="747"/>
      <c r="AD66" s="747"/>
      <c r="AE66" s="748"/>
      <c r="AF66" s="867" t="s">
        <v>423</v>
      </c>
      <c r="AG66" s="828"/>
      <c r="AH66" s="828"/>
      <c r="AI66" s="828"/>
      <c r="AJ66" s="868"/>
      <c r="AK66" s="746" t="s">
        <v>424</v>
      </c>
      <c r="AL66" s="741"/>
      <c r="AM66" s="741"/>
      <c r="AN66" s="741"/>
      <c r="AO66" s="742"/>
      <c r="AP66" s="746" t="s">
        <v>425</v>
      </c>
      <c r="AQ66" s="747"/>
      <c r="AR66" s="747"/>
      <c r="AS66" s="747"/>
      <c r="AT66" s="748"/>
      <c r="AU66" s="746" t="s">
        <v>426</v>
      </c>
      <c r="AV66" s="747"/>
      <c r="AW66" s="747"/>
      <c r="AX66" s="747"/>
      <c r="AY66" s="748"/>
      <c r="AZ66" s="746" t="s">
        <v>382</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592</v>
      </c>
      <c r="C68" s="883"/>
      <c r="D68" s="883"/>
      <c r="E68" s="883"/>
      <c r="F68" s="883"/>
      <c r="G68" s="883"/>
      <c r="H68" s="883"/>
      <c r="I68" s="883"/>
      <c r="J68" s="883"/>
      <c r="K68" s="883"/>
      <c r="L68" s="883"/>
      <c r="M68" s="883"/>
      <c r="N68" s="883"/>
      <c r="O68" s="883"/>
      <c r="P68" s="884"/>
      <c r="Q68" s="885">
        <v>121</v>
      </c>
      <c r="R68" s="879"/>
      <c r="S68" s="879"/>
      <c r="T68" s="879"/>
      <c r="U68" s="879"/>
      <c r="V68" s="879">
        <v>108</v>
      </c>
      <c r="W68" s="879"/>
      <c r="X68" s="879"/>
      <c r="Y68" s="879"/>
      <c r="Z68" s="879"/>
      <c r="AA68" s="879">
        <v>13</v>
      </c>
      <c r="AB68" s="879"/>
      <c r="AC68" s="879"/>
      <c r="AD68" s="879"/>
      <c r="AE68" s="879"/>
      <c r="AF68" s="879">
        <v>13</v>
      </c>
      <c r="AG68" s="879"/>
      <c r="AH68" s="879"/>
      <c r="AI68" s="879"/>
      <c r="AJ68" s="879"/>
      <c r="AK68" s="879">
        <v>17</v>
      </c>
      <c r="AL68" s="879"/>
      <c r="AM68" s="879"/>
      <c r="AN68" s="879"/>
      <c r="AO68" s="879"/>
      <c r="AP68" s="879" t="s">
        <v>602</v>
      </c>
      <c r="AQ68" s="879"/>
      <c r="AR68" s="879"/>
      <c r="AS68" s="879"/>
      <c r="AT68" s="879"/>
      <c r="AU68" s="879" t="s">
        <v>589</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593</v>
      </c>
      <c r="C69" s="887"/>
      <c r="D69" s="887"/>
      <c r="E69" s="887"/>
      <c r="F69" s="887"/>
      <c r="G69" s="887"/>
      <c r="H69" s="887"/>
      <c r="I69" s="887"/>
      <c r="J69" s="887"/>
      <c r="K69" s="887"/>
      <c r="L69" s="887"/>
      <c r="M69" s="887"/>
      <c r="N69" s="887"/>
      <c r="O69" s="887"/>
      <c r="P69" s="888"/>
      <c r="Q69" s="889">
        <v>5824</v>
      </c>
      <c r="R69" s="843"/>
      <c r="S69" s="843"/>
      <c r="T69" s="843"/>
      <c r="U69" s="843"/>
      <c r="V69" s="843">
        <v>5510</v>
      </c>
      <c r="W69" s="843"/>
      <c r="X69" s="843"/>
      <c r="Y69" s="843"/>
      <c r="Z69" s="843"/>
      <c r="AA69" s="843">
        <v>314</v>
      </c>
      <c r="AB69" s="843"/>
      <c r="AC69" s="843"/>
      <c r="AD69" s="843"/>
      <c r="AE69" s="843"/>
      <c r="AF69" s="843">
        <v>163</v>
      </c>
      <c r="AG69" s="843"/>
      <c r="AH69" s="843"/>
      <c r="AI69" s="843"/>
      <c r="AJ69" s="843"/>
      <c r="AK69" s="843">
        <v>525</v>
      </c>
      <c r="AL69" s="843"/>
      <c r="AM69" s="843"/>
      <c r="AN69" s="843"/>
      <c r="AO69" s="843"/>
      <c r="AP69" s="843">
        <v>5506</v>
      </c>
      <c r="AQ69" s="843"/>
      <c r="AR69" s="843"/>
      <c r="AS69" s="843"/>
      <c r="AT69" s="843"/>
      <c r="AU69" s="843">
        <v>1299</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594</v>
      </c>
      <c r="C70" s="887"/>
      <c r="D70" s="887"/>
      <c r="E70" s="887"/>
      <c r="F70" s="887"/>
      <c r="G70" s="887"/>
      <c r="H70" s="887"/>
      <c r="I70" s="887"/>
      <c r="J70" s="887"/>
      <c r="K70" s="887"/>
      <c r="L70" s="887"/>
      <c r="M70" s="887"/>
      <c r="N70" s="887"/>
      <c r="O70" s="887"/>
      <c r="P70" s="888"/>
      <c r="Q70" s="889">
        <v>9647</v>
      </c>
      <c r="R70" s="843"/>
      <c r="S70" s="843"/>
      <c r="T70" s="843"/>
      <c r="U70" s="843"/>
      <c r="V70" s="843">
        <v>9534</v>
      </c>
      <c r="W70" s="843"/>
      <c r="X70" s="843"/>
      <c r="Y70" s="843"/>
      <c r="Z70" s="843"/>
      <c r="AA70" s="843">
        <v>113</v>
      </c>
      <c r="AB70" s="843"/>
      <c r="AC70" s="843"/>
      <c r="AD70" s="843"/>
      <c r="AE70" s="843"/>
      <c r="AF70" s="843">
        <v>113</v>
      </c>
      <c r="AG70" s="843"/>
      <c r="AH70" s="843"/>
      <c r="AI70" s="843"/>
      <c r="AJ70" s="843"/>
      <c r="AK70" s="843">
        <v>100</v>
      </c>
      <c r="AL70" s="843"/>
      <c r="AM70" s="843"/>
      <c r="AN70" s="843"/>
      <c r="AO70" s="843"/>
      <c r="AP70" s="843">
        <v>190</v>
      </c>
      <c r="AQ70" s="843"/>
      <c r="AR70" s="843"/>
      <c r="AS70" s="843"/>
      <c r="AT70" s="843"/>
      <c r="AU70" s="843">
        <v>4</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595</v>
      </c>
      <c r="C71" s="887"/>
      <c r="D71" s="887"/>
      <c r="E71" s="887"/>
      <c r="F71" s="887"/>
      <c r="G71" s="887"/>
      <c r="H71" s="887"/>
      <c r="I71" s="887"/>
      <c r="J71" s="887"/>
      <c r="K71" s="887"/>
      <c r="L71" s="887"/>
      <c r="M71" s="887"/>
      <c r="N71" s="887"/>
      <c r="O71" s="887"/>
      <c r="P71" s="888"/>
      <c r="Q71" s="889">
        <v>4</v>
      </c>
      <c r="R71" s="843"/>
      <c r="S71" s="843"/>
      <c r="T71" s="843"/>
      <c r="U71" s="843"/>
      <c r="V71" s="843">
        <v>3</v>
      </c>
      <c r="W71" s="843"/>
      <c r="X71" s="843"/>
      <c r="Y71" s="843"/>
      <c r="Z71" s="843"/>
      <c r="AA71" s="843">
        <v>1</v>
      </c>
      <c r="AB71" s="843"/>
      <c r="AC71" s="843"/>
      <c r="AD71" s="843"/>
      <c r="AE71" s="843"/>
      <c r="AF71" s="843">
        <v>1</v>
      </c>
      <c r="AG71" s="843"/>
      <c r="AH71" s="843"/>
      <c r="AI71" s="843"/>
      <c r="AJ71" s="843"/>
      <c r="AK71" s="843" t="s">
        <v>590</v>
      </c>
      <c r="AL71" s="843"/>
      <c r="AM71" s="843"/>
      <c r="AN71" s="843"/>
      <c r="AO71" s="843"/>
      <c r="AP71" s="843" t="s">
        <v>589</v>
      </c>
      <c r="AQ71" s="843"/>
      <c r="AR71" s="843"/>
      <c r="AS71" s="843"/>
      <c r="AT71" s="843"/>
      <c r="AU71" s="843" t="s">
        <v>604</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596</v>
      </c>
      <c r="C72" s="887"/>
      <c r="D72" s="887"/>
      <c r="E72" s="887"/>
      <c r="F72" s="887"/>
      <c r="G72" s="887"/>
      <c r="H72" s="887"/>
      <c r="I72" s="887"/>
      <c r="J72" s="887"/>
      <c r="K72" s="887"/>
      <c r="L72" s="887"/>
      <c r="M72" s="887"/>
      <c r="N72" s="887"/>
      <c r="O72" s="887"/>
      <c r="P72" s="888"/>
      <c r="Q72" s="889">
        <v>4818</v>
      </c>
      <c r="R72" s="843"/>
      <c r="S72" s="843"/>
      <c r="T72" s="843"/>
      <c r="U72" s="843"/>
      <c r="V72" s="843">
        <v>4560</v>
      </c>
      <c r="W72" s="843"/>
      <c r="X72" s="843"/>
      <c r="Y72" s="843"/>
      <c r="Z72" s="843"/>
      <c r="AA72" s="843">
        <v>258</v>
      </c>
      <c r="AB72" s="843"/>
      <c r="AC72" s="843"/>
      <c r="AD72" s="843"/>
      <c r="AE72" s="843"/>
      <c r="AF72" s="843">
        <v>258</v>
      </c>
      <c r="AG72" s="843"/>
      <c r="AH72" s="843"/>
      <c r="AI72" s="843"/>
      <c r="AJ72" s="843"/>
      <c r="AK72" s="843">
        <v>179</v>
      </c>
      <c r="AL72" s="843"/>
      <c r="AM72" s="843"/>
      <c r="AN72" s="843"/>
      <c r="AO72" s="843"/>
      <c r="AP72" s="843" t="s">
        <v>589</v>
      </c>
      <c r="AQ72" s="843"/>
      <c r="AR72" s="843"/>
      <c r="AS72" s="843"/>
      <c r="AT72" s="843"/>
      <c r="AU72" s="843" t="s">
        <v>589</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t="s">
        <v>597</v>
      </c>
      <c r="C73" s="887"/>
      <c r="D73" s="887"/>
      <c r="E73" s="887"/>
      <c r="F73" s="887"/>
      <c r="G73" s="887"/>
      <c r="H73" s="887"/>
      <c r="I73" s="887"/>
      <c r="J73" s="887"/>
      <c r="K73" s="887"/>
      <c r="L73" s="887"/>
      <c r="M73" s="887"/>
      <c r="N73" s="887"/>
      <c r="O73" s="887"/>
      <c r="P73" s="888"/>
      <c r="Q73" s="889">
        <v>925</v>
      </c>
      <c r="R73" s="843"/>
      <c r="S73" s="843"/>
      <c r="T73" s="843"/>
      <c r="U73" s="843"/>
      <c r="V73" s="843">
        <v>905</v>
      </c>
      <c r="W73" s="843"/>
      <c r="X73" s="843"/>
      <c r="Y73" s="843"/>
      <c r="Z73" s="843"/>
      <c r="AA73" s="843">
        <v>20</v>
      </c>
      <c r="AB73" s="843"/>
      <c r="AC73" s="843"/>
      <c r="AD73" s="843"/>
      <c r="AE73" s="843"/>
      <c r="AF73" s="843">
        <v>20</v>
      </c>
      <c r="AG73" s="843"/>
      <c r="AH73" s="843"/>
      <c r="AI73" s="843"/>
      <c r="AJ73" s="843"/>
      <c r="AK73" s="843">
        <v>45</v>
      </c>
      <c r="AL73" s="843"/>
      <c r="AM73" s="843"/>
      <c r="AN73" s="843"/>
      <c r="AO73" s="843"/>
      <c r="AP73" s="843" t="s">
        <v>589</v>
      </c>
      <c r="AQ73" s="843"/>
      <c r="AR73" s="843"/>
      <c r="AS73" s="843"/>
      <c r="AT73" s="843"/>
      <c r="AU73" s="843" t="s">
        <v>605</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t="s">
        <v>598</v>
      </c>
      <c r="C74" s="887"/>
      <c r="D74" s="887"/>
      <c r="E74" s="887"/>
      <c r="F74" s="887"/>
      <c r="G74" s="887"/>
      <c r="H74" s="887"/>
      <c r="I74" s="887"/>
      <c r="J74" s="887"/>
      <c r="K74" s="887"/>
      <c r="L74" s="887"/>
      <c r="M74" s="887"/>
      <c r="N74" s="887"/>
      <c r="O74" s="887"/>
      <c r="P74" s="888"/>
      <c r="Q74" s="889">
        <v>267</v>
      </c>
      <c r="R74" s="843"/>
      <c r="S74" s="843"/>
      <c r="T74" s="843"/>
      <c r="U74" s="843"/>
      <c r="V74" s="843">
        <v>178</v>
      </c>
      <c r="W74" s="843"/>
      <c r="X74" s="843"/>
      <c r="Y74" s="843"/>
      <c r="Z74" s="843"/>
      <c r="AA74" s="843">
        <v>89</v>
      </c>
      <c r="AB74" s="843"/>
      <c r="AC74" s="843"/>
      <c r="AD74" s="843"/>
      <c r="AE74" s="843"/>
      <c r="AF74" s="843">
        <v>89</v>
      </c>
      <c r="AG74" s="843"/>
      <c r="AH74" s="843"/>
      <c r="AI74" s="843"/>
      <c r="AJ74" s="843"/>
      <c r="AK74" s="843">
        <v>13</v>
      </c>
      <c r="AL74" s="843"/>
      <c r="AM74" s="843"/>
      <c r="AN74" s="843"/>
      <c r="AO74" s="843"/>
      <c r="AP74" s="843" t="s">
        <v>603</v>
      </c>
      <c r="AQ74" s="843"/>
      <c r="AR74" s="843"/>
      <c r="AS74" s="843"/>
      <c r="AT74" s="843"/>
      <c r="AU74" s="843" t="s">
        <v>606</v>
      </c>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t="s">
        <v>599</v>
      </c>
      <c r="C75" s="887"/>
      <c r="D75" s="887"/>
      <c r="E75" s="887"/>
      <c r="F75" s="887"/>
      <c r="G75" s="887"/>
      <c r="H75" s="887"/>
      <c r="I75" s="887"/>
      <c r="J75" s="887"/>
      <c r="K75" s="887"/>
      <c r="L75" s="887"/>
      <c r="M75" s="887"/>
      <c r="N75" s="887"/>
      <c r="O75" s="887"/>
      <c r="P75" s="888"/>
      <c r="Q75" s="890">
        <v>7352</v>
      </c>
      <c r="R75" s="891"/>
      <c r="S75" s="891"/>
      <c r="T75" s="891"/>
      <c r="U75" s="847"/>
      <c r="V75" s="892">
        <v>7276</v>
      </c>
      <c r="W75" s="891"/>
      <c r="X75" s="891"/>
      <c r="Y75" s="891"/>
      <c r="Z75" s="847"/>
      <c r="AA75" s="892">
        <v>76</v>
      </c>
      <c r="AB75" s="891"/>
      <c r="AC75" s="891"/>
      <c r="AD75" s="891"/>
      <c r="AE75" s="847"/>
      <c r="AF75" s="892">
        <v>76</v>
      </c>
      <c r="AG75" s="891"/>
      <c r="AH75" s="891"/>
      <c r="AI75" s="891"/>
      <c r="AJ75" s="847"/>
      <c r="AK75" s="892">
        <v>3086</v>
      </c>
      <c r="AL75" s="891"/>
      <c r="AM75" s="891"/>
      <c r="AN75" s="891"/>
      <c r="AO75" s="847"/>
      <c r="AP75" s="892" t="s">
        <v>603</v>
      </c>
      <c r="AQ75" s="891"/>
      <c r="AR75" s="891"/>
      <c r="AS75" s="891"/>
      <c r="AT75" s="847"/>
      <c r="AU75" s="892" t="s">
        <v>589</v>
      </c>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t="s">
        <v>600</v>
      </c>
      <c r="C76" s="887"/>
      <c r="D76" s="887"/>
      <c r="E76" s="887"/>
      <c r="F76" s="887"/>
      <c r="G76" s="887"/>
      <c r="H76" s="887"/>
      <c r="I76" s="887"/>
      <c r="J76" s="887"/>
      <c r="K76" s="887"/>
      <c r="L76" s="887"/>
      <c r="M76" s="887"/>
      <c r="N76" s="887"/>
      <c r="O76" s="887"/>
      <c r="P76" s="888"/>
      <c r="Q76" s="890">
        <v>1524702</v>
      </c>
      <c r="R76" s="891"/>
      <c r="S76" s="891"/>
      <c r="T76" s="891"/>
      <c r="U76" s="847"/>
      <c r="V76" s="892">
        <v>1496148</v>
      </c>
      <c r="W76" s="891"/>
      <c r="X76" s="891"/>
      <c r="Y76" s="891"/>
      <c r="Z76" s="847"/>
      <c r="AA76" s="892">
        <v>28554</v>
      </c>
      <c r="AB76" s="891"/>
      <c r="AC76" s="891"/>
      <c r="AD76" s="891"/>
      <c r="AE76" s="847"/>
      <c r="AF76" s="892">
        <v>28554</v>
      </c>
      <c r="AG76" s="891"/>
      <c r="AH76" s="891"/>
      <c r="AI76" s="891"/>
      <c r="AJ76" s="847"/>
      <c r="AK76" s="892">
        <v>15234</v>
      </c>
      <c r="AL76" s="891"/>
      <c r="AM76" s="891"/>
      <c r="AN76" s="891"/>
      <c r="AO76" s="847"/>
      <c r="AP76" s="892" t="s">
        <v>590</v>
      </c>
      <c r="AQ76" s="891"/>
      <c r="AR76" s="891"/>
      <c r="AS76" s="891"/>
      <c r="AT76" s="847"/>
      <c r="AU76" s="892" t="s">
        <v>590</v>
      </c>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t="s">
        <v>601</v>
      </c>
      <c r="C77" s="887"/>
      <c r="D77" s="887"/>
      <c r="E77" s="887"/>
      <c r="F77" s="887"/>
      <c r="G77" s="887"/>
      <c r="H77" s="887"/>
      <c r="I77" s="887"/>
      <c r="J77" s="887"/>
      <c r="K77" s="887"/>
      <c r="L77" s="887"/>
      <c r="M77" s="887"/>
      <c r="N77" s="887"/>
      <c r="O77" s="887"/>
      <c r="P77" s="888"/>
      <c r="Q77" s="890">
        <v>21597</v>
      </c>
      <c r="R77" s="891"/>
      <c r="S77" s="891"/>
      <c r="T77" s="891"/>
      <c r="U77" s="847"/>
      <c r="V77" s="892">
        <v>20387</v>
      </c>
      <c r="W77" s="891"/>
      <c r="X77" s="891"/>
      <c r="Y77" s="891"/>
      <c r="Z77" s="847"/>
      <c r="AA77" s="892">
        <v>1209</v>
      </c>
      <c r="AB77" s="891"/>
      <c r="AC77" s="891"/>
      <c r="AD77" s="891"/>
      <c r="AE77" s="847"/>
      <c r="AF77" s="892">
        <v>10178</v>
      </c>
      <c r="AG77" s="891"/>
      <c r="AH77" s="891"/>
      <c r="AI77" s="891"/>
      <c r="AJ77" s="847"/>
      <c r="AK77" s="892">
        <v>1533</v>
      </c>
      <c r="AL77" s="891"/>
      <c r="AM77" s="891"/>
      <c r="AN77" s="891"/>
      <c r="AO77" s="847"/>
      <c r="AP77" s="892">
        <v>6496</v>
      </c>
      <c r="AQ77" s="891"/>
      <c r="AR77" s="891"/>
      <c r="AS77" s="891"/>
      <c r="AT77" s="847"/>
      <c r="AU77" s="892">
        <v>52</v>
      </c>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394</v>
      </c>
      <c r="B88" s="802" t="s">
        <v>427</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39465</v>
      </c>
      <c r="AG88" s="857"/>
      <c r="AH88" s="857"/>
      <c r="AI88" s="857"/>
      <c r="AJ88" s="857"/>
      <c r="AK88" s="854"/>
      <c r="AL88" s="854"/>
      <c r="AM88" s="854"/>
      <c r="AN88" s="854"/>
      <c r="AO88" s="854"/>
      <c r="AP88" s="857">
        <v>12192</v>
      </c>
      <c r="AQ88" s="857"/>
      <c r="AR88" s="857"/>
      <c r="AS88" s="857"/>
      <c r="AT88" s="857"/>
      <c r="AU88" s="857">
        <v>1355</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394</v>
      </c>
      <c r="BR102" s="802" t="s">
        <v>428</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336</v>
      </c>
      <c r="CS102" s="865"/>
      <c r="CT102" s="865"/>
      <c r="CU102" s="865"/>
      <c r="CV102" s="904"/>
      <c r="CW102" s="903" t="s">
        <v>606</v>
      </c>
      <c r="CX102" s="865"/>
      <c r="CY102" s="865"/>
      <c r="CZ102" s="865"/>
      <c r="DA102" s="904"/>
      <c r="DB102" s="903">
        <v>1400</v>
      </c>
      <c r="DC102" s="865"/>
      <c r="DD102" s="865"/>
      <c r="DE102" s="865"/>
      <c r="DF102" s="904"/>
      <c r="DG102" s="903" t="s">
        <v>614</v>
      </c>
      <c r="DH102" s="865"/>
      <c r="DI102" s="865"/>
      <c r="DJ102" s="865"/>
      <c r="DK102" s="904"/>
      <c r="DL102" s="903" t="s">
        <v>588</v>
      </c>
      <c r="DM102" s="865"/>
      <c r="DN102" s="865"/>
      <c r="DO102" s="865"/>
      <c r="DP102" s="904"/>
      <c r="DQ102" s="903" t="s">
        <v>610</v>
      </c>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429</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430</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431</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432</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433</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434</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435</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436</v>
      </c>
      <c r="AB109" s="906"/>
      <c r="AC109" s="906"/>
      <c r="AD109" s="906"/>
      <c r="AE109" s="907"/>
      <c r="AF109" s="905" t="s">
        <v>437</v>
      </c>
      <c r="AG109" s="906"/>
      <c r="AH109" s="906"/>
      <c r="AI109" s="906"/>
      <c r="AJ109" s="907"/>
      <c r="AK109" s="905" t="s">
        <v>312</v>
      </c>
      <c r="AL109" s="906"/>
      <c r="AM109" s="906"/>
      <c r="AN109" s="906"/>
      <c r="AO109" s="907"/>
      <c r="AP109" s="905" t="s">
        <v>438</v>
      </c>
      <c r="AQ109" s="906"/>
      <c r="AR109" s="906"/>
      <c r="AS109" s="906"/>
      <c r="AT109" s="908"/>
      <c r="AU109" s="925" t="s">
        <v>435</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436</v>
      </c>
      <c r="BR109" s="906"/>
      <c r="BS109" s="906"/>
      <c r="BT109" s="906"/>
      <c r="BU109" s="907"/>
      <c r="BV109" s="905" t="s">
        <v>437</v>
      </c>
      <c r="BW109" s="906"/>
      <c r="BX109" s="906"/>
      <c r="BY109" s="906"/>
      <c r="BZ109" s="907"/>
      <c r="CA109" s="905" t="s">
        <v>312</v>
      </c>
      <c r="CB109" s="906"/>
      <c r="CC109" s="906"/>
      <c r="CD109" s="906"/>
      <c r="CE109" s="907"/>
      <c r="CF109" s="926" t="s">
        <v>438</v>
      </c>
      <c r="CG109" s="926"/>
      <c r="CH109" s="926"/>
      <c r="CI109" s="926"/>
      <c r="CJ109" s="926"/>
      <c r="CK109" s="905" t="s">
        <v>439</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436</v>
      </c>
      <c r="DH109" s="906"/>
      <c r="DI109" s="906"/>
      <c r="DJ109" s="906"/>
      <c r="DK109" s="907"/>
      <c r="DL109" s="905" t="s">
        <v>437</v>
      </c>
      <c r="DM109" s="906"/>
      <c r="DN109" s="906"/>
      <c r="DO109" s="906"/>
      <c r="DP109" s="907"/>
      <c r="DQ109" s="905" t="s">
        <v>312</v>
      </c>
      <c r="DR109" s="906"/>
      <c r="DS109" s="906"/>
      <c r="DT109" s="906"/>
      <c r="DU109" s="907"/>
      <c r="DV109" s="905" t="s">
        <v>438</v>
      </c>
      <c r="DW109" s="906"/>
      <c r="DX109" s="906"/>
      <c r="DY109" s="906"/>
      <c r="DZ109" s="908"/>
    </row>
    <row r="110" spans="1:131" s="224" customFormat="1" ht="26.25" customHeight="1" x14ac:dyDescent="0.2">
      <c r="A110" s="909" t="s">
        <v>440</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1736014</v>
      </c>
      <c r="AB110" s="913"/>
      <c r="AC110" s="913"/>
      <c r="AD110" s="913"/>
      <c r="AE110" s="914"/>
      <c r="AF110" s="915">
        <v>1767975</v>
      </c>
      <c r="AG110" s="913"/>
      <c r="AH110" s="913"/>
      <c r="AI110" s="913"/>
      <c r="AJ110" s="914"/>
      <c r="AK110" s="915">
        <v>1791915</v>
      </c>
      <c r="AL110" s="913"/>
      <c r="AM110" s="913"/>
      <c r="AN110" s="913"/>
      <c r="AO110" s="914"/>
      <c r="AP110" s="916">
        <v>11.2</v>
      </c>
      <c r="AQ110" s="917"/>
      <c r="AR110" s="917"/>
      <c r="AS110" s="917"/>
      <c r="AT110" s="918"/>
      <c r="AU110" s="919" t="s">
        <v>74</v>
      </c>
      <c r="AV110" s="920"/>
      <c r="AW110" s="920"/>
      <c r="AX110" s="920"/>
      <c r="AY110" s="920"/>
      <c r="AZ110" s="942" t="s">
        <v>441</v>
      </c>
      <c r="BA110" s="910"/>
      <c r="BB110" s="910"/>
      <c r="BC110" s="910"/>
      <c r="BD110" s="910"/>
      <c r="BE110" s="910"/>
      <c r="BF110" s="910"/>
      <c r="BG110" s="910"/>
      <c r="BH110" s="910"/>
      <c r="BI110" s="910"/>
      <c r="BJ110" s="910"/>
      <c r="BK110" s="910"/>
      <c r="BL110" s="910"/>
      <c r="BM110" s="910"/>
      <c r="BN110" s="910"/>
      <c r="BO110" s="910"/>
      <c r="BP110" s="911"/>
      <c r="BQ110" s="943">
        <v>20414492</v>
      </c>
      <c r="BR110" s="944"/>
      <c r="BS110" s="944"/>
      <c r="BT110" s="944"/>
      <c r="BU110" s="944"/>
      <c r="BV110" s="944">
        <v>19952343</v>
      </c>
      <c r="BW110" s="944"/>
      <c r="BX110" s="944"/>
      <c r="BY110" s="944"/>
      <c r="BZ110" s="944"/>
      <c r="CA110" s="944">
        <v>18760020</v>
      </c>
      <c r="CB110" s="944"/>
      <c r="CC110" s="944"/>
      <c r="CD110" s="944"/>
      <c r="CE110" s="944"/>
      <c r="CF110" s="957">
        <v>117.1</v>
      </c>
      <c r="CG110" s="958"/>
      <c r="CH110" s="958"/>
      <c r="CI110" s="958"/>
      <c r="CJ110" s="958"/>
      <c r="CK110" s="959" t="s">
        <v>442</v>
      </c>
      <c r="CL110" s="960"/>
      <c r="CM110" s="942" t="s">
        <v>443</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444</v>
      </c>
      <c r="DH110" s="944"/>
      <c r="DI110" s="944"/>
      <c r="DJ110" s="944"/>
      <c r="DK110" s="944"/>
      <c r="DL110" s="944" t="s">
        <v>396</v>
      </c>
      <c r="DM110" s="944"/>
      <c r="DN110" s="944"/>
      <c r="DO110" s="944"/>
      <c r="DP110" s="944"/>
      <c r="DQ110" s="944" t="s">
        <v>444</v>
      </c>
      <c r="DR110" s="944"/>
      <c r="DS110" s="944"/>
      <c r="DT110" s="944"/>
      <c r="DU110" s="944"/>
      <c r="DV110" s="945" t="s">
        <v>396</v>
      </c>
      <c r="DW110" s="945"/>
      <c r="DX110" s="945"/>
      <c r="DY110" s="945"/>
      <c r="DZ110" s="946"/>
    </row>
    <row r="111" spans="1:131" s="224" customFormat="1" ht="26.25" customHeight="1" x14ac:dyDescent="0.2">
      <c r="A111" s="947" t="s">
        <v>445</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446</v>
      </c>
      <c r="AB111" s="951"/>
      <c r="AC111" s="951"/>
      <c r="AD111" s="951"/>
      <c r="AE111" s="952"/>
      <c r="AF111" s="953" t="s">
        <v>444</v>
      </c>
      <c r="AG111" s="951"/>
      <c r="AH111" s="951"/>
      <c r="AI111" s="951"/>
      <c r="AJ111" s="952"/>
      <c r="AK111" s="953" t="s">
        <v>446</v>
      </c>
      <c r="AL111" s="951"/>
      <c r="AM111" s="951"/>
      <c r="AN111" s="951"/>
      <c r="AO111" s="952"/>
      <c r="AP111" s="954" t="s">
        <v>396</v>
      </c>
      <c r="AQ111" s="955"/>
      <c r="AR111" s="955"/>
      <c r="AS111" s="955"/>
      <c r="AT111" s="956"/>
      <c r="AU111" s="921"/>
      <c r="AV111" s="922"/>
      <c r="AW111" s="922"/>
      <c r="AX111" s="922"/>
      <c r="AY111" s="922"/>
      <c r="AZ111" s="935" t="s">
        <v>447</v>
      </c>
      <c r="BA111" s="936"/>
      <c r="BB111" s="936"/>
      <c r="BC111" s="936"/>
      <c r="BD111" s="936"/>
      <c r="BE111" s="936"/>
      <c r="BF111" s="936"/>
      <c r="BG111" s="936"/>
      <c r="BH111" s="936"/>
      <c r="BI111" s="936"/>
      <c r="BJ111" s="936"/>
      <c r="BK111" s="936"/>
      <c r="BL111" s="936"/>
      <c r="BM111" s="936"/>
      <c r="BN111" s="936"/>
      <c r="BO111" s="936"/>
      <c r="BP111" s="937"/>
      <c r="BQ111" s="938">
        <v>35274</v>
      </c>
      <c r="BR111" s="939"/>
      <c r="BS111" s="939"/>
      <c r="BT111" s="939"/>
      <c r="BU111" s="939"/>
      <c r="BV111" s="939">
        <v>2998</v>
      </c>
      <c r="BW111" s="939"/>
      <c r="BX111" s="939"/>
      <c r="BY111" s="939"/>
      <c r="BZ111" s="939"/>
      <c r="CA111" s="939" t="s">
        <v>446</v>
      </c>
      <c r="CB111" s="939"/>
      <c r="CC111" s="939"/>
      <c r="CD111" s="939"/>
      <c r="CE111" s="939"/>
      <c r="CF111" s="933" t="s">
        <v>446</v>
      </c>
      <c r="CG111" s="934"/>
      <c r="CH111" s="934"/>
      <c r="CI111" s="934"/>
      <c r="CJ111" s="934"/>
      <c r="CK111" s="961"/>
      <c r="CL111" s="962"/>
      <c r="CM111" s="935" t="s">
        <v>448</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446</v>
      </c>
      <c r="DH111" s="939"/>
      <c r="DI111" s="939"/>
      <c r="DJ111" s="939"/>
      <c r="DK111" s="939"/>
      <c r="DL111" s="939" t="s">
        <v>417</v>
      </c>
      <c r="DM111" s="939"/>
      <c r="DN111" s="939"/>
      <c r="DO111" s="939"/>
      <c r="DP111" s="939"/>
      <c r="DQ111" s="939" t="s">
        <v>446</v>
      </c>
      <c r="DR111" s="939"/>
      <c r="DS111" s="939"/>
      <c r="DT111" s="939"/>
      <c r="DU111" s="939"/>
      <c r="DV111" s="940" t="s">
        <v>449</v>
      </c>
      <c r="DW111" s="940"/>
      <c r="DX111" s="940"/>
      <c r="DY111" s="940"/>
      <c r="DZ111" s="941"/>
    </row>
    <row r="112" spans="1:131" s="224" customFormat="1" ht="26.25" customHeight="1" x14ac:dyDescent="0.2">
      <c r="A112" s="965" t="s">
        <v>450</v>
      </c>
      <c r="B112" s="966"/>
      <c r="C112" s="936" t="s">
        <v>451</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417</v>
      </c>
      <c r="AB112" s="972"/>
      <c r="AC112" s="972"/>
      <c r="AD112" s="972"/>
      <c r="AE112" s="973"/>
      <c r="AF112" s="974" t="s">
        <v>396</v>
      </c>
      <c r="AG112" s="972"/>
      <c r="AH112" s="972"/>
      <c r="AI112" s="972"/>
      <c r="AJ112" s="973"/>
      <c r="AK112" s="974" t="s">
        <v>396</v>
      </c>
      <c r="AL112" s="972"/>
      <c r="AM112" s="972"/>
      <c r="AN112" s="972"/>
      <c r="AO112" s="973"/>
      <c r="AP112" s="975" t="s">
        <v>396</v>
      </c>
      <c r="AQ112" s="976"/>
      <c r="AR112" s="976"/>
      <c r="AS112" s="976"/>
      <c r="AT112" s="977"/>
      <c r="AU112" s="921"/>
      <c r="AV112" s="922"/>
      <c r="AW112" s="922"/>
      <c r="AX112" s="922"/>
      <c r="AY112" s="922"/>
      <c r="AZ112" s="935" t="s">
        <v>452</v>
      </c>
      <c r="BA112" s="936"/>
      <c r="BB112" s="936"/>
      <c r="BC112" s="936"/>
      <c r="BD112" s="936"/>
      <c r="BE112" s="936"/>
      <c r="BF112" s="936"/>
      <c r="BG112" s="936"/>
      <c r="BH112" s="936"/>
      <c r="BI112" s="936"/>
      <c r="BJ112" s="936"/>
      <c r="BK112" s="936"/>
      <c r="BL112" s="936"/>
      <c r="BM112" s="936"/>
      <c r="BN112" s="936"/>
      <c r="BO112" s="936"/>
      <c r="BP112" s="937"/>
      <c r="BQ112" s="938">
        <v>3169125</v>
      </c>
      <c r="BR112" s="939"/>
      <c r="BS112" s="939"/>
      <c r="BT112" s="939"/>
      <c r="BU112" s="939"/>
      <c r="BV112" s="939">
        <v>2829427</v>
      </c>
      <c r="BW112" s="939"/>
      <c r="BX112" s="939"/>
      <c r="BY112" s="939"/>
      <c r="BZ112" s="939"/>
      <c r="CA112" s="939">
        <v>2392383</v>
      </c>
      <c r="CB112" s="939"/>
      <c r="CC112" s="939"/>
      <c r="CD112" s="939"/>
      <c r="CE112" s="939"/>
      <c r="CF112" s="933">
        <v>14.9</v>
      </c>
      <c r="CG112" s="934"/>
      <c r="CH112" s="934"/>
      <c r="CI112" s="934"/>
      <c r="CJ112" s="934"/>
      <c r="CK112" s="961"/>
      <c r="CL112" s="962"/>
      <c r="CM112" s="935" t="s">
        <v>453</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417</v>
      </c>
      <c r="DH112" s="939"/>
      <c r="DI112" s="939"/>
      <c r="DJ112" s="939"/>
      <c r="DK112" s="939"/>
      <c r="DL112" s="939" t="s">
        <v>449</v>
      </c>
      <c r="DM112" s="939"/>
      <c r="DN112" s="939"/>
      <c r="DO112" s="939"/>
      <c r="DP112" s="939"/>
      <c r="DQ112" s="939" t="s">
        <v>396</v>
      </c>
      <c r="DR112" s="939"/>
      <c r="DS112" s="939"/>
      <c r="DT112" s="939"/>
      <c r="DU112" s="939"/>
      <c r="DV112" s="940" t="s">
        <v>417</v>
      </c>
      <c r="DW112" s="940"/>
      <c r="DX112" s="940"/>
      <c r="DY112" s="940"/>
      <c r="DZ112" s="941"/>
    </row>
    <row r="113" spans="1:130" s="224" customFormat="1" ht="26.25" customHeight="1" x14ac:dyDescent="0.2">
      <c r="A113" s="967"/>
      <c r="B113" s="968"/>
      <c r="C113" s="936" t="s">
        <v>454</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433189</v>
      </c>
      <c r="AB113" s="951"/>
      <c r="AC113" s="951"/>
      <c r="AD113" s="951"/>
      <c r="AE113" s="952"/>
      <c r="AF113" s="953">
        <v>336412</v>
      </c>
      <c r="AG113" s="951"/>
      <c r="AH113" s="951"/>
      <c r="AI113" s="951"/>
      <c r="AJ113" s="952"/>
      <c r="AK113" s="953">
        <v>346982</v>
      </c>
      <c r="AL113" s="951"/>
      <c r="AM113" s="951"/>
      <c r="AN113" s="951"/>
      <c r="AO113" s="952"/>
      <c r="AP113" s="954">
        <v>2.2000000000000002</v>
      </c>
      <c r="AQ113" s="955"/>
      <c r="AR113" s="955"/>
      <c r="AS113" s="955"/>
      <c r="AT113" s="956"/>
      <c r="AU113" s="921"/>
      <c r="AV113" s="922"/>
      <c r="AW113" s="922"/>
      <c r="AX113" s="922"/>
      <c r="AY113" s="922"/>
      <c r="AZ113" s="935" t="s">
        <v>455</v>
      </c>
      <c r="BA113" s="936"/>
      <c r="BB113" s="936"/>
      <c r="BC113" s="936"/>
      <c r="BD113" s="936"/>
      <c r="BE113" s="936"/>
      <c r="BF113" s="936"/>
      <c r="BG113" s="936"/>
      <c r="BH113" s="936"/>
      <c r="BI113" s="936"/>
      <c r="BJ113" s="936"/>
      <c r="BK113" s="936"/>
      <c r="BL113" s="936"/>
      <c r="BM113" s="936"/>
      <c r="BN113" s="936"/>
      <c r="BO113" s="936"/>
      <c r="BP113" s="937"/>
      <c r="BQ113" s="938">
        <v>816753</v>
      </c>
      <c r="BR113" s="939"/>
      <c r="BS113" s="939"/>
      <c r="BT113" s="939"/>
      <c r="BU113" s="939"/>
      <c r="BV113" s="939">
        <v>930988</v>
      </c>
      <c r="BW113" s="939"/>
      <c r="BX113" s="939"/>
      <c r="BY113" s="939"/>
      <c r="BZ113" s="939"/>
      <c r="CA113" s="939">
        <v>1355782</v>
      </c>
      <c r="CB113" s="939"/>
      <c r="CC113" s="939"/>
      <c r="CD113" s="939"/>
      <c r="CE113" s="939"/>
      <c r="CF113" s="933">
        <v>8.5</v>
      </c>
      <c r="CG113" s="934"/>
      <c r="CH113" s="934"/>
      <c r="CI113" s="934"/>
      <c r="CJ113" s="934"/>
      <c r="CK113" s="961"/>
      <c r="CL113" s="962"/>
      <c r="CM113" s="935" t="s">
        <v>456</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449</v>
      </c>
      <c r="DH113" s="972"/>
      <c r="DI113" s="972"/>
      <c r="DJ113" s="972"/>
      <c r="DK113" s="973"/>
      <c r="DL113" s="974" t="s">
        <v>396</v>
      </c>
      <c r="DM113" s="972"/>
      <c r="DN113" s="972"/>
      <c r="DO113" s="972"/>
      <c r="DP113" s="973"/>
      <c r="DQ113" s="974" t="s">
        <v>449</v>
      </c>
      <c r="DR113" s="972"/>
      <c r="DS113" s="972"/>
      <c r="DT113" s="972"/>
      <c r="DU113" s="973"/>
      <c r="DV113" s="975" t="s">
        <v>396</v>
      </c>
      <c r="DW113" s="976"/>
      <c r="DX113" s="976"/>
      <c r="DY113" s="976"/>
      <c r="DZ113" s="977"/>
    </row>
    <row r="114" spans="1:130" s="224" customFormat="1" ht="26.25" customHeight="1" x14ac:dyDescent="0.2">
      <c r="A114" s="967"/>
      <c r="B114" s="968"/>
      <c r="C114" s="936" t="s">
        <v>457</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20082</v>
      </c>
      <c r="AB114" s="972"/>
      <c r="AC114" s="972"/>
      <c r="AD114" s="972"/>
      <c r="AE114" s="973"/>
      <c r="AF114" s="974">
        <v>19982</v>
      </c>
      <c r="AG114" s="972"/>
      <c r="AH114" s="972"/>
      <c r="AI114" s="972"/>
      <c r="AJ114" s="973"/>
      <c r="AK114" s="974">
        <v>40235</v>
      </c>
      <c r="AL114" s="972"/>
      <c r="AM114" s="972"/>
      <c r="AN114" s="972"/>
      <c r="AO114" s="973"/>
      <c r="AP114" s="975">
        <v>0.3</v>
      </c>
      <c r="AQ114" s="976"/>
      <c r="AR114" s="976"/>
      <c r="AS114" s="976"/>
      <c r="AT114" s="977"/>
      <c r="AU114" s="921"/>
      <c r="AV114" s="922"/>
      <c r="AW114" s="922"/>
      <c r="AX114" s="922"/>
      <c r="AY114" s="922"/>
      <c r="AZ114" s="935" t="s">
        <v>458</v>
      </c>
      <c r="BA114" s="936"/>
      <c r="BB114" s="936"/>
      <c r="BC114" s="936"/>
      <c r="BD114" s="936"/>
      <c r="BE114" s="936"/>
      <c r="BF114" s="936"/>
      <c r="BG114" s="936"/>
      <c r="BH114" s="936"/>
      <c r="BI114" s="936"/>
      <c r="BJ114" s="936"/>
      <c r="BK114" s="936"/>
      <c r="BL114" s="936"/>
      <c r="BM114" s="936"/>
      <c r="BN114" s="936"/>
      <c r="BO114" s="936"/>
      <c r="BP114" s="937"/>
      <c r="BQ114" s="938">
        <v>3769792</v>
      </c>
      <c r="BR114" s="939"/>
      <c r="BS114" s="939"/>
      <c r="BT114" s="939"/>
      <c r="BU114" s="939"/>
      <c r="BV114" s="939">
        <v>3707264</v>
      </c>
      <c r="BW114" s="939"/>
      <c r="BX114" s="939"/>
      <c r="BY114" s="939"/>
      <c r="BZ114" s="939"/>
      <c r="CA114" s="939">
        <v>3703414</v>
      </c>
      <c r="CB114" s="939"/>
      <c r="CC114" s="939"/>
      <c r="CD114" s="939"/>
      <c r="CE114" s="939"/>
      <c r="CF114" s="933">
        <v>23.1</v>
      </c>
      <c r="CG114" s="934"/>
      <c r="CH114" s="934"/>
      <c r="CI114" s="934"/>
      <c r="CJ114" s="934"/>
      <c r="CK114" s="961"/>
      <c r="CL114" s="962"/>
      <c r="CM114" s="935" t="s">
        <v>459</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449</v>
      </c>
      <c r="DH114" s="972"/>
      <c r="DI114" s="972"/>
      <c r="DJ114" s="972"/>
      <c r="DK114" s="973"/>
      <c r="DL114" s="974" t="s">
        <v>449</v>
      </c>
      <c r="DM114" s="972"/>
      <c r="DN114" s="972"/>
      <c r="DO114" s="972"/>
      <c r="DP114" s="973"/>
      <c r="DQ114" s="974" t="s">
        <v>446</v>
      </c>
      <c r="DR114" s="972"/>
      <c r="DS114" s="972"/>
      <c r="DT114" s="972"/>
      <c r="DU114" s="973"/>
      <c r="DV114" s="975" t="s">
        <v>449</v>
      </c>
      <c r="DW114" s="976"/>
      <c r="DX114" s="976"/>
      <c r="DY114" s="976"/>
      <c r="DZ114" s="977"/>
    </row>
    <row r="115" spans="1:130" s="224" customFormat="1" ht="26.25" customHeight="1" x14ac:dyDescent="0.2">
      <c r="A115" s="967"/>
      <c r="B115" s="968"/>
      <c r="C115" s="936" t="s">
        <v>460</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12837</v>
      </c>
      <c r="AB115" s="951"/>
      <c r="AC115" s="951"/>
      <c r="AD115" s="951"/>
      <c r="AE115" s="952"/>
      <c r="AF115" s="953">
        <v>9506</v>
      </c>
      <c r="AG115" s="951"/>
      <c r="AH115" s="951"/>
      <c r="AI115" s="951"/>
      <c r="AJ115" s="952"/>
      <c r="AK115" s="953" t="s">
        <v>417</v>
      </c>
      <c r="AL115" s="951"/>
      <c r="AM115" s="951"/>
      <c r="AN115" s="951"/>
      <c r="AO115" s="952"/>
      <c r="AP115" s="954" t="s">
        <v>444</v>
      </c>
      <c r="AQ115" s="955"/>
      <c r="AR115" s="955"/>
      <c r="AS115" s="955"/>
      <c r="AT115" s="956"/>
      <c r="AU115" s="921"/>
      <c r="AV115" s="922"/>
      <c r="AW115" s="922"/>
      <c r="AX115" s="922"/>
      <c r="AY115" s="922"/>
      <c r="AZ115" s="935" t="s">
        <v>461</v>
      </c>
      <c r="BA115" s="936"/>
      <c r="BB115" s="936"/>
      <c r="BC115" s="936"/>
      <c r="BD115" s="936"/>
      <c r="BE115" s="936"/>
      <c r="BF115" s="936"/>
      <c r="BG115" s="936"/>
      <c r="BH115" s="936"/>
      <c r="BI115" s="936"/>
      <c r="BJ115" s="936"/>
      <c r="BK115" s="936"/>
      <c r="BL115" s="936"/>
      <c r="BM115" s="936"/>
      <c r="BN115" s="936"/>
      <c r="BO115" s="936"/>
      <c r="BP115" s="937"/>
      <c r="BQ115" s="938" t="s">
        <v>444</v>
      </c>
      <c r="BR115" s="939"/>
      <c r="BS115" s="939"/>
      <c r="BT115" s="939"/>
      <c r="BU115" s="939"/>
      <c r="BV115" s="939">
        <v>91168</v>
      </c>
      <c r="BW115" s="939"/>
      <c r="BX115" s="939"/>
      <c r="BY115" s="939"/>
      <c r="BZ115" s="939"/>
      <c r="CA115" s="939" t="s">
        <v>449</v>
      </c>
      <c r="CB115" s="939"/>
      <c r="CC115" s="939"/>
      <c r="CD115" s="939"/>
      <c r="CE115" s="939"/>
      <c r="CF115" s="933" t="s">
        <v>396</v>
      </c>
      <c r="CG115" s="934"/>
      <c r="CH115" s="934"/>
      <c r="CI115" s="934"/>
      <c r="CJ115" s="934"/>
      <c r="CK115" s="961"/>
      <c r="CL115" s="962"/>
      <c r="CM115" s="935" t="s">
        <v>462</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25768</v>
      </c>
      <c r="DH115" s="972"/>
      <c r="DI115" s="972"/>
      <c r="DJ115" s="972"/>
      <c r="DK115" s="973"/>
      <c r="DL115" s="974">
        <v>2998</v>
      </c>
      <c r="DM115" s="972"/>
      <c r="DN115" s="972"/>
      <c r="DO115" s="972"/>
      <c r="DP115" s="973"/>
      <c r="DQ115" s="974" t="s">
        <v>449</v>
      </c>
      <c r="DR115" s="972"/>
      <c r="DS115" s="972"/>
      <c r="DT115" s="972"/>
      <c r="DU115" s="973"/>
      <c r="DV115" s="975" t="s">
        <v>417</v>
      </c>
      <c r="DW115" s="976"/>
      <c r="DX115" s="976"/>
      <c r="DY115" s="976"/>
      <c r="DZ115" s="977"/>
    </row>
    <row r="116" spans="1:130" s="224" customFormat="1" ht="26.25" customHeight="1" x14ac:dyDescent="0.2">
      <c r="A116" s="969"/>
      <c r="B116" s="970"/>
      <c r="C116" s="978" t="s">
        <v>463</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444</v>
      </c>
      <c r="AB116" s="972"/>
      <c r="AC116" s="972"/>
      <c r="AD116" s="972"/>
      <c r="AE116" s="973"/>
      <c r="AF116" s="974" t="s">
        <v>464</v>
      </c>
      <c r="AG116" s="972"/>
      <c r="AH116" s="972"/>
      <c r="AI116" s="972"/>
      <c r="AJ116" s="973"/>
      <c r="AK116" s="974" t="s">
        <v>446</v>
      </c>
      <c r="AL116" s="972"/>
      <c r="AM116" s="972"/>
      <c r="AN116" s="972"/>
      <c r="AO116" s="973"/>
      <c r="AP116" s="975" t="s">
        <v>449</v>
      </c>
      <c r="AQ116" s="976"/>
      <c r="AR116" s="976"/>
      <c r="AS116" s="976"/>
      <c r="AT116" s="977"/>
      <c r="AU116" s="921"/>
      <c r="AV116" s="922"/>
      <c r="AW116" s="922"/>
      <c r="AX116" s="922"/>
      <c r="AY116" s="922"/>
      <c r="AZ116" s="980" t="s">
        <v>465</v>
      </c>
      <c r="BA116" s="981"/>
      <c r="BB116" s="981"/>
      <c r="BC116" s="981"/>
      <c r="BD116" s="981"/>
      <c r="BE116" s="981"/>
      <c r="BF116" s="981"/>
      <c r="BG116" s="981"/>
      <c r="BH116" s="981"/>
      <c r="BI116" s="981"/>
      <c r="BJ116" s="981"/>
      <c r="BK116" s="981"/>
      <c r="BL116" s="981"/>
      <c r="BM116" s="981"/>
      <c r="BN116" s="981"/>
      <c r="BO116" s="981"/>
      <c r="BP116" s="982"/>
      <c r="BQ116" s="938" t="s">
        <v>396</v>
      </c>
      <c r="BR116" s="939"/>
      <c r="BS116" s="939"/>
      <c r="BT116" s="939"/>
      <c r="BU116" s="939"/>
      <c r="BV116" s="939" t="s">
        <v>413</v>
      </c>
      <c r="BW116" s="939"/>
      <c r="BX116" s="939"/>
      <c r="BY116" s="939"/>
      <c r="BZ116" s="939"/>
      <c r="CA116" s="939" t="s">
        <v>417</v>
      </c>
      <c r="CB116" s="939"/>
      <c r="CC116" s="939"/>
      <c r="CD116" s="939"/>
      <c r="CE116" s="939"/>
      <c r="CF116" s="933" t="s">
        <v>396</v>
      </c>
      <c r="CG116" s="934"/>
      <c r="CH116" s="934"/>
      <c r="CI116" s="934"/>
      <c r="CJ116" s="934"/>
      <c r="CK116" s="961"/>
      <c r="CL116" s="962"/>
      <c r="CM116" s="935" t="s">
        <v>466</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9506</v>
      </c>
      <c r="DH116" s="972"/>
      <c r="DI116" s="972"/>
      <c r="DJ116" s="972"/>
      <c r="DK116" s="973"/>
      <c r="DL116" s="974" t="s">
        <v>464</v>
      </c>
      <c r="DM116" s="972"/>
      <c r="DN116" s="972"/>
      <c r="DO116" s="972"/>
      <c r="DP116" s="973"/>
      <c r="DQ116" s="974" t="s">
        <v>444</v>
      </c>
      <c r="DR116" s="972"/>
      <c r="DS116" s="972"/>
      <c r="DT116" s="972"/>
      <c r="DU116" s="973"/>
      <c r="DV116" s="975" t="s">
        <v>396</v>
      </c>
      <c r="DW116" s="976"/>
      <c r="DX116" s="976"/>
      <c r="DY116" s="976"/>
      <c r="DZ116" s="977"/>
    </row>
    <row r="117" spans="1:130" s="224" customFormat="1" ht="26.25" customHeight="1" x14ac:dyDescent="0.2">
      <c r="A117" s="925" t="s">
        <v>193</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467</v>
      </c>
      <c r="Z117" s="907"/>
      <c r="AA117" s="991">
        <v>2202122</v>
      </c>
      <c r="AB117" s="992"/>
      <c r="AC117" s="992"/>
      <c r="AD117" s="992"/>
      <c r="AE117" s="993"/>
      <c r="AF117" s="994">
        <v>2133875</v>
      </c>
      <c r="AG117" s="992"/>
      <c r="AH117" s="992"/>
      <c r="AI117" s="992"/>
      <c r="AJ117" s="993"/>
      <c r="AK117" s="994">
        <v>2179132</v>
      </c>
      <c r="AL117" s="992"/>
      <c r="AM117" s="992"/>
      <c r="AN117" s="992"/>
      <c r="AO117" s="993"/>
      <c r="AP117" s="995"/>
      <c r="AQ117" s="996"/>
      <c r="AR117" s="996"/>
      <c r="AS117" s="996"/>
      <c r="AT117" s="997"/>
      <c r="AU117" s="921"/>
      <c r="AV117" s="922"/>
      <c r="AW117" s="922"/>
      <c r="AX117" s="922"/>
      <c r="AY117" s="922"/>
      <c r="AZ117" s="987" t="s">
        <v>468</v>
      </c>
      <c r="BA117" s="988"/>
      <c r="BB117" s="988"/>
      <c r="BC117" s="988"/>
      <c r="BD117" s="988"/>
      <c r="BE117" s="988"/>
      <c r="BF117" s="988"/>
      <c r="BG117" s="988"/>
      <c r="BH117" s="988"/>
      <c r="BI117" s="988"/>
      <c r="BJ117" s="988"/>
      <c r="BK117" s="988"/>
      <c r="BL117" s="988"/>
      <c r="BM117" s="988"/>
      <c r="BN117" s="988"/>
      <c r="BO117" s="988"/>
      <c r="BP117" s="989"/>
      <c r="BQ117" s="938" t="s">
        <v>417</v>
      </c>
      <c r="BR117" s="939"/>
      <c r="BS117" s="939"/>
      <c r="BT117" s="939"/>
      <c r="BU117" s="939"/>
      <c r="BV117" s="939" t="s">
        <v>396</v>
      </c>
      <c r="BW117" s="939"/>
      <c r="BX117" s="939"/>
      <c r="BY117" s="939"/>
      <c r="BZ117" s="939"/>
      <c r="CA117" s="939" t="s">
        <v>417</v>
      </c>
      <c r="CB117" s="939"/>
      <c r="CC117" s="939"/>
      <c r="CD117" s="939"/>
      <c r="CE117" s="939"/>
      <c r="CF117" s="933" t="s">
        <v>444</v>
      </c>
      <c r="CG117" s="934"/>
      <c r="CH117" s="934"/>
      <c r="CI117" s="934"/>
      <c r="CJ117" s="934"/>
      <c r="CK117" s="961"/>
      <c r="CL117" s="962"/>
      <c r="CM117" s="935" t="s">
        <v>469</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417</v>
      </c>
      <c r="DH117" s="972"/>
      <c r="DI117" s="972"/>
      <c r="DJ117" s="972"/>
      <c r="DK117" s="973"/>
      <c r="DL117" s="974" t="s">
        <v>444</v>
      </c>
      <c r="DM117" s="972"/>
      <c r="DN117" s="972"/>
      <c r="DO117" s="972"/>
      <c r="DP117" s="973"/>
      <c r="DQ117" s="974" t="s">
        <v>470</v>
      </c>
      <c r="DR117" s="972"/>
      <c r="DS117" s="972"/>
      <c r="DT117" s="972"/>
      <c r="DU117" s="973"/>
      <c r="DV117" s="975" t="s">
        <v>417</v>
      </c>
      <c r="DW117" s="976"/>
      <c r="DX117" s="976"/>
      <c r="DY117" s="976"/>
      <c r="DZ117" s="977"/>
    </row>
    <row r="118" spans="1:130" s="224" customFormat="1" ht="26.25" customHeight="1" x14ac:dyDescent="0.2">
      <c r="A118" s="925" t="s">
        <v>439</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436</v>
      </c>
      <c r="AB118" s="906"/>
      <c r="AC118" s="906"/>
      <c r="AD118" s="906"/>
      <c r="AE118" s="907"/>
      <c r="AF118" s="905" t="s">
        <v>437</v>
      </c>
      <c r="AG118" s="906"/>
      <c r="AH118" s="906"/>
      <c r="AI118" s="906"/>
      <c r="AJ118" s="907"/>
      <c r="AK118" s="905" t="s">
        <v>312</v>
      </c>
      <c r="AL118" s="906"/>
      <c r="AM118" s="906"/>
      <c r="AN118" s="906"/>
      <c r="AO118" s="907"/>
      <c r="AP118" s="983" t="s">
        <v>438</v>
      </c>
      <c r="AQ118" s="984"/>
      <c r="AR118" s="984"/>
      <c r="AS118" s="984"/>
      <c r="AT118" s="985"/>
      <c r="AU118" s="921"/>
      <c r="AV118" s="922"/>
      <c r="AW118" s="922"/>
      <c r="AX118" s="922"/>
      <c r="AY118" s="922"/>
      <c r="AZ118" s="986" t="s">
        <v>471</v>
      </c>
      <c r="BA118" s="978"/>
      <c r="BB118" s="978"/>
      <c r="BC118" s="978"/>
      <c r="BD118" s="978"/>
      <c r="BE118" s="978"/>
      <c r="BF118" s="978"/>
      <c r="BG118" s="978"/>
      <c r="BH118" s="978"/>
      <c r="BI118" s="978"/>
      <c r="BJ118" s="978"/>
      <c r="BK118" s="978"/>
      <c r="BL118" s="978"/>
      <c r="BM118" s="978"/>
      <c r="BN118" s="978"/>
      <c r="BO118" s="978"/>
      <c r="BP118" s="979"/>
      <c r="BQ118" s="1012" t="s">
        <v>444</v>
      </c>
      <c r="BR118" s="1013"/>
      <c r="BS118" s="1013"/>
      <c r="BT118" s="1013"/>
      <c r="BU118" s="1013"/>
      <c r="BV118" s="1013" t="s">
        <v>444</v>
      </c>
      <c r="BW118" s="1013"/>
      <c r="BX118" s="1013"/>
      <c r="BY118" s="1013"/>
      <c r="BZ118" s="1013"/>
      <c r="CA118" s="1013" t="s">
        <v>417</v>
      </c>
      <c r="CB118" s="1013"/>
      <c r="CC118" s="1013"/>
      <c r="CD118" s="1013"/>
      <c r="CE118" s="1013"/>
      <c r="CF118" s="933" t="s">
        <v>444</v>
      </c>
      <c r="CG118" s="934"/>
      <c r="CH118" s="934"/>
      <c r="CI118" s="934"/>
      <c r="CJ118" s="934"/>
      <c r="CK118" s="961"/>
      <c r="CL118" s="962"/>
      <c r="CM118" s="935" t="s">
        <v>472</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417</v>
      </c>
      <c r="DH118" s="972"/>
      <c r="DI118" s="972"/>
      <c r="DJ118" s="972"/>
      <c r="DK118" s="973"/>
      <c r="DL118" s="974" t="s">
        <v>464</v>
      </c>
      <c r="DM118" s="972"/>
      <c r="DN118" s="972"/>
      <c r="DO118" s="972"/>
      <c r="DP118" s="973"/>
      <c r="DQ118" s="974" t="s">
        <v>417</v>
      </c>
      <c r="DR118" s="972"/>
      <c r="DS118" s="972"/>
      <c r="DT118" s="972"/>
      <c r="DU118" s="973"/>
      <c r="DV118" s="975" t="s">
        <v>417</v>
      </c>
      <c r="DW118" s="976"/>
      <c r="DX118" s="976"/>
      <c r="DY118" s="976"/>
      <c r="DZ118" s="977"/>
    </row>
    <row r="119" spans="1:130" s="224" customFormat="1" ht="26.25" customHeight="1" x14ac:dyDescent="0.2">
      <c r="A119" s="1069" t="s">
        <v>442</v>
      </c>
      <c r="B119" s="960"/>
      <c r="C119" s="942" t="s">
        <v>443</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444</v>
      </c>
      <c r="AB119" s="913"/>
      <c r="AC119" s="913"/>
      <c r="AD119" s="913"/>
      <c r="AE119" s="914"/>
      <c r="AF119" s="915" t="s">
        <v>417</v>
      </c>
      <c r="AG119" s="913"/>
      <c r="AH119" s="913"/>
      <c r="AI119" s="913"/>
      <c r="AJ119" s="914"/>
      <c r="AK119" s="915" t="s">
        <v>417</v>
      </c>
      <c r="AL119" s="913"/>
      <c r="AM119" s="913"/>
      <c r="AN119" s="913"/>
      <c r="AO119" s="914"/>
      <c r="AP119" s="916" t="s">
        <v>417</v>
      </c>
      <c r="AQ119" s="917"/>
      <c r="AR119" s="917"/>
      <c r="AS119" s="917"/>
      <c r="AT119" s="918"/>
      <c r="AU119" s="923"/>
      <c r="AV119" s="924"/>
      <c r="AW119" s="924"/>
      <c r="AX119" s="924"/>
      <c r="AY119" s="924"/>
      <c r="AZ119" s="245" t="s">
        <v>193</v>
      </c>
      <c r="BA119" s="245"/>
      <c r="BB119" s="245"/>
      <c r="BC119" s="245"/>
      <c r="BD119" s="245"/>
      <c r="BE119" s="245"/>
      <c r="BF119" s="245"/>
      <c r="BG119" s="245"/>
      <c r="BH119" s="245"/>
      <c r="BI119" s="245"/>
      <c r="BJ119" s="245"/>
      <c r="BK119" s="245"/>
      <c r="BL119" s="245"/>
      <c r="BM119" s="245"/>
      <c r="BN119" s="245"/>
      <c r="BO119" s="990" t="s">
        <v>473</v>
      </c>
      <c r="BP119" s="1018"/>
      <c r="BQ119" s="1012">
        <v>28205436</v>
      </c>
      <c r="BR119" s="1013"/>
      <c r="BS119" s="1013"/>
      <c r="BT119" s="1013"/>
      <c r="BU119" s="1013"/>
      <c r="BV119" s="1013">
        <v>27514188</v>
      </c>
      <c r="BW119" s="1013"/>
      <c r="BX119" s="1013"/>
      <c r="BY119" s="1013"/>
      <c r="BZ119" s="1013"/>
      <c r="CA119" s="1013">
        <v>26211599</v>
      </c>
      <c r="CB119" s="1013"/>
      <c r="CC119" s="1013"/>
      <c r="CD119" s="1013"/>
      <c r="CE119" s="1013"/>
      <c r="CF119" s="1014"/>
      <c r="CG119" s="1015"/>
      <c r="CH119" s="1015"/>
      <c r="CI119" s="1015"/>
      <c r="CJ119" s="1016"/>
      <c r="CK119" s="963"/>
      <c r="CL119" s="964"/>
      <c r="CM119" s="986" t="s">
        <v>474</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417</v>
      </c>
      <c r="DH119" s="999"/>
      <c r="DI119" s="999"/>
      <c r="DJ119" s="999"/>
      <c r="DK119" s="1000"/>
      <c r="DL119" s="998" t="s">
        <v>417</v>
      </c>
      <c r="DM119" s="999"/>
      <c r="DN119" s="999"/>
      <c r="DO119" s="999"/>
      <c r="DP119" s="1000"/>
      <c r="DQ119" s="998" t="s">
        <v>417</v>
      </c>
      <c r="DR119" s="999"/>
      <c r="DS119" s="999"/>
      <c r="DT119" s="999"/>
      <c r="DU119" s="1000"/>
      <c r="DV119" s="1001" t="s">
        <v>417</v>
      </c>
      <c r="DW119" s="1002"/>
      <c r="DX119" s="1002"/>
      <c r="DY119" s="1002"/>
      <c r="DZ119" s="1003"/>
    </row>
    <row r="120" spans="1:130" s="224" customFormat="1" ht="26.25" customHeight="1" x14ac:dyDescent="0.2">
      <c r="A120" s="1070"/>
      <c r="B120" s="962"/>
      <c r="C120" s="935" t="s">
        <v>448</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417</v>
      </c>
      <c r="AB120" s="972"/>
      <c r="AC120" s="972"/>
      <c r="AD120" s="972"/>
      <c r="AE120" s="973"/>
      <c r="AF120" s="974" t="s">
        <v>413</v>
      </c>
      <c r="AG120" s="972"/>
      <c r="AH120" s="972"/>
      <c r="AI120" s="972"/>
      <c r="AJ120" s="973"/>
      <c r="AK120" s="974" t="s">
        <v>413</v>
      </c>
      <c r="AL120" s="972"/>
      <c r="AM120" s="972"/>
      <c r="AN120" s="972"/>
      <c r="AO120" s="973"/>
      <c r="AP120" s="975" t="s">
        <v>417</v>
      </c>
      <c r="AQ120" s="976"/>
      <c r="AR120" s="976"/>
      <c r="AS120" s="976"/>
      <c r="AT120" s="977"/>
      <c r="AU120" s="1004" t="s">
        <v>475</v>
      </c>
      <c r="AV120" s="1005"/>
      <c r="AW120" s="1005"/>
      <c r="AX120" s="1005"/>
      <c r="AY120" s="1006"/>
      <c r="AZ120" s="942" t="s">
        <v>476</v>
      </c>
      <c r="BA120" s="910"/>
      <c r="BB120" s="910"/>
      <c r="BC120" s="910"/>
      <c r="BD120" s="910"/>
      <c r="BE120" s="910"/>
      <c r="BF120" s="910"/>
      <c r="BG120" s="910"/>
      <c r="BH120" s="910"/>
      <c r="BI120" s="910"/>
      <c r="BJ120" s="910"/>
      <c r="BK120" s="910"/>
      <c r="BL120" s="910"/>
      <c r="BM120" s="910"/>
      <c r="BN120" s="910"/>
      <c r="BO120" s="910"/>
      <c r="BP120" s="911"/>
      <c r="BQ120" s="943">
        <v>6865131</v>
      </c>
      <c r="BR120" s="944"/>
      <c r="BS120" s="944"/>
      <c r="BT120" s="944"/>
      <c r="BU120" s="944"/>
      <c r="BV120" s="944">
        <v>8201281</v>
      </c>
      <c r="BW120" s="944"/>
      <c r="BX120" s="944"/>
      <c r="BY120" s="944"/>
      <c r="BZ120" s="944"/>
      <c r="CA120" s="944">
        <v>9179375</v>
      </c>
      <c r="CB120" s="944"/>
      <c r="CC120" s="944"/>
      <c r="CD120" s="944"/>
      <c r="CE120" s="944"/>
      <c r="CF120" s="957">
        <v>57.3</v>
      </c>
      <c r="CG120" s="958"/>
      <c r="CH120" s="958"/>
      <c r="CI120" s="958"/>
      <c r="CJ120" s="958"/>
      <c r="CK120" s="1019" t="s">
        <v>477</v>
      </c>
      <c r="CL120" s="1020"/>
      <c r="CM120" s="1020"/>
      <c r="CN120" s="1020"/>
      <c r="CO120" s="1021"/>
      <c r="CP120" s="1027" t="s">
        <v>478</v>
      </c>
      <c r="CQ120" s="1028"/>
      <c r="CR120" s="1028"/>
      <c r="CS120" s="1028"/>
      <c r="CT120" s="1028"/>
      <c r="CU120" s="1028"/>
      <c r="CV120" s="1028"/>
      <c r="CW120" s="1028"/>
      <c r="CX120" s="1028"/>
      <c r="CY120" s="1028"/>
      <c r="CZ120" s="1028"/>
      <c r="DA120" s="1028"/>
      <c r="DB120" s="1028"/>
      <c r="DC120" s="1028"/>
      <c r="DD120" s="1028"/>
      <c r="DE120" s="1028"/>
      <c r="DF120" s="1029"/>
      <c r="DG120" s="943">
        <v>3169125</v>
      </c>
      <c r="DH120" s="944"/>
      <c r="DI120" s="944"/>
      <c r="DJ120" s="944"/>
      <c r="DK120" s="944"/>
      <c r="DL120" s="944">
        <v>2829427</v>
      </c>
      <c r="DM120" s="944"/>
      <c r="DN120" s="944"/>
      <c r="DO120" s="944"/>
      <c r="DP120" s="944"/>
      <c r="DQ120" s="944">
        <v>2392383</v>
      </c>
      <c r="DR120" s="944"/>
      <c r="DS120" s="944"/>
      <c r="DT120" s="944"/>
      <c r="DU120" s="944"/>
      <c r="DV120" s="945">
        <v>14.9</v>
      </c>
      <c r="DW120" s="945"/>
      <c r="DX120" s="945"/>
      <c r="DY120" s="945"/>
      <c r="DZ120" s="946"/>
    </row>
    <row r="121" spans="1:130" s="224" customFormat="1" ht="26.25" customHeight="1" x14ac:dyDescent="0.2">
      <c r="A121" s="1070"/>
      <c r="B121" s="962"/>
      <c r="C121" s="987" t="s">
        <v>479</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417</v>
      </c>
      <c r="AB121" s="972"/>
      <c r="AC121" s="972"/>
      <c r="AD121" s="972"/>
      <c r="AE121" s="973"/>
      <c r="AF121" s="974" t="s">
        <v>417</v>
      </c>
      <c r="AG121" s="972"/>
      <c r="AH121" s="972"/>
      <c r="AI121" s="972"/>
      <c r="AJ121" s="973"/>
      <c r="AK121" s="974" t="s">
        <v>417</v>
      </c>
      <c r="AL121" s="972"/>
      <c r="AM121" s="972"/>
      <c r="AN121" s="972"/>
      <c r="AO121" s="973"/>
      <c r="AP121" s="975" t="s">
        <v>417</v>
      </c>
      <c r="AQ121" s="976"/>
      <c r="AR121" s="976"/>
      <c r="AS121" s="976"/>
      <c r="AT121" s="977"/>
      <c r="AU121" s="1007"/>
      <c r="AV121" s="1008"/>
      <c r="AW121" s="1008"/>
      <c r="AX121" s="1008"/>
      <c r="AY121" s="1009"/>
      <c r="AZ121" s="935" t="s">
        <v>480</v>
      </c>
      <c r="BA121" s="936"/>
      <c r="BB121" s="936"/>
      <c r="BC121" s="936"/>
      <c r="BD121" s="936"/>
      <c r="BE121" s="936"/>
      <c r="BF121" s="936"/>
      <c r="BG121" s="936"/>
      <c r="BH121" s="936"/>
      <c r="BI121" s="936"/>
      <c r="BJ121" s="936"/>
      <c r="BK121" s="936"/>
      <c r="BL121" s="936"/>
      <c r="BM121" s="936"/>
      <c r="BN121" s="936"/>
      <c r="BO121" s="936"/>
      <c r="BP121" s="937"/>
      <c r="BQ121" s="938">
        <v>3293985</v>
      </c>
      <c r="BR121" s="939"/>
      <c r="BS121" s="939"/>
      <c r="BT121" s="939"/>
      <c r="BU121" s="939"/>
      <c r="BV121" s="939">
        <v>3178670</v>
      </c>
      <c r="BW121" s="939"/>
      <c r="BX121" s="939"/>
      <c r="BY121" s="939"/>
      <c r="BZ121" s="939"/>
      <c r="CA121" s="939">
        <v>3617358</v>
      </c>
      <c r="CB121" s="939"/>
      <c r="CC121" s="939"/>
      <c r="CD121" s="939"/>
      <c r="CE121" s="939"/>
      <c r="CF121" s="933">
        <v>22.6</v>
      </c>
      <c r="CG121" s="934"/>
      <c r="CH121" s="934"/>
      <c r="CI121" s="934"/>
      <c r="CJ121" s="934"/>
      <c r="CK121" s="1022"/>
      <c r="CL121" s="1023"/>
      <c r="CM121" s="1023"/>
      <c r="CN121" s="1023"/>
      <c r="CO121" s="1024"/>
      <c r="CP121" s="1032" t="s">
        <v>481</v>
      </c>
      <c r="CQ121" s="1033"/>
      <c r="CR121" s="1033"/>
      <c r="CS121" s="1033"/>
      <c r="CT121" s="1033"/>
      <c r="CU121" s="1033"/>
      <c r="CV121" s="1033"/>
      <c r="CW121" s="1033"/>
      <c r="CX121" s="1033"/>
      <c r="CY121" s="1033"/>
      <c r="CZ121" s="1033"/>
      <c r="DA121" s="1033"/>
      <c r="DB121" s="1033"/>
      <c r="DC121" s="1033"/>
      <c r="DD121" s="1033"/>
      <c r="DE121" s="1033"/>
      <c r="DF121" s="1034"/>
      <c r="DG121" s="938" t="s">
        <v>464</v>
      </c>
      <c r="DH121" s="939"/>
      <c r="DI121" s="939"/>
      <c r="DJ121" s="939"/>
      <c r="DK121" s="939"/>
      <c r="DL121" s="939" t="s">
        <v>417</v>
      </c>
      <c r="DM121" s="939"/>
      <c r="DN121" s="939"/>
      <c r="DO121" s="939"/>
      <c r="DP121" s="939"/>
      <c r="DQ121" s="939" t="s">
        <v>444</v>
      </c>
      <c r="DR121" s="939"/>
      <c r="DS121" s="939"/>
      <c r="DT121" s="939"/>
      <c r="DU121" s="939"/>
      <c r="DV121" s="940" t="s">
        <v>417</v>
      </c>
      <c r="DW121" s="940"/>
      <c r="DX121" s="940"/>
      <c r="DY121" s="940"/>
      <c r="DZ121" s="941"/>
    </row>
    <row r="122" spans="1:130" s="224" customFormat="1" ht="26.25" customHeight="1" x14ac:dyDescent="0.2">
      <c r="A122" s="1070"/>
      <c r="B122" s="962"/>
      <c r="C122" s="935" t="s">
        <v>459</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417</v>
      </c>
      <c r="AB122" s="972"/>
      <c r="AC122" s="972"/>
      <c r="AD122" s="972"/>
      <c r="AE122" s="973"/>
      <c r="AF122" s="974" t="s">
        <v>417</v>
      </c>
      <c r="AG122" s="972"/>
      <c r="AH122" s="972"/>
      <c r="AI122" s="972"/>
      <c r="AJ122" s="973"/>
      <c r="AK122" s="974" t="s">
        <v>417</v>
      </c>
      <c r="AL122" s="972"/>
      <c r="AM122" s="972"/>
      <c r="AN122" s="972"/>
      <c r="AO122" s="973"/>
      <c r="AP122" s="975" t="s">
        <v>417</v>
      </c>
      <c r="AQ122" s="976"/>
      <c r="AR122" s="976"/>
      <c r="AS122" s="976"/>
      <c r="AT122" s="977"/>
      <c r="AU122" s="1007"/>
      <c r="AV122" s="1008"/>
      <c r="AW122" s="1008"/>
      <c r="AX122" s="1008"/>
      <c r="AY122" s="1009"/>
      <c r="AZ122" s="986" t="s">
        <v>482</v>
      </c>
      <c r="BA122" s="978"/>
      <c r="BB122" s="978"/>
      <c r="BC122" s="978"/>
      <c r="BD122" s="978"/>
      <c r="BE122" s="978"/>
      <c r="BF122" s="978"/>
      <c r="BG122" s="978"/>
      <c r="BH122" s="978"/>
      <c r="BI122" s="978"/>
      <c r="BJ122" s="978"/>
      <c r="BK122" s="978"/>
      <c r="BL122" s="978"/>
      <c r="BM122" s="978"/>
      <c r="BN122" s="978"/>
      <c r="BO122" s="978"/>
      <c r="BP122" s="979"/>
      <c r="BQ122" s="1012">
        <v>19939254</v>
      </c>
      <c r="BR122" s="1013"/>
      <c r="BS122" s="1013"/>
      <c r="BT122" s="1013"/>
      <c r="BU122" s="1013"/>
      <c r="BV122" s="1013">
        <v>19673538</v>
      </c>
      <c r="BW122" s="1013"/>
      <c r="BX122" s="1013"/>
      <c r="BY122" s="1013"/>
      <c r="BZ122" s="1013"/>
      <c r="CA122" s="1013">
        <v>19005051</v>
      </c>
      <c r="CB122" s="1013"/>
      <c r="CC122" s="1013"/>
      <c r="CD122" s="1013"/>
      <c r="CE122" s="1013"/>
      <c r="CF122" s="1030">
        <v>118.6</v>
      </c>
      <c r="CG122" s="1031"/>
      <c r="CH122" s="1031"/>
      <c r="CI122" s="1031"/>
      <c r="CJ122" s="1031"/>
      <c r="CK122" s="1022"/>
      <c r="CL122" s="1023"/>
      <c r="CM122" s="1023"/>
      <c r="CN122" s="1023"/>
      <c r="CO122" s="1024"/>
      <c r="CP122" s="1032" t="s">
        <v>483</v>
      </c>
      <c r="CQ122" s="1033"/>
      <c r="CR122" s="1033"/>
      <c r="CS122" s="1033"/>
      <c r="CT122" s="1033"/>
      <c r="CU122" s="1033"/>
      <c r="CV122" s="1033"/>
      <c r="CW122" s="1033"/>
      <c r="CX122" s="1033"/>
      <c r="CY122" s="1033"/>
      <c r="CZ122" s="1033"/>
      <c r="DA122" s="1033"/>
      <c r="DB122" s="1033"/>
      <c r="DC122" s="1033"/>
      <c r="DD122" s="1033"/>
      <c r="DE122" s="1033"/>
      <c r="DF122" s="1034"/>
      <c r="DG122" s="938" t="s">
        <v>413</v>
      </c>
      <c r="DH122" s="939"/>
      <c r="DI122" s="939"/>
      <c r="DJ122" s="939"/>
      <c r="DK122" s="939"/>
      <c r="DL122" s="939" t="s">
        <v>413</v>
      </c>
      <c r="DM122" s="939"/>
      <c r="DN122" s="939"/>
      <c r="DO122" s="939"/>
      <c r="DP122" s="939"/>
      <c r="DQ122" s="939" t="s">
        <v>413</v>
      </c>
      <c r="DR122" s="939"/>
      <c r="DS122" s="939"/>
      <c r="DT122" s="939"/>
      <c r="DU122" s="939"/>
      <c r="DV122" s="940" t="s">
        <v>413</v>
      </c>
      <c r="DW122" s="940"/>
      <c r="DX122" s="940"/>
      <c r="DY122" s="940"/>
      <c r="DZ122" s="941"/>
    </row>
    <row r="123" spans="1:130" s="224" customFormat="1" ht="26.25" customHeight="1" x14ac:dyDescent="0.2">
      <c r="A123" s="1070"/>
      <c r="B123" s="962"/>
      <c r="C123" s="935" t="s">
        <v>466</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413</v>
      </c>
      <c r="AB123" s="972"/>
      <c r="AC123" s="972"/>
      <c r="AD123" s="972"/>
      <c r="AE123" s="973"/>
      <c r="AF123" s="974" t="s">
        <v>413</v>
      </c>
      <c r="AG123" s="972"/>
      <c r="AH123" s="972"/>
      <c r="AI123" s="972"/>
      <c r="AJ123" s="973"/>
      <c r="AK123" s="974" t="s">
        <v>417</v>
      </c>
      <c r="AL123" s="972"/>
      <c r="AM123" s="972"/>
      <c r="AN123" s="972"/>
      <c r="AO123" s="973"/>
      <c r="AP123" s="975" t="s">
        <v>444</v>
      </c>
      <c r="AQ123" s="976"/>
      <c r="AR123" s="976"/>
      <c r="AS123" s="976"/>
      <c r="AT123" s="977"/>
      <c r="AU123" s="1010"/>
      <c r="AV123" s="1011"/>
      <c r="AW123" s="1011"/>
      <c r="AX123" s="1011"/>
      <c r="AY123" s="1011"/>
      <c r="AZ123" s="245" t="s">
        <v>193</v>
      </c>
      <c r="BA123" s="245"/>
      <c r="BB123" s="245"/>
      <c r="BC123" s="245"/>
      <c r="BD123" s="245"/>
      <c r="BE123" s="245"/>
      <c r="BF123" s="245"/>
      <c r="BG123" s="245"/>
      <c r="BH123" s="245"/>
      <c r="BI123" s="245"/>
      <c r="BJ123" s="245"/>
      <c r="BK123" s="245"/>
      <c r="BL123" s="245"/>
      <c r="BM123" s="245"/>
      <c r="BN123" s="245"/>
      <c r="BO123" s="990" t="s">
        <v>484</v>
      </c>
      <c r="BP123" s="1018"/>
      <c r="BQ123" s="1076">
        <v>30098370</v>
      </c>
      <c r="BR123" s="1077"/>
      <c r="BS123" s="1077"/>
      <c r="BT123" s="1077"/>
      <c r="BU123" s="1077"/>
      <c r="BV123" s="1077">
        <v>31053489</v>
      </c>
      <c r="BW123" s="1077"/>
      <c r="BX123" s="1077"/>
      <c r="BY123" s="1077"/>
      <c r="BZ123" s="1077"/>
      <c r="CA123" s="1077">
        <v>31801784</v>
      </c>
      <c r="CB123" s="1077"/>
      <c r="CC123" s="1077"/>
      <c r="CD123" s="1077"/>
      <c r="CE123" s="1077"/>
      <c r="CF123" s="1014"/>
      <c r="CG123" s="1015"/>
      <c r="CH123" s="1015"/>
      <c r="CI123" s="1015"/>
      <c r="CJ123" s="1016"/>
      <c r="CK123" s="1022"/>
      <c r="CL123" s="1023"/>
      <c r="CM123" s="1023"/>
      <c r="CN123" s="1023"/>
      <c r="CO123" s="1024"/>
      <c r="CP123" s="1032" t="s">
        <v>485</v>
      </c>
      <c r="CQ123" s="1033"/>
      <c r="CR123" s="1033"/>
      <c r="CS123" s="1033"/>
      <c r="CT123" s="1033"/>
      <c r="CU123" s="1033"/>
      <c r="CV123" s="1033"/>
      <c r="CW123" s="1033"/>
      <c r="CX123" s="1033"/>
      <c r="CY123" s="1033"/>
      <c r="CZ123" s="1033"/>
      <c r="DA123" s="1033"/>
      <c r="DB123" s="1033"/>
      <c r="DC123" s="1033"/>
      <c r="DD123" s="1033"/>
      <c r="DE123" s="1033"/>
      <c r="DF123" s="1034"/>
      <c r="DG123" s="971" t="s">
        <v>396</v>
      </c>
      <c r="DH123" s="972"/>
      <c r="DI123" s="972"/>
      <c r="DJ123" s="972"/>
      <c r="DK123" s="973"/>
      <c r="DL123" s="974" t="s">
        <v>396</v>
      </c>
      <c r="DM123" s="972"/>
      <c r="DN123" s="972"/>
      <c r="DO123" s="972"/>
      <c r="DP123" s="973"/>
      <c r="DQ123" s="974" t="s">
        <v>396</v>
      </c>
      <c r="DR123" s="972"/>
      <c r="DS123" s="972"/>
      <c r="DT123" s="972"/>
      <c r="DU123" s="973"/>
      <c r="DV123" s="975" t="s">
        <v>444</v>
      </c>
      <c r="DW123" s="976"/>
      <c r="DX123" s="976"/>
      <c r="DY123" s="976"/>
      <c r="DZ123" s="977"/>
    </row>
    <row r="124" spans="1:130" s="224" customFormat="1" ht="26.25" customHeight="1" thickBot="1" x14ac:dyDescent="0.25">
      <c r="A124" s="1070"/>
      <c r="B124" s="962"/>
      <c r="C124" s="935" t="s">
        <v>469</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396</v>
      </c>
      <c r="AB124" s="972"/>
      <c r="AC124" s="972"/>
      <c r="AD124" s="972"/>
      <c r="AE124" s="973"/>
      <c r="AF124" s="974" t="s">
        <v>396</v>
      </c>
      <c r="AG124" s="972"/>
      <c r="AH124" s="972"/>
      <c r="AI124" s="972"/>
      <c r="AJ124" s="973"/>
      <c r="AK124" s="974" t="s">
        <v>396</v>
      </c>
      <c r="AL124" s="972"/>
      <c r="AM124" s="972"/>
      <c r="AN124" s="972"/>
      <c r="AO124" s="973"/>
      <c r="AP124" s="975" t="s">
        <v>413</v>
      </c>
      <c r="AQ124" s="976"/>
      <c r="AR124" s="976"/>
      <c r="AS124" s="976"/>
      <c r="AT124" s="977"/>
      <c r="AU124" s="1072" t="s">
        <v>486</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396</v>
      </c>
      <c r="BR124" s="1040"/>
      <c r="BS124" s="1040"/>
      <c r="BT124" s="1040"/>
      <c r="BU124" s="1040"/>
      <c r="BV124" s="1040" t="s">
        <v>396</v>
      </c>
      <c r="BW124" s="1040"/>
      <c r="BX124" s="1040"/>
      <c r="BY124" s="1040"/>
      <c r="BZ124" s="1040"/>
      <c r="CA124" s="1040" t="s">
        <v>413</v>
      </c>
      <c r="CB124" s="1040"/>
      <c r="CC124" s="1040"/>
      <c r="CD124" s="1040"/>
      <c r="CE124" s="1040"/>
      <c r="CF124" s="1041"/>
      <c r="CG124" s="1042"/>
      <c r="CH124" s="1042"/>
      <c r="CI124" s="1042"/>
      <c r="CJ124" s="1043"/>
      <c r="CK124" s="1025"/>
      <c r="CL124" s="1025"/>
      <c r="CM124" s="1025"/>
      <c r="CN124" s="1025"/>
      <c r="CO124" s="1026"/>
      <c r="CP124" s="1032" t="s">
        <v>487</v>
      </c>
      <c r="CQ124" s="1033"/>
      <c r="CR124" s="1033"/>
      <c r="CS124" s="1033"/>
      <c r="CT124" s="1033"/>
      <c r="CU124" s="1033"/>
      <c r="CV124" s="1033"/>
      <c r="CW124" s="1033"/>
      <c r="CX124" s="1033"/>
      <c r="CY124" s="1033"/>
      <c r="CZ124" s="1033"/>
      <c r="DA124" s="1033"/>
      <c r="DB124" s="1033"/>
      <c r="DC124" s="1033"/>
      <c r="DD124" s="1033"/>
      <c r="DE124" s="1033"/>
      <c r="DF124" s="1034"/>
      <c r="DG124" s="1017" t="s">
        <v>464</v>
      </c>
      <c r="DH124" s="999"/>
      <c r="DI124" s="999"/>
      <c r="DJ124" s="999"/>
      <c r="DK124" s="1000"/>
      <c r="DL124" s="998" t="s">
        <v>413</v>
      </c>
      <c r="DM124" s="999"/>
      <c r="DN124" s="999"/>
      <c r="DO124" s="999"/>
      <c r="DP124" s="1000"/>
      <c r="DQ124" s="998" t="s">
        <v>470</v>
      </c>
      <c r="DR124" s="999"/>
      <c r="DS124" s="999"/>
      <c r="DT124" s="999"/>
      <c r="DU124" s="1000"/>
      <c r="DV124" s="1001" t="s">
        <v>470</v>
      </c>
      <c r="DW124" s="1002"/>
      <c r="DX124" s="1002"/>
      <c r="DY124" s="1002"/>
      <c r="DZ124" s="1003"/>
    </row>
    <row r="125" spans="1:130" s="224" customFormat="1" ht="26.25" customHeight="1" x14ac:dyDescent="0.2">
      <c r="A125" s="1070"/>
      <c r="B125" s="962"/>
      <c r="C125" s="935" t="s">
        <v>472</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417</v>
      </c>
      <c r="AB125" s="972"/>
      <c r="AC125" s="972"/>
      <c r="AD125" s="972"/>
      <c r="AE125" s="973"/>
      <c r="AF125" s="974" t="s">
        <v>488</v>
      </c>
      <c r="AG125" s="972"/>
      <c r="AH125" s="972"/>
      <c r="AI125" s="972"/>
      <c r="AJ125" s="973"/>
      <c r="AK125" s="974" t="s">
        <v>413</v>
      </c>
      <c r="AL125" s="972"/>
      <c r="AM125" s="972"/>
      <c r="AN125" s="972"/>
      <c r="AO125" s="973"/>
      <c r="AP125" s="975" t="s">
        <v>413</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489</v>
      </c>
      <c r="CL125" s="1020"/>
      <c r="CM125" s="1020"/>
      <c r="CN125" s="1020"/>
      <c r="CO125" s="1021"/>
      <c r="CP125" s="942" t="s">
        <v>490</v>
      </c>
      <c r="CQ125" s="910"/>
      <c r="CR125" s="910"/>
      <c r="CS125" s="910"/>
      <c r="CT125" s="910"/>
      <c r="CU125" s="910"/>
      <c r="CV125" s="910"/>
      <c r="CW125" s="910"/>
      <c r="CX125" s="910"/>
      <c r="CY125" s="910"/>
      <c r="CZ125" s="910"/>
      <c r="DA125" s="910"/>
      <c r="DB125" s="910"/>
      <c r="DC125" s="910"/>
      <c r="DD125" s="910"/>
      <c r="DE125" s="910"/>
      <c r="DF125" s="911"/>
      <c r="DG125" s="943" t="s">
        <v>464</v>
      </c>
      <c r="DH125" s="944"/>
      <c r="DI125" s="944"/>
      <c r="DJ125" s="944"/>
      <c r="DK125" s="944"/>
      <c r="DL125" s="944" t="s">
        <v>464</v>
      </c>
      <c r="DM125" s="944"/>
      <c r="DN125" s="944"/>
      <c r="DO125" s="944"/>
      <c r="DP125" s="944"/>
      <c r="DQ125" s="944" t="s">
        <v>417</v>
      </c>
      <c r="DR125" s="944"/>
      <c r="DS125" s="944"/>
      <c r="DT125" s="944"/>
      <c r="DU125" s="944"/>
      <c r="DV125" s="945" t="s">
        <v>396</v>
      </c>
      <c r="DW125" s="945"/>
      <c r="DX125" s="945"/>
      <c r="DY125" s="945"/>
      <c r="DZ125" s="946"/>
    </row>
    <row r="126" spans="1:130" s="224" customFormat="1" ht="26.25" customHeight="1" thickBot="1" x14ac:dyDescent="0.25">
      <c r="A126" s="1070"/>
      <c r="B126" s="962"/>
      <c r="C126" s="935" t="s">
        <v>474</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v>12580</v>
      </c>
      <c r="AB126" s="972"/>
      <c r="AC126" s="972"/>
      <c r="AD126" s="972"/>
      <c r="AE126" s="973"/>
      <c r="AF126" s="974">
        <v>9435</v>
      </c>
      <c r="AG126" s="972"/>
      <c r="AH126" s="972"/>
      <c r="AI126" s="972"/>
      <c r="AJ126" s="973"/>
      <c r="AK126" s="974" t="s">
        <v>464</v>
      </c>
      <c r="AL126" s="972"/>
      <c r="AM126" s="972"/>
      <c r="AN126" s="972"/>
      <c r="AO126" s="973"/>
      <c r="AP126" s="975" t="s">
        <v>491</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492</v>
      </c>
      <c r="CQ126" s="936"/>
      <c r="CR126" s="936"/>
      <c r="CS126" s="936"/>
      <c r="CT126" s="936"/>
      <c r="CU126" s="936"/>
      <c r="CV126" s="936"/>
      <c r="CW126" s="936"/>
      <c r="CX126" s="936"/>
      <c r="CY126" s="936"/>
      <c r="CZ126" s="936"/>
      <c r="DA126" s="936"/>
      <c r="DB126" s="936"/>
      <c r="DC126" s="936"/>
      <c r="DD126" s="936"/>
      <c r="DE126" s="936"/>
      <c r="DF126" s="937"/>
      <c r="DG126" s="938" t="s">
        <v>413</v>
      </c>
      <c r="DH126" s="939"/>
      <c r="DI126" s="939"/>
      <c r="DJ126" s="939"/>
      <c r="DK126" s="939"/>
      <c r="DL126" s="939">
        <v>91168</v>
      </c>
      <c r="DM126" s="939"/>
      <c r="DN126" s="939"/>
      <c r="DO126" s="939"/>
      <c r="DP126" s="939"/>
      <c r="DQ126" s="939" t="s">
        <v>417</v>
      </c>
      <c r="DR126" s="939"/>
      <c r="DS126" s="939"/>
      <c r="DT126" s="939"/>
      <c r="DU126" s="939"/>
      <c r="DV126" s="940" t="s">
        <v>491</v>
      </c>
      <c r="DW126" s="940"/>
      <c r="DX126" s="940"/>
      <c r="DY126" s="940"/>
      <c r="DZ126" s="941"/>
    </row>
    <row r="127" spans="1:130" s="224" customFormat="1" ht="26.25" customHeight="1" x14ac:dyDescent="0.2">
      <c r="A127" s="1071"/>
      <c r="B127" s="964"/>
      <c r="C127" s="986" t="s">
        <v>493</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257</v>
      </c>
      <c r="AB127" s="972"/>
      <c r="AC127" s="972"/>
      <c r="AD127" s="972"/>
      <c r="AE127" s="973"/>
      <c r="AF127" s="974">
        <v>71</v>
      </c>
      <c r="AG127" s="972"/>
      <c r="AH127" s="972"/>
      <c r="AI127" s="972"/>
      <c r="AJ127" s="973"/>
      <c r="AK127" s="974" t="s">
        <v>494</v>
      </c>
      <c r="AL127" s="972"/>
      <c r="AM127" s="972"/>
      <c r="AN127" s="972"/>
      <c r="AO127" s="973"/>
      <c r="AP127" s="975" t="s">
        <v>396</v>
      </c>
      <c r="AQ127" s="976"/>
      <c r="AR127" s="976"/>
      <c r="AS127" s="976"/>
      <c r="AT127" s="977"/>
      <c r="AU127" s="226"/>
      <c r="AV127" s="226"/>
      <c r="AW127" s="226"/>
      <c r="AX127" s="1044" t="s">
        <v>495</v>
      </c>
      <c r="AY127" s="1045"/>
      <c r="AZ127" s="1045"/>
      <c r="BA127" s="1045"/>
      <c r="BB127" s="1045"/>
      <c r="BC127" s="1045"/>
      <c r="BD127" s="1045"/>
      <c r="BE127" s="1046"/>
      <c r="BF127" s="1047" t="s">
        <v>496</v>
      </c>
      <c r="BG127" s="1045"/>
      <c r="BH127" s="1045"/>
      <c r="BI127" s="1045"/>
      <c r="BJ127" s="1045"/>
      <c r="BK127" s="1045"/>
      <c r="BL127" s="1046"/>
      <c r="BM127" s="1047" t="s">
        <v>497</v>
      </c>
      <c r="BN127" s="1045"/>
      <c r="BO127" s="1045"/>
      <c r="BP127" s="1045"/>
      <c r="BQ127" s="1045"/>
      <c r="BR127" s="1045"/>
      <c r="BS127" s="1046"/>
      <c r="BT127" s="1047" t="s">
        <v>498</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499</v>
      </c>
      <c r="CQ127" s="936"/>
      <c r="CR127" s="936"/>
      <c r="CS127" s="936"/>
      <c r="CT127" s="936"/>
      <c r="CU127" s="936"/>
      <c r="CV127" s="936"/>
      <c r="CW127" s="936"/>
      <c r="CX127" s="936"/>
      <c r="CY127" s="936"/>
      <c r="CZ127" s="936"/>
      <c r="DA127" s="936"/>
      <c r="DB127" s="936"/>
      <c r="DC127" s="936"/>
      <c r="DD127" s="936"/>
      <c r="DE127" s="936"/>
      <c r="DF127" s="937"/>
      <c r="DG127" s="938" t="s">
        <v>464</v>
      </c>
      <c r="DH127" s="939"/>
      <c r="DI127" s="939"/>
      <c r="DJ127" s="939"/>
      <c r="DK127" s="939"/>
      <c r="DL127" s="939" t="s">
        <v>470</v>
      </c>
      <c r="DM127" s="939"/>
      <c r="DN127" s="939"/>
      <c r="DO127" s="939"/>
      <c r="DP127" s="939"/>
      <c r="DQ127" s="939" t="s">
        <v>417</v>
      </c>
      <c r="DR127" s="939"/>
      <c r="DS127" s="939"/>
      <c r="DT127" s="939"/>
      <c r="DU127" s="939"/>
      <c r="DV127" s="940" t="s">
        <v>413</v>
      </c>
      <c r="DW127" s="940"/>
      <c r="DX127" s="940"/>
      <c r="DY127" s="940"/>
      <c r="DZ127" s="941"/>
    </row>
    <row r="128" spans="1:130" s="224" customFormat="1" ht="26.25" customHeight="1" thickBot="1" x14ac:dyDescent="0.25">
      <c r="A128" s="1054" t="s">
        <v>500</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501</v>
      </c>
      <c r="X128" s="1056"/>
      <c r="Y128" s="1056"/>
      <c r="Z128" s="1057"/>
      <c r="AA128" s="1058">
        <v>679517</v>
      </c>
      <c r="AB128" s="1059"/>
      <c r="AC128" s="1059"/>
      <c r="AD128" s="1059"/>
      <c r="AE128" s="1060"/>
      <c r="AF128" s="1061">
        <v>525467</v>
      </c>
      <c r="AG128" s="1059"/>
      <c r="AH128" s="1059"/>
      <c r="AI128" s="1059"/>
      <c r="AJ128" s="1060"/>
      <c r="AK128" s="1061">
        <v>512053</v>
      </c>
      <c r="AL128" s="1059"/>
      <c r="AM128" s="1059"/>
      <c r="AN128" s="1059"/>
      <c r="AO128" s="1060"/>
      <c r="AP128" s="1062"/>
      <c r="AQ128" s="1063"/>
      <c r="AR128" s="1063"/>
      <c r="AS128" s="1063"/>
      <c r="AT128" s="1064"/>
      <c r="AU128" s="226"/>
      <c r="AV128" s="226"/>
      <c r="AW128" s="226"/>
      <c r="AX128" s="909" t="s">
        <v>502</v>
      </c>
      <c r="AY128" s="910"/>
      <c r="AZ128" s="910"/>
      <c r="BA128" s="910"/>
      <c r="BB128" s="910"/>
      <c r="BC128" s="910"/>
      <c r="BD128" s="910"/>
      <c r="BE128" s="911"/>
      <c r="BF128" s="1065" t="s">
        <v>494</v>
      </c>
      <c r="BG128" s="1066"/>
      <c r="BH128" s="1066"/>
      <c r="BI128" s="1066"/>
      <c r="BJ128" s="1066"/>
      <c r="BK128" s="1066"/>
      <c r="BL128" s="1067"/>
      <c r="BM128" s="1065">
        <v>12.6</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503</v>
      </c>
      <c r="CQ128" s="739"/>
      <c r="CR128" s="739"/>
      <c r="CS128" s="739"/>
      <c r="CT128" s="739"/>
      <c r="CU128" s="739"/>
      <c r="CV128" s="739"/>
      <c r="CW128" s="739"/>
      <c r="CX128" s="739"/>
      <c r="CY128" s="739"/>
      <c r="CZ128" s="739"/>
      <c r="DA128" s="739"/>
      <c r="DB128" s="739"/>
      <c r="DC128" s="739"/>
      <c r="DD128" s="739"/>
      <c r="DE128" s="739"/>
      <c r="DF128" s="1049"/>
      <c r="DG128" s="1050" t="s">
        <v>417</v>
      </c>
      <c r="DH128" s="1051"/>
      <c r="DI128" s="1051"/>
      <c r="DJ128" s="1051"/>
      <c r="DK128" s="1051"/>
      <c r="DL128" s="1051" t="s">
        <v>464</v>
      </c>
      <c r="DM128" s="1051"/>
      <c r="DN128" s="1051"/>
      <c r="DO128" s="1051"/>
      <c r="DP128" s="1051"/>
      <c r="DQ128" s="1051" t="s">
        <v>470</v>
      </c>
      <c r="DR128" s="1051"/>
      <c r="DS128" s="1051"/>
      <c r="DT128" s="1051"/>
      <c r="DU128" s="1051"/>
      <c r="DV128" s="1052" t="s">
        <v>417</v>
      </c>
      <c r="DW128" s="1052"/>
      <c r="DX128" s="1052"/>
      <c r="DY128" s="1052"/>
      <c r="DZ128" s="1053"/>
    </row>
    <row r="129" spans="1:131" s="224" customFormat="1" ht="26.25" customHeight="1" x14ac:dyDescent="0.2">
      <c r="A129" s="947" t="s">
        <v>109</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504</v>
      </c>
      <c r="X129" s="1084"/>
      <c r="Y129" s="1084"/>
      <c r="Z129" s="1085"/>
      <c r="AA129" s="971">
        <v>17286421</v>
      </c>
      <c r="AB129" s="972"/>
      <c r="AC129" s="972"/>
      <c r="AD129" s="972"/>
      <c r="AE129" s="973"/>
      <c r="AF129" s="974">
        <v>18180522</v>
      </c>
      <c r="AG129" s="972"/>
      <c r="AH129" s="972"/>
      <c r="AI129" s="972"/>
      <c r="AJ129" s="973"/>
      <c r="AK129" s="974">
        <v>17764066</v>
      </c>
      <c r="AL129" s="972"/>
      <c r="AM129" s="972"/>
      <c r="AN129" s="972"/>
      <c r="AO129" s="973"/>
      <c r="AP129" s="1086"/>
      <c r="AQ129" s="1087"/>
      <c r="AR129" s="1087"/>
      <c r="AS129" s="1087"/>
      <c r="AT129" s="1088"/>
      <c r="AU129" s="227"/>
      <c r="AV129" s="227"/>
      <c r="AW129" s="227"/>
      <c r="AX129" s="1078" t="s">
        <v>505</v>
      </c>
      <c r="AY129" s="936"/>
      <c r="AZ129" s="936"/>
      <c r="BA129" s="936"/>
      <c r="BB129" s="936"/>
      <c r="BC129" s="936"/>
      <c r="BD129" s="936"/>
      <c r="BE129" s="937"/>
      <c r="BF129" s="1079" t="s">
        <v>417</v>
      </c>
      <c r="BG129" s="1080"/>
      <c r="BH129" s="1080"/>
      <c r="BI129" s="1080"/>
      <c r="BJ129" s="1080"/>
      <c r="BK129" s="1080"/>
      <c r="BL129" s="1081"/>
      <c r="BM129" s="1079">
        <v>17.600000000000001</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506</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507</v>
      </c>
      <c r="X130" s="1084"/>
      <c r="Y130" s="1084"/>
      <c r="Z130" s="1085"/>
      <c r="AA130" s="971">
        <v>1721843</v>
      </c>
      <c r="AB130" s="972"/>
      <c r="AC130" s="972"/>
      <c r="AD130" s="972"/>
      <c r="AE130" s="973"/>
      <c r="AF130" s="974">
        <v>1742057</v>
      </c>
      <c r="AG130" s="972"/>
      <c r="AH130" s="972"/>
      <c r="AI130" s="972"/>
      <c r="AJ130" s="973"/>
      <c r="AK130" s="974">
        <v>1742884</v>
      </c>
      <c r="AL130" s="972"/>
      <c r="AM130" s="972"/>
      <c r="AN130" s="972"/>
      <c r="AO130" s="973"/>
      <c r="AP130" s="1086"/>
      <c r="AQ130" s="1087"/>
      <c r="AR130" s="1087"/>
      <c r="AS130" s="1087"/>
      <c r="AT130" s="1088"/>
      <c r="AU130" s="227"/>
      <c r="AV130" s="227"/>
      <c r="AW130" s="227"/>
      <c r="AX130" s="1078" t="s">
        <v>508</v>
      </c>
      <c r="AY130" s="936"/>
      <c r="AZ130" s="936"/>
      <c r="BA130" s="936"/>
      <c r="BB130" s="936"/>
      <c r="BC130" s="936"/>
      <c r="BD130" s="936"/>
      <c r="BE130" s="937"/>
      <c r="BF130" s="1114">
        <v>-0.8</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509</v>
      </c>
      <c r="X131" s="1121"/>
      <c r="Y131" s="1121"/>
      <c r="Z131" s="1122"/>
      <c r="AA131" s="1017">
        <v>15564578</v>
      </c>
      <c r="AB131" s="999"/>
      <c r="AC131" s="999"/>
      <c r="AD131" s="999"/>
      <c r="AE131" s="1000"/>
      <c r="AF131" s="998">
        <v>16438465</v>
      </c>
      <c r="AG131" s="999"/>
      <c r="AH131" s="999"/>
      <c r="AI131" s="999"/>
      <c r="AJ131" s="1000"/>
      <c r="AK131" s="998">
        <v>16021182</v>
      </c>
      <c r="AL131" s="999"/>
      <c r="AM131" s="999"/>
      <c r="AN131" s="999"/>
      <c r="AO131" s="1000"/>
      <c r="AP131" s="1123"/>
      <c r="AQ131" s="1124"/>
      <c r="AR131" s="1124"/>
      <c r="AS131" s="1124"/>
      <c r="AT131" s="1125"/>
      <c r="AU131" s="227"/>
      <c r="AV131" s="227"/>
      <c r="AW131" s="227"/>
      <c r="AX131" s="1096" t="s">
        <v>510</v>
      </c>
      <c r="AY131" s="739"/>
      <c r="AZ131" s="739"/>
      <c r="BA131" s="739"/>
      <c r="BB131" s="739"/>
      <c r="BC131" s="739"/>
      <c r="BD131" s="739"/>
      <c r="BE131" s="1049"/>
      <c r="BF131" s="1097" t="s">
        <v>470</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511</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512</v>
      </c>
      <c r="W132" s="1107"/>
      <c r="X132" s="1107"/>
      <c r="Y132" s="1107"/>
      <c r="Z132" s="1108"/>
      <c r="AA132" s="1109">
        <v>-1.2800732500000001</v>
      </c>
      <c r="AB132" s="1110"/>
      <c r="AC132" s="1110"/>
      <c r="AD132" s="1110"/>
      <c r="AE132" s="1111"/>
      <c r="AF132" s="1112">
        <v>-0.81302602999999996</v>
      </c>
      <c r="AG132" s="1110"/>
      <c r="AH132" s="1110"/>
      <c r="AI132" s="1110"/>
      <c r="AJ132" s="1111"/>
      <c r="AK132" s="1112">
        <v>-0.47315485000000002</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513</v>
      </c>
      <c r="W133" s="1090"/>
      <c r="X133" s="1090"/>
      <c r="Y133" s="1090"/>
      <c r="Z133" s="1091"/>
      <c r="AA133" s="1092">
        <v>-2.2000000000000002</v>
      </c>
      <c r="AB133" s="1093"/>
      <c r="AC133" s="1093"/>
      <c r="AD133" s="1093"/>
      <c r="AE133" s="1094"/>
      <c r="AF133" s="1092">
        <v>-1.5</v>
      </c>
      <c r="AG133" s="1093"/>
      <c r="AH133" s="1093"/>
      <c r="AI133" s="1093"/>
      <c r="AJ133" s="1094"/>
      <c r="AK133" s="1092">
        <v>-0.8</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90JuLsz0U2JINoPI3R8+28zPyo6CZhHecqL1nXB3KGQeKQEx5tLFlm4rqe6UoTJM2Cy9i/cmhIe+qcwpTN2oCw==" saltValue="tPbUS4YnaKp2CEfqN9azn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topLeftCell="A4" zoomScale="70" zoomScaleNormal="70" zoomScaleSheetLayoutView="100" workbookViewId="0">
      <selection activeCell="A4" sqref="A4"/>
    </sheetView>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VU9rqXKBMnF3XZS03zZQ3dceIPjeHKCATDJ3FcvSAlsMuq2tPElrlbgpODH7gFcaf3irk9bVjkRrI1Fe+e0tmA==" saltValue="m78UgnN9fqyu56o6NZMtd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dFj4vmobOqY1sxk49xdDLfIFsoyu2ArAIlRJvCXQTqd030Eo9f1k7kiaXEdJxvRg4infrR3A1/+sG3azW7A8w==" saltValue="G4MN04M19xYT4Swm9QLPy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516</v>
      </c>
      <c r="AL6" s="260"/>
      <c r="AM6" s="260"/>
      <c r="AN6" s="260"/>
    </row>
    <row r="7" spans="1:46" ht="13.5" customHeight="1" x14ac:dyDescent="0.2">
      <c r="A7" s="259"/>
      <c r="AK7" s="262"/>
      <c r="AL7" s="263"/>
      <c r="AM7" s="263"/>
      <c r="AN7" s="264"/>
      <c r="AO7" s="1127" t="s">
        <v>517</v>
      </c>
      <c r="AP7" s="265"/>
      <c r="AQ7" s="266" t="s">
        <v>518</v>
      </c>
      <c r="AR7" s="267"/>
    </row>
    <row r="8" spans="1:46" ht="13.2" x14ac:dyDescent="0.2">
      <c r="A8" s="259"/>
      <c r="AK8" s="268"/>
      <c r="AL8" s="269"/>
      <c r="AM8" s="269"/>
      <c r="AN8" s="270"/>
      <c r="AO8" s="1128"/>
      <c r="AP8" s="271" t="s">
        <v>519</v>
      </c>
      <c r="AQ8" s="272" t="s">
        <v>520</v>
      </c>
      <c r="AR8" s="273" t="s">
        <v>521</v>
      </c>
    </row>
    <row r="9" spans="1:46" ht="13.2" x14ac:dyDescent="0.2">
      <c r="A9" s="259"/>
      <c r="AK9" s="1129" t="s">
        <v>522</v>
      </c>
      <c r="AL9" s="1130"/>
      <c r="AM9" s="1130"/>
      <c r="AN9" s="1131"/>
      <c r="AO9" s="274">
        <v>4611922</v>
      </c>
      <c r="AP9" s="274">
        <v>54341</v>
      </c>
      <c r="AQ9" s="275">
        <v>65316</v>
      </c>
      <c r="AR9" s="276">
        <v>-16.8</v>
      </c>
    </row>
    <row r="10" spans="1:46" ht="13.5" customHeight="1" x14ac:dyDescent="0.2">
      <c r="A10" s="259"/>
      <c r="AK10" s="1129" t="s">
        <v>523</v>
      </c>
      <c r="AL10" s="1130"/>
      <c r="AM10" s="1130"/>
      <c r="AN10" s="1131"/>
      <c r="AO10" s="277">
        <v>58121</v>
      </c>
      <c r="AP10" s="277">
        <v>685</v>
      </c>
      <c r="AQ10" s="278">
        <v>6075</v>
      </c>
      <c r="AR10" s="279">
        <v>-88.7</v>
      </c>
    </row>
    <row r="11" spans="1:46" ht="13.5" customHeight="1" x14ac:dyDescent="0.2">
      <c r="A11" s="259"/>
      <c r="AK11" s="1129" t="s">
        <v>524</v>
      </c>
      <c r="AL11" s="1130"/>
      <c r="AM11" s="1130"/>
      <c r="AN11" s="1131"/>
      <c r="AO11" s="277">
        <v>85595</v>
      </c>
      <c r="AP11" s="277">
        <v>1009</v>
      </c>
      <c r="AQ11" s="278">
        <v>1232</v>
      </c>
      <c r="AR11" s="279">
        <v>-18.100000000000001</v>
      </c>
    </row>
    <row r="12" spans="1:46" ht="13.5" customHeight="1" x14ac:dyDescent="0.2">
      <c r="A12" s="259"/>
      <c r="AK12" s="1129" t="s">
        <v>525</v>
      </c>
      <c r="AL12" s="1130"/>
      <c r="AM12" s="1130"/>
      <c r="AN12" s="1131"/>
      <c r="AO12" s="277" t="s">
        <v>526</v>
      </c>
      <c r="AP12" s="277" t="s">
        <v>526</v>
      </c>
      <c r="AQ12" s="278">
        <v>18</v>
      </c>
      <c r="AR12" s="279" t="s">
        <v>526</v>
      </c>
    </row>
    <row r="13" spans="1:46" ht="13.5" customHeight="1" x14ac:dyDescent="0.2">
      <c r="A13" s="259"/>
      <c r="AK13" s="1129" t="s">
        <v>527</v>
      </c>
      <c r="AL13" s="1130"/>
      <c r="AM13" s="1130"/>
      <c r="AN13" s="1131"/>
      <c r="AO13" s="277">
        <v>336219</v>
      </c>
      <c r="AP13" s="277">
        <v>3962</v>
      </c>
      <c r="AQ13" s="278">
        <v>2791</v>
      </c>
      <c r="AR13" s="279">
        <v>42</v>
      </c>
    </row>
    <row r="14" spans="1:46" ht="13.5" customHeight="1" x14ac:dyDescent="0.2">
      <c r="A14" s="259"/>
      <c r="AK14" s="1129" t="s">
        <v>528</v>
      </c>
      <c r="AL14" s="1130"/>
      <c r="AM14" s="1130"/>
      <c r="AN14" s="1131"/>
      <c r="AO14" s="277">
        <v>48048</v>
      </c>
      <c r="AP14" s="277">
        <v>566</v>
      </c>
      <c r="AQ14" s="278">
        <v>1364</v>
      </c>
      <c r="AR14" s="279">
        <v>-58.5</v>
      </c>
    </row>
    <row r="15" spans="1:46" ht="13.5" customHeight="1" x14ac:dyDescent="0.2">
      <c r="A15" s="259"/>
      <c r="AK15" s="1132" t="s">
        <v>529</v>
      </c>
      <c r="AL15" s="1133"/>
      <c r="AM15" s="1133"/>
      <c r="AN15" s="1134"/>
      <c r="AO15" s="277">
        <v>-272832</v>
      </c>
      <c r="AP15" s="277">
        <v>-3215</v>
      </c>
      <c r="AQ15" s="278">
        <v>-4006</v>
      </c>
      <c r="AR15" s="279">
        <v>-19.7</v>
      </c>
    </row>
    <row r="16" spans="1:46" ht="13.2" x14ac:dyDescent="0.2">
      <c r="A16" s="259"/>
      <c r="AK16" s="1132" t="s">
        <v>193</v>
      </c>
      <c r="AL16" s="1133"/>
      <c r="AM16" s="1133"/>
      <c r="AN16" s="1134"/>
      <c r="AO16" s="277">
        <v>4867073</v>
      </c>
      <c r="AP16" s="277">
        <v>57347</v>
      </c>
      <c r="AQ16" s="278">
        <v>72790</v>
      </c>
      <c r="AR16" s="279">
        <v>-21.2</v>
      </c>
    </row>
    <row r="17" spans="1:46" ht="13.2" x14ac:dyDescent="0.2">
      <c r="A17" s="259"/>
    </row>
    <row r="18" spans="1:46" ht="13.2" x14ac:dyDescent="0.2">
      <c r="A18" s="259"/>
      <c r="AQ18" s="280"/>
      <c r="AR18" s="280"/>
    </row>
    <row r="19" spans="1:46" ht="13.2" x14ac:dyDescent="0.2">
      <c r="A19" s="259"/>
      <c r="AK19" s="255" t="s">
        <v>530</v>
      </c>
    </row>
    <row r="20" spans="1:46" ht="13.2" x14ac:dyDescent="0.2">
      <c r="A20" s="259"/>
      <c r="AK20" s="281"/>
      <c r="AL20" s="282"/>
      <c r="AM20" s="282"/>
      <c r="AN20" s="283"/>
      <c r="AO20" s="284" t="s">
        <v>531</v>
      </c>
      <c r="AP20" s="285" t="s">
        <v>532</v>
      </c>
      <c r="AQ20" s="286" t="s">
        <v>533</v>
      </c>
      <c r="AR20" s="287"/>
    </row>
    <row r="21" spans="1:46" s="260" customFormat="1" ht="13.2" x14ac:dyDescent="0.2">
      <c r="A21" s="288"/>
      <c r="AK21" s="1135" t="s">
        <v>534</v>
      </c>
      <c r="AL21" s="1136"/>
      <c r="AM21" s="1136"/>
      <c r="AN21" s="1137"/>
      <c r="AO21" s="289">
        <v>4.93</v>
      </c>
      <c r="AP21" s="290">
        <v>6.54</v>
      </c>
      <c r="AQ21" s="291">
        <v>-1.61</v>
      </c>
      <c r="AS21" s="292"/>
      <c r="AT21" s="288"/>
    </row>
    <row r="22" spans="1:46" s="260" customFormat="1" ht="13.2" x14ac:dyDescent="0.2">
      <c r="A22" s="288"/>
      <c r="AK22" s="1135" t="s">
        <v>535</v>
      </c>
      <c r="AL22" s="1136"/>
      <c r="AM22" s="1136"/>
      <c r="AN22" s="1137"/>
      <c r="AO22" s="293">
        <v>99.8</v>
      </c>
      <c r="AP22" s="294">
        <v>98.3</v>
      </c>
      <c r="AQ22" s="295">
        <v>1.5</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536</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537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538</v>
      </c>
      <c r="AL29" s="260"/>
      <c r="AM29" s="260"/>
      <c r="AN29" s="260"/>
      <c r="AS29" s="302"/>
    </row>
    <row r="30" spans="1:46" ht="13.5" customHeight="1" x14ac:dyDescent="0.2">
      <c r="A30" s="259"/>
      <c r="AK30" s="262"/>
      <c r="AL30" s="263"/>
      <c r="AM30" s="263"/>
      <c r="AN30" s="264"/>
      <c r="AO30" s="1127" t="s">
        <v>517</v>
      </c>
      <c r="AP30" s="265"/>
      <c r="AQ30" s="266" t="s">
        <v>518</v>
      </c>
      <c r="AR30" s="267"/>
    </row>
    <row r="31" spans="1:46" ht="13.2" x14ac:dyDescent="0.2">
      <c r="A31" s="259"/>
      <c r="AK31" s="268"/>
      <c r="AL31" s="269"/>
      <c r="AM31" s="269"/>
      <c r="AN31" s="270"/>
      <c r="AO31" s="1128"/>
      <c r="AP31" s="271" t="s">
        <v>519</v>
      </c>
      <c r="AQ31" s="272" t="s">
        <v>520</v>
      </c>
      <c r="AR31" s="273" t="s">
        <v>521</v>
      </c>
    </row>
    <row r="32" spans="1:46" ht="27" customHeight="1" x14ac:dyDescent="0.2">
      <c r="A32" s="259"/>
      <c r="AK32" s="1143" t="s">
        <v>539</v>
      </c>
      <c r="AL32" s="1144"/>
      <c r="AM32" s="1144"/>
      <c r="AN32" s="1145"/>
      <c r="AO32" s="303">
        <v>1791915</v>
      </c>
      <c r="AP32" s="303">
        <v>21114</v>
      </c>
      <c r="AQ32" s="304">
        <v>35011</v>
      </c>
      <c r="AR32" s="305">
        <v>-39.700000000000003</v>
      </c>
    </row>
    <row r="33" spans="1:46" ht="13.5" customHeight="1" x14ac:dyDescent="0.2">
      <c r="A33" s="259"/>
      <c r="AK33" s="1143" t="s">
        <v>540</v>
      </c>
      <c r="AL33" s="1144"/>
      <c r="AM33" s="1144"/>
      <c r="AN33" s="1145"/>
      <c r="AO33" s="303" t="s">
        <v>526</v>
      </c>
      <c r="AP33" s="303" t="s">
        <v>526</v>
      </c>
      <c r="AQ33" s="304" t="s">
        <v>526</v>
      </c>
      <c r="AR33" s="305" t="s">
        <v>526</v>
      </c>
    </row>
    <row r="34" spans="1:46" ht="27" customHeight="1" x14ac:dyDescent="0.2">
      <c r="A34" s="259"/>
      <c r="AK34" s="1143" t="s">
        <v>541</v>
      </c>
      <c r="AL34" s="1144"/>
      <c r="AM34" s="1144"/>
      <c r="AN34" s="1145"/>
      <c r="AO34" s="303" t="s">
        <v>526</v>
      </c>
      <c r="AP34" s="303" t="s">
        <v>526</v>
      </c>
      <c r="AQ34" s="304">
        <v>4</v>
      </c>
      <c r="AR34" s="305" t="s">
        <v>526</v>
      </c>
    </row>
    <row r="35" spans="1:46" ht="27" customHeight="1" x14ac:dyDescent="0.2">
      <c r="A35" s="259"/>
      <c r="AK35" s="1143" t="s">
        <v>542</v>
      </c>
      <c r="AL35" s="1144"/>
      <c r="AM35" s="1144"/>
      <c r="AN35" s="1145"/>
      <c r="AO35" s="303">
        <v>346982</v>
      </c>
      <c r="AP35" s="303">
        <v>4088</v>
      </c>
      <c r="AQ35" s="304">
        <v>8351</v>
      </c>
      <c r="AR35" s="305">
        <v>-51</v>
      </c>
    </row>
    <row r="36" spans="1:46" ht="27" customHeight="1" x14ac:dyDescent="0.2">
      <c r="A36" s="259"/>
      <c r="AK36" s="1143" t="s">
        <v>543</v>
      </c>
      <c r="AL36" s="1144"/>
      <c r="AM36" s="1144"/>
      <c r="AN36" s="1145"/>
      <c r="AO36" s="303">
        <v>40235</v>
      </c>
      <c r="AP36" s="303">
        <v>474</v>
      </c>
      <c r="AQ36" s="304">
        <v>1645</v>
      </c>
      <c r="AR36" s="305">
        <v>-71.2</v>
      </c>
    </row>
    <row r="37" spans="1:46" ht="13.5" customHeight="1" x14ac:dyDescent="0.2">
      <c r="A37" s="259"/>
      <c r="AK37" s="1143" t="s">
        <v>544</v>
      </c>
      <c r="AL37" s="1144"/>
      <c r="AM37" s="1144"/>
      <c r="AN37" s="1145"/>
      <c r="AO37" s="303" t="s">
        <v>526</v>
      </c>
      <c r="AP37" s="303" t="s">
        <v>526</v>
      </c>
      <c r="AQ37" s="304">
        <v>1050</v>
      </c>
      <c r="AR37" s="305" t="s">
        <v>526</v>
      </c>
    </row>
    <row r="38" spans="1:46" ht="27" customHeight="1" x14ac:dyDescent="0.2">
      <c r="A38" s="259"/>
      <c r="AK38" s="1146" t="s">
        <v>545</v>
      </c>
      <c r="AL38" s="1147"/>
      <c r="AM38" s="1147"/>
      <c r="AN38" s="1148"/>
      <c r="AO38" s="306" t="s">
        <v>526</v>
      </c>
      <c r="AP38" s="306" t="s">
        <v>526</v>
      </c>
      <c r="AQ38" s="307">
        <v>1</v>
      </c>
      <c r="AR38" s="295" t="s">
        <v>526</v>
      </c>
      <c r="AS38" s="302"/>
    </row>
    <row r="39" spans="1:46" ht="13.2" x14ac:dyDescent="0.2">
      <c r="A39" s="259"/>
      <c r="AK39" s="1146" t="s">
        <v>546</v>
      </c>
      <c r="AL39" s="1147"/>
      <c r="AM39" s="1147"/>
      <c r="AN39" s="1148"/>
      <c r="AO39" s="303">
        <v>-512053</v>
      </c>
      <c r="AP39" s="303">
        <v>-6033</v>
      </c>
      <c r="AQ39" s="304">
        <v>-5851</v>
      </c>
      <c r="AR39" s="305">
        <v>3.1</v>
      </c>
      <c r="AS39" s="302"/>
    </row>
    <row r="40" spans="1:46" ht="27" customHeight="1" x14ac:dyDescent="0.2">
      <c r="A40" s="259"/>
      <c r="AK40" s="1143" t="s">
        <v>547</v>
      </c>
      <c r="AL40" s="1144"/>
      <c r="AM40" s="1144"/>
      <c r="AN40" s="1145"/>
      <c r="AO40" s="303">
        <v>-1742884</v>
      </c>
      <c r="AP40" s="303">
        <v>-20536</v>
      </c>
      <c r="AQ40" s="304">
        <v>-27858</v>
      </c>
      <c r="AR40" s="305">
        <v>-26.3</v>
      </c>
      <c r="AS40" s="302"/>
    </row>
    <row r="41" spans="1:46" ht="13.2" x14ac:dyDescent="0.2">
      <c r="A41" s="259"/>
      <c r="AK41" s="1149" t="s">
        <v>304</v>
      </c>
      <c r="AL41" s="1150"/>
      <c r="AM41" s="1150"/>
      <c r="AN41" s="1151"/>
      <c r="AO41" s="303">
        <v>-75805</v>
      </c>
      <c r="AP41" s="303">
        <v>-893</v>
      </c>
      <c r="AQ41" s="304">
        <v>12351</v>
      </c>
      <c r="AR41" s="305">
        <v>-107.2</v>
      </c>
      <c r="AS41" s="302"/>
    </row>
    <row r="42" spans="1:46" ht="13.2" x14ac:dyDescent="0.2">
      <c r="A42" s="259"/>
      <c r="AK42" s="308" t="s">
        <v>548</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549</v>
      </c>
    </row>
    <row r="48" spans="1:46" ht="13.2" x14ac:dyDescent="0.2">
      <c r="A48" s="259"/>
      <c r="AK48" s="313" t="s">
        <v>550</v>
      </c>
      <c r="AL48" s="313"/>
      <c r="AM48" s="313"/>
      <c r="AN48" s="313"/>
      <c r="AO48" s="313"/>
      <c r="AP48" s="313"/>
      <c r="AQ48" s="314"/>
      <c r="AR48" s="313"/>
    </row>
    <row r="49" spans="1:44" ht="13.5" customHeight="1" x14ac:dyDescent="0.2">
      <c r="A49" s="259"/>
      <c r="AK49" s="315"/>
      <c r="AL49" s="316"/>
      <c r="AM49" s="1138" t="s">
        <v>517</v>
      </c>
      <c r="AN49" s="1140" t="s">
        <v>551</v>
      </c>
      <c r="AO49" s="1141"/>
      <c r="AP49" s="1141"/>
      <c r="AQ49" s="1141"/>
      <c r="AR49" s="1142"/>
    </row>
    <row r="50" spans="1:44" ht="13.2" x14ac:dyDescent="0.2">
      <c r="A50" s="259"/>
      <c r="AK50" s="317"/>
      <c r="AL50" s="318"/>
      <c r="AM50" s="1139"/>
      <c r="AN50" s="319" t="s">
        <v>552</v>
      </c>
      <c r="AO50" s="320" t="s">
        <v>553</v>
      </c>
      <c r="AP50" s="321" t="s">
        <v>554</v>
      </c>
      <c r="AQ50" s="322" t="s">
        <v>555</v>
      </c>
      <c r="AR50" s="323" t="s">
        <v>556</v>
      </c>
    </row>
    <row r="51" spans="1:44" ht="13.2" x14ac:dyDescent="0.2">
      <c r="A51" s="259"/>
      <c r="AK51" s="315" t="s">
        <v>557</v>
      </c>
      <c r="AL51" s="316"/>
      <c r="AM51" s="324">
        <v>1002781</v>
      </c>
      <c r="AN51" s="325">
        <v>11720</v>
      </c>
      <c r="AO51" s="326">
        <v>-45.2</v>
      </c>
      <c r="AP51" s="327">
        <v>41934</v>
      </c>
      <c r="AQ51" s="328">
        <v>-12.3</v>
      </c>
      <c r="AR51" s="329">
        <v>-32.9</v>
      </c>
    </row>
    <row r="52" spans="1:44" ht="13.2" x14ac:dyDescent="0.2">
      <c r="A52" s="259"/>
      <c r="AK52" s="330"/>
      <c r="AL52" s="331" t="s">
        <v>558</v>
      </c>
      <c r="AM52" s="332">
        <v>576930</v>
      </c>
      <c r="AN52" s="333">
        <v>6743</v>
      </c>
      <c r="AO52" s="334">
        <v>10.5</v>
      </c>
      <c r="AP52" s="335">
        <v>23352</v>
      </c>
      <c r="AQ52" s="336">
        <v>-9.6999999999999993</v>
      </c>
      <c r="AR52" s="337">
        <v>20.2</v>
      </c>
    </row>
    <row r="53" spans="1:44" ht="13.2" x14ac:dyDescent="0.2">
      <c r="A53" s="259"/>
      <c r="AK53" s="315" t="s">
        <v>559</v>
      </c>
      <c r="AL53" s="316"/>
      <c r="AM53" s="324">
        <v>992815</v>
      </c>
      <c r="AN53" s="325">
        <v>11639</v>
      </c>
      <c r="AO53" s="326">
        <v>-0.7</v>
      </c>
      <c r="AP53" s="327">
        <v>45588</v>
      </c>
      <c r="AQ53" s="328">
        <v>8.6999999999999993</v>
      </c>
      <c r="AR53" s="329">
        <v>-9.4</v>
      </c>
    </row>
    <row r="54" spans="1:44" ht="13.2" x14ac:dyDescent="0.2">
      <c r="A54" s="259"/>
      <c r="AK54" s="330"/>
      <c r="AL54" s="331" t="s">
        <v>558</v>
      </c>
      <c r="AM54" s="332">
        <v>704036</v>
      </c>
      <c r="AN54" s="333">
        <v>8254</v>
      </c>
      <c r="AO54" s="334">
        <v>22.4</v>
      </c>
      <c r="AP54" s="335">
        <v>24150</v>
      </c>
      <c r="AQ54" s="336">
        <v>3.4</v>
      </c>
      <c r="AR54" s="337">
        <v>19</v>
      </c>
    </row>
    <row r="55" spans="1:44" ht="13.2" x14ac:dyDescent="0.2">
      <c r="A55" s="259"/>
      <c r="AK55" s="315" t="s">
        <v>560</v>
      </c>
      <c r="AL55" s="316"/>
      <c r="AM55" s="324">
        <v>1420795</v>
      </c>
      <c r="AN55" s="325">
        <v>16653</v>
      </c>
      <c r="AO55" s="326">
        <v>43.1</v>
      </c>
      <c r="AP55" s="327">
        <v>45483</v>
      </c>
      <c r="AQ55" s="328">
        <v>-0.2</v>
      </c>
      <c r="AR55" s="329">
        <v>43.3</v>
      </c>
    </row>
    <row r="56" spans="1:44" ht="13.2" x14ac:dyDescent="0.2">
      <c r="A56" s="259"/>
      <c r="AK56" s="330"/>
      <c r="AL56" s="331" t="s">
        <v>558</v>
      </c>
      <c r="AM56" s="332">
        <v>1200975</v>
      </c>
      <c r="AN56" s="333">
        <v>14077</v>
      </c>
      <c r="AO56" s="334">
        <v>70.5</v>
      </c>
      <c r="AP56" s="335">
        <v>24241</v>
      </c>
      <c r="AQ56" s="336">
        <v>0.4</v>
      </c>
      <c r="AR56" s="337">
        <v>70.099999999999994</v>
      </c>
    </row>
    <row r="57" spans="1:44" ht="13.2" x14ac:dyDescent="0.2">
      <c r="A57" s="259"/>
      <c r="AK57" s="315" t="s">
        <v>561</v>
      </c>
      <c r="AL57" s="316"/>
      <c r="AM57" s="324">
        <v>1275265</v>
      </c>
      <c r="AN57" s="325">
        <v>14953</v>
      </c>
      <c r="AO57" s="326">
        <v>-10.199999999999999</v>
      </c>
      <c r="AP57" s="327">
        <v>45945</v>
      </c>
      <c r="AQ57" s="328">
        <v>1</v>
      </c>
      <c r="AR57" s="329">
        <v>-11.2</v>
      </c>
    </row>
    <row r="58" spans="1:44" ht="13.2" x14ac:dyDescent="0.2">
      <c r="A58" s="259"/>
      <c r="AK58" s="330"/>
      <c r="AL58" s="331" t="s">
        <v>558</v>
      </c>
      <c r="AM58" s="332">
        <v>783939</v>
      </c>
      <c r="AN58" s="333">
        <v>9192</v>
      </c>
      <c r="AO58" s="334">
        <v>-34.700000000000003</v>
      </c>
      <c r="AP58" s="335">
        <v>25180</v>
      </c>
      <c r="AQ58" s="336">
        <v>3.9</v>
      </c>
      <c r="AR58" s="337">
        <v>-38.6</v>
      </c>
    </row>
    <row r="59" spans="1:44" ht="13.2" x14ac:dyDescent="0.2">
      <c r="A59" s="259"/>
      <c r="AK59" s="315" t="s">
        <v>562</v>
      </c>
      <c r="AL59" s="316"/>
      <c r="AM59" s="324">
        <v>1750621</v>
      </c>
      <c r="AN59" s="325">
        <v>20627</v>
      </c>
      <c r="AO59" s="326">
        <v>37.9</v>
      </c>
      <c r="AP59" s="327">
        <v>44475</v>
      </c>
      <c r="AQ59" s="328">
        <v>-3.2</v>
      </c>
      <c r="AR59" s="329">
        <v>41.1</v>
      </c>
    </row>
    <row r="60" spans="1:44" ht="13.2" x14ac:dyDescent="0.2">
      <c r="A60" s="259"/>
      <c r="AK60" s="330"/>
      <c r="AL60" s="331" t="s">
        <v>558</v>
      </c>
      <c r="AM60" s="332">
        <v>1253807</v>
      </c>
      <c r="AN60" s="333">
        <v>14773</v>
      </c>
      <c r="AO60" s="334">
        <v>60.7</v>
      </c>
      <c r="AP60" s="335">
        <v>24780</v>
      </c>
      <c r="AQ60" s="336">
        <v>-1.6</v>
      </c>
      <c r="AR60" s="337">
        <v>62.3</v>
      </c>
    </row>
    <row r="61" spans="1:44" ht="13.2" x14ac:dyDescent="0.2">
      <c r="A61" s="259"/>
      <c r="AK61" s="315" t="s">
        <v>563</v>
      </c>
      <c r="AL61" s="338"/>
      <c r="AM61" s="324">
        <v>1288455</v>
      </c>
      <c r="AN61" s="325">
        <v>15118</v>
      </c>
      <c r="AO61" s="326">
        <v>5</v>
      </c>
      <c r="AP61" s="327">
        <v>44685</v>
      </c>
      <c r="AQ61" s="339">
        <v>-1.2</v>
      </c>
      <c r="AR61" s="329">
        <v>6.2</v>
      </c>
    </row>
    <row r="62" spans="1:44" ht="13.2" x14ac:dyDescent="0.2">
      <c r="A62" s="259"/>
      <c r="AK62" s="330"/>
      <c r="AL62" s="331" t="s">
        <v>558</v>
      </c>
      <c r="AM62" s="332">
        <v>903937</v>
      </c>
      <c r="AN62" s="333">
        <v>10608</v>
      </c>
      <c r="AO62" s="334">
        <v>25.9</v>
      </c>
      <c r="AP62" s="335">
        <v>24341</v>
      </c>
      <c r="AQ62" s="336">
        <v>-0.7</v>
      </c>
      <c r="AR62" s="337">
        <v>26.6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sdsJBRofw45kKSMsmcrfExWf0OB5iIiynkHmvoR4HYdHlzCbHMhw6dTcafz4wOih8foCX7yHYCUElcVrBLR8DQ==" saltValue="rmH9x7qgIdOUvaa/TxiRP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565</v>
      </c>
    </row>
    <row r="121" spans="125:125" ht="13.5" hidden="1" customHeight="1" x14ac:dyDescent="0.2">
      <c r="DU121" s="253"/>
    </row>
  </sheetData>
  <sheetProtection algorithmName="SHA-512" hashValue="QJNJEUFwkvT8rwqiCoE2C+gU5q7eO5rfBkn7AG1B/NhMLpeR+yyEqg9ZRvN5QrZvg5aOps/GvM15HvSZeb26RQ==" saltValue="PuBA+EhNYQ5dUzknUhrx4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566</v>
      </c>
    </row>
  </sheetData>
  <sheetProtection algorithmName="SHA-512" hashValue="Ns81GmidGos6S45F7HmvVoJUxYrA5SmdOVKyD7hm2883IKI0PPhpu2lckyJpiIP1OiNNl5Fuvg+1jXpQpC3Tpw==" saltValue="2GZu7icAJQeAa+3audmA7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567</v>
      </c>
      <c r="G46" s="8" t="s">
        <v>568</v>
      </c>
      <c r="H46" s="8" t="s">
        <v>569</v>
      </c>
      <c r="I46" s="8" t="s">
        <v>570</v>
      </c>
      <c r="J46" s="9" t="s">
        <v>571</v>
      </c>
    </row>
    <row r="47" spans="2:10" ht="57.75" customHeight="1" x14ac:dyDescent="0.2">
      <c r="B47" s="10"/>
      <c r="C47" s="1152" t="s">
        <v>3</v>
      </c>
      <c r="D47" s="1152"/>
      <c r="E47" s="1153"/>
      <c r="F47" s="11">
        <v>14.6</v>
      </c>
      <c r="G47" s="12">
        <v>12.5</v>
      </c>
      <c r="H47" s="12">
        <v>13.91</v>
      </c>
      <c r="I47" s="12">
        <v>14.26</v>
      </c>
      <c r="J47" s="13">
        <v>14.36</v>
      </c>
    </row>
    <row r="48" spans="2:10" ht="57.75" customHeight="1" x14ac:dyDescent="0.2">
      <c r="B48" s="14"/>
      <c r="C48" s="1154" t="s">
        <v>4</v>
      </c>
      <c r="D48" s="1154"/>
      <c r="E48" s="1155"/>
      <c r="F48" s="15">
        <v>8.74</v>
      </c>
      <c r="G48" s="16">
        <v>8.14</v>
      </c>
      <c r="H48" s="16">
        <v>11.09</v>
      </c>
      <c r="I48" s="16">
        <v>16.02</v>
      </c>
      <c r="J48" s="17">
        <v>16.25</v>
      </c>
    </row>
    <row r="49" spans="2:10" ht="57.75" customHeight="1" thickBot="1" x14ac:dyDescent="0.25">
      <c r="B49" s="18"/>
      <c r="C49" s="1156" t="s">
        <v>5</v>
      </c>
      <c r="D49" s="1156"/>
      <c r="E49" s="1157"/>
      <c r="F49" s="19">
        <v>1.45</v>
      </c>
      <c r="G49" s="20" t="s">
        <v>572</v>
      </c>
      <c r="H49" s="20">
        <v>4.7</v>
      </c>
      <c r="I49" s="20">
        <v>6.51</v>
      </c>
      <c r="J49" s="21" t="s">
        <v>573</v>
      </c>
    </row>
    <row r="50" spans="2:10" ht="13.2" x14ac:dyDescent="0.2"/>
  </sheetData>
  <sheetProtection algorithmName="SHA-512" hashValue="saofYw7JHL+Sn0uY5R4eB7ngDxaEUuVhj43ywAEA0BP/92obpi1gk9mi25eK5qclPCRwYwqvVHMALOpB4ksaWg==" saltValue="wswfUWJrigfI02orlUca/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2024-03-15T06:59:36Z</cp:lastPrinted>
  <dcterms:created xsi:type="dcterms:W3CDTF">2024-02-05T00:55:50Z</dcterms:created>
  <dcterms:modified xsi:type="dcterms:W3CDTF">2025-09-28T07:15:53Z</dcterms:modified>
  <cp:category/>
</cp:coreProperties>
</file>